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sc\2017-18\"/>
    </mc:Choice>
  </mc:AlternateContent>
  <bookViews>
    <workbookView xWindow="0" yWindow="0" windowWidth="27180" windowHeight="7830"/>
  </bookViews>
  <sheets>
    <sheet name="Narrative" sheetId="4" r:id="rId1"/>
    <sheet name="Academic Accel Incentive Award" sheetId="3" r:id="rId2"/>
    <sheet name="Data" sheetId="1" state="hidden" r:id="rId3"/>
    <sheet name="Business Rules" sheetId="2" state="hidden" r:id="rId4"/>
    <sheet name="AcademicAccel for 2017-18" sheetId="5" state="hidden" r:id="rId5"/>
  </sheets>
  <definedNames>
    <definedName name="_xlnm._FilterDatabase" localSheetId="2" hidden="1">Data!$A$2:$T$582</definedName>
  </definedNames>
  <calcPr calcId="162913" calcMode="manual" calcCompleted="0" calcOnSave="0"/>
  <pivotCaches>
    <pivotCache cacheId="38"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4" i="1" l="1"/>
  <c r="G584" i="1"/>
  <c r="F584" i="1"/>
  <c r="D229" i="5" l="1"/>
  <c r="F229" i="5"/>
  <c r="D230" i="5"/>
  <c r="F230" i="5"/>
  <c r="D231" i="5"/>
  <c r="F231" i="5"/>
  <c r="D232" i="5"/>
  <c r="F232" i="5"/>
  <c r="D233" i="5"/>
  <c r="F233" i="5"/>
  <c r="D234" i="5"/>
  <c r="F234" i="5"/>
  <c r="F4" i="5"/>
  <c r="F228" i="5"/>
  <c r="D228" i="5"/>
  <c r="F227" i="5"/>
  <c r="D227" i="5"/>
  <c r="F226" i="5"/>
  <c r="D226" i="5"/>
  <c r="F225" i="5"/>
  <c r="D225" i="5"/>
  <c r="F224" i="5"/>
  <c r="D224" i="5"/>
  <c r="F223" i="5"/>
  <c r="D223" i="5"/>
  <c r="F222" i="5"/>
  <c r="D222" i="5"/>
  <c r="F221" i="5"/>
  <c r="D221" i="5"/>
  <c r="F220" i="5"/>
  <c r="D220" i="5"/>
  <c r="F219" i="5"/>
  <c r="D219" i="5"/>
  <c r="F218" i="5"/>
  <c r="D218" i="5"/>
  <c r="F217" i="5"/>
  <c r="D217" i="5"/>
  <c r="F216" i="5"/>
  <c r="D216" i="5"/>
  <c r="F215" i="5"/>
  <c r="D215" i="5"/>
  <c r="F214" i="5"/>
  <c r="D214" i="5"/>
  <c r="F213" i="5"/>
  <c r="D213" i="5"/>
  <c r="F212" i="5"/>
  <c r="D212" i="5"/>
  <c r="F211" i="5"/>
  <c r="D211" i="5"/>
  <c r="F210" i="5"/>
  <c r="D210" i="5"/>
  <c r="F209" i="5"/>
  <c r="D209" i="5"/>
  <c r="F208" i="5"/>
  <c r="D208" i="5"/>
  <c r="F207" i="5"/>
  <c r="D207" i="5"/>
  <c r="F206" i="5"/>
  <c r="D206" i="5"/>
  <c r="F205" i="5"/>
  <c r="D205" i="5"/>
  <c r="F204" i="5"/>
  <c r="D204" i="5"/>
  <c r="F203" i="5"/>
  <c r="D203" i="5"/>
  <c r="F202" i="5"/>
  <c r="D202" i="5"/>
  <c r="F201" i="5"/>
  <c r="D201" i="5"/>
  <c r="F200" i="5"/>
  <c r="D200" i="5"/>
  <c r="F199" i="5"/>
  <c r="D199" i="5"/>
  <c r="F198" i="5"/>
  <c r="D198" i="5"/>
  <c r="F197" i="5"/>
  <c r="D197" i="5"/>
  <c r="F196" i="5"/>
  <c r="D196" i="5"/>
  <c r="F195" i="5"/>
  <c r="D195" i="5"/>
  <c r="F194" i="5"/>
  <c r="D194" i="5"/>
  <c r="F193" i="5"/>
  <c r="D193" i="5"/>
  <c r="F192" i="5"/>
  <c r="D192" i="5"/>
  <c r="F191" i="5"/>
  <c r="D191" i="5"/>
  <c r="F190" i="5"/>
  <c r="D190" i="5"/>
  <c r="F189" i="5"/>
  <c r="D189" i="5"/>
  <c r="F188" i="5"/>
  <c r="D188" i="5"/>
  <c r="F187" i="5"/>
  <c r="D187" i="5"/>
  <c r="F186" i="5"/>
  <c r="D186" i="5"/>
  <c r="F185" i="5"/>
  <c r="D185" i="5"/>
  <c r="F184" i="5"/>
  <c r="D184" i="5"/>
  <c r="F183" i="5"/>
  <c r="D183" i="5"/>
  <c r="F182" i="5"/>
  <c r="D182" i="5"/>
  <c r="F181" i="5"/>
  <c r="D181" i="5"/>
  <c r="F180" i="5"/>
  <c r="D180" i="5"/>
  <c r="F179" i="5"/>
  <c r="D179" i="5"/>
  <c r="F178" i="5"/>
  <c r="D178" i="5"/>
  <c r="F177" i="5"/>
  <c r="D177" i="5"/>
  <c r="F176" i="5"/>
  <c r="D176" i="5"/>
  <c r="F175" i="5"/>
  <c r="D175" i="5"/>
  <c r="F174" i="5"/>
  <c r="D174" i="5"/>
  <c r="F173" i="5"/>
  <c r="D173" i="5"/>
  <c r="F172" i="5"/>
  <c r="D172" i="5"/>
  <c r="F171" i="5"/>
  <c r="D171" i="5"/>
  <c r="F170" i="5"/>
  <c r="D170" i="5"/>
  <c r="F169" i="5"/>
  <c r="D169" i="5"/>
  <c r="F168" i="5"/>
  <c r="D168" i="5"/>
  <c r="F167" i="5"/>
  <c r="D167" i="5"/>
  <c r="F166" i="5"/>
  <c r="D166" i="5"/>
  <c r="F165" i="5"/>
  <c r="D165" i="5"/>
  <c r="F164" i="5"/>
  <c r="D164" i="5"/>
  <c r="F163" i="5"/>
  <c r="D163" i="5"/>
  <c r="F162" i="5"/>
  <c r="D162" i="5"/>
  <c r="F161" i="5"/>
  <c r="D161" i="5"/>
  <c r="F160" i="5"/>
  <c r="D160" i="5"/>
  <c r="F159" i="5"/>
  <c r="D159" i="5"/>
  <c r="F158" i="5"/>
  <c r="D158" i="5"/>
  <c r="F157" i="5"/>
  <c r="D157" i="5"/>
  <c r="F156" i="5"/>
  <c r="D156" i="5"/>
  <c r="F155" i="5"/>
  <c r="D155" i="5"/>
  <c r="F154" i="5"/>
  <c r="D154" i="5"/>
  <c r="F153" i="5"/>
  <c r="D153" i="5"/>
  <c r="F152" i="5"/>
  <c r="D152" i="5"/>
  <c r="F151" i="5"/>
  <c r="D151" i="5"/>
  <c r="F150" i="5"/>
  <c r="D150" i="5"/>
  <c r="F149" i="5"/>
  <c r="D149" i="5"/>
  <c r="F148" i="5"/>
  <c r="D148" i="5"/>
  <c r="F147" i="5"/>
  <c r="D147" i="5"/>
  <c r="F146" i="5"/>
  <c r="D146" i="5"/>
  <c r="F145" i="5"/>
  <c r="D145" i="5"/>
  <c r="F144" i="5"/>
  <c r="D144" i="5"/>
  <c r="F143" i="5"/>
  <c r="D143" i="5"/>
  <c r="F142" i="5"/>
  <c r="D142" i="5"/>
  <c r="F141" i="5"/>
  <c r="D141" i="5"/>
  <c r="F140" i="5"/>
  <c r="D140" i="5"/>
  <c r="F139" i="5"/>
  <c r="D139" i="5"/>
  <c r="F138" i="5"/>
  <c r="D138" i="5"/>
  <c r="F137" i="5"/>
  <c r="D137" i="5"/>
  <c r="F136" i="5"/>
  <c r="D136" i="5"/>
  <c r="F135" i="5"/>
  <c r="D135" i="5"/>
  <c r="F134" i="5"/>
  <c r="D134" i="5"/>
  <c r="F133" i="5"/>
  <c r="D133" i="5"/>
  <c r="F132" i="5"/>
  <c r="D132" i="5"/>
  <c r="F131" i="5"/>
  <c r="D131" i="5"/>
  <c r="F130" i="5"/>
  <c r="D130" i="5"/>
  <c r="F129" i="5"/>
  <c r="D129" i="5"/>
  <c r="F128" i="5"/>
  <c r="D128" i="5"/>
  <c r="F127" i="5"/>
  <c r="D127" i="5"/>
  <c r="F126" i="5"/>
  <c r="D126" i="5"/>
  <c r="F125" i="5"/>
  <c r="D125" i="5"/>
  <c r="F124" i="5"/>
  <c r="D124" i="5"/>
  <c r="F123" i="5"/>
  <c r="D123" i="5"/>
  <c r="F122" i="5"/>
  <c r="D122" i="5"/>
  <c r="F121" i="5"/>
  <c r="D121" i="5"/>
  <c r="F120" i="5"/>
  <c r="D120" i="5"/>
  <c r="F119" i="5"/>
  <c r="D119" i="5"/>
  <c r="F118" i="5"/>
  <c r="D118" i="5"/>
  <c r="F117" i="5"/>
  <c r="D117" i="5"/>
  <c r="F116" i="5"/>
  <c r="D116" i="5"/>
  <c r="F115" i="5"/>
  <c r="D115" i="5"/>
  <c r="F114" i="5"/>
  <c r="D114" i="5"/>
  <c r="F113" i="5"/>
  <c r="D113" i="5"/>
  <c r="F112" i="5"/>
  <c r="D112" i="5"/>
  <c r="F111" i="5"/>
  <c r="D111" i="5"/>
  <c r="F110" i="5"/>
  <c r="D110" i="5"/>
  <c r="F109" i="5"/>
  <c r="D109" i="5"/>
  <c r="F108" i="5"/>
  <c r="D108" i="5"/>
  <c r="F107" i="5"/>
  <c r="D107" i="5"/>
  <c r="F106" i="5"/>
  <c r="D106" i="5"/>
  <c r="F105" i="5"/>
  <c r="D105" i="5"/>
  <c r="F104" i="5"/>
  <c r="D104" i="5"/>
  <c r="F103" i="5"/>
  <c r="D103" i="5"/>
  <c r="F102" i="5"/>
  <c r="D102" i="5"/>
  <c r="F101" i="5"/>
  <c r="D101" i="5"/>
  <c r="F100" i="5"/>
  <c r="D100" i="5"/>
  <c r="F99" i="5"/>
  <c r="D99" i="5"/>
  <c r="F98" i="5"/>
  <c r="D98" i="5"/>
  <c r="F97" i="5"/>
  <c r="D97" i="5"/>
  <c r="F96" i="5"/>
  <c r="D96" i="5"/>
  <c r="F95" i="5"/>
  <c r="D95" i="5"/>
  <c r="F94" i="5"/>
  <c r="D94" i="5"/>
  <c r="F93" i="5"/>
  <c r="D93" i="5"/>
  <c r="F92" i="5"/>
  <c r="D92" i="5"/>
  <c r="F91" i="5"/>
  <c r="D91" i="5"/>
  <c r="F90" i="5"/>
  <c r="D90" i="5"/>
  <c r="F89" i="5"/>
  <c r="D89" i="5"/>
  <c r="F88" i="5"/>
  <c r="D88" i="5"/>
  <c r="F87" i="5"/>
  <c r="D87" i="5"/>
  <c r="F86" i="5"/>
  <c r="D86" i="5"/>
  <c r="F85" i="5"/>
  <c r="D85" i="5"/>
  <c r="F84" i="5"/>
  <c r="D84" i="5"/>
  <c r="F83" i="5"/>
  <c r="D83" i="5"/>
  <c r="F82" i="5"/>
  <c r="D82" i="5"/>
  <c r="F81" i="5"/>
  <c r="D81" i="5"/>
  <c r="F80" i="5"/>
  <c r="D80" i="5"/>
  <c r="F79" i="5"/>
  <c r="D79" i="5"/>
  <c r="F78" i="5"/>
  <c r="D78" i="5"/>
  <c r="F77" i="5"/>
  <c r="D77" i="5"/>
  <c r="F76" i="5"/>
  <c r="D76" i="5"/>
  <c r="F75" i="5"/>
  <c r="D75" i="5"/>
  <c r="F74" i="5"/>
  <c r="D74" i="5"/>
  <c r="F73" i="5"/>
  <c r="D73" i="5"/>
  <c r="F72" i="5"/>
  <c r="D72" i="5"/>
  <c r="F71" i="5"/>
  <c r="D71" i="5"/>
  <c r="F70" i="5"/>
  <c r="D70" i="5"/>
  <c r="F69" i="5"/>
  <c r="D69" i="5"/>
  <c r="F68" i="5"/>
  <c r="D68" i="5"/>
  <c r="F67" i="5"/>
  <c r="D67" i="5"/>
  <c r="F66" i="5"/>
  <c r="D66" i="5"/>
  <c r="F65" i="5"/>
  <c r="D65" i="5"/>
  <c r="F64" i="5"/>
  <c r="D64" i="5"/>
  <c r="F63" i="5"/>
  <c r="D63" i="5"/>
  <c r="F62" i="5"/>
  <c r="D62" i="5"/>
  <c r="F61" i="5"/>
  <c r="D61" i="5"/>
  <c r="F60" i="5"/>
  <c r="D60" i="5"/>
  <c r="F59" i="5"/>
  <c r="D59" i="5"/>
  <c r="F58" i="5"/>
  <c r="D58" i="5"/>
  <c r="F57" i="5"/>
  <c r="D57" i="5"/>
  <c r="F56" i="5"/>
  <c r="D56" i="5"/>
  <c r="F55" i="5"/>
  <c r="D55" i="5"/>
  <c r="F54" i="5"/>
  <c r="D54" i="5"/>
  <c r="F53" i="5"/>
  <c r="D53" i="5"/>
  <c r="F52" i="5"/>
  <c r="D52" i="5"/>
  <c r="F51" i="5"/>
  <c r="D51" i="5"/>
  <c r="F50" i="5"/>
  <c r="D50" i="5"/>
  <c r="F49" i="5"/>
  <c r="D49" i="5"/>
  <c r="F48" i="5"/>
  <c r="D48" i="5"/>
  <c r="F47" i="5"/>
  <c r="D47" i="5"/>
  <c r="F46" i="5"/>
  <c r="D46" i="5"/>
  <c r="F45" i="5"/>
  <c r="D45" i="5"/>
  <c r="F44" i="5"/>
  <c r="D44" i="5"/>
  <c r="F43" i="5"/>
  <c r="D43" i="5"/>
  <c r="F42" i="5"/>
  <c r="D42" i="5"/>
  <c r="F41" i="5"/>
  <c r="D41" i="5"/>
  <c r="F40" i="5"/>
  <c r="D40" i="5"/>
  <c r="F39" i="5"/>
  <c r="D39" i="5"/>
  <c r="F38" i="5"/>
  <c r="D38" i="5"/>
  <c r="F37" i="5"/>
  <c r="D37" i="5"/>
  <c r="F36" i="5"/>
  <c r="D36" i="5"/>
  <c r="F35" i="5"/>
  <c r="D35" i="5"/>
  <c r="F34" i="5"/>
  <c r="D34" i="5"/>
  <c r="F33" i="5"/>
  <c r="D33" i="5"/>
  <c r="F32" i="5"/>
  <c r="D32" i="5"/>
  <c r="F31" i="5"/>
  <c r="D31" i="5"/>
  <c r="F30" i="5"/>
  <c r="D30" i="5"/>
  <c r="F29" i="5"/>
  <c r="D29" i="5"/>
  <c r="F28" i="5"/>
  <c r="D28" i="5"/>
  <c r="F27" i="5"/>
  <c r="D27" i="5"/>
  <c r="F26" i="5"/>
  <c r="D26" i="5"/>
  <c r="F25" i="5"/>
  <c r="D25" i="5"/>
  <c r="F24" i="5"/>
  <c r="D24" i="5"/>
  <c r="F23" i="5"/>
  <c r="D23" i="5"/>
  <c r="F22" i="5"/>
  <c r="D22" i="5"/>
  <c r="F21" i="5"/>
  <c r="D21" i="5"/>
  <c r="F20" i="5"/>
  <c r="D20" i="5"/>
  <c r="F19" i="5"/>
  <c r="D19" i="5"/>
  <c r="F18" i="5"/>
  <c r="D18" i="5"/>
  <c r="F17" i="5"/>
  <c r="D17" i="5"/>
  <c r="F16" i="5"/>
  <c r="D16" i="5"/>
  <c r="F15" i="5"/>
  <c r="D15" i="5"/>
  <c r="F14" i="5"/>
  <c r="D14" i="5"/>
  <c r="F13" i="5"/>
  <c r="D13" i="5"/>
  <c r="F12" i="5"/>
  <c r="D12" i="5"/>
  <c r="F11" i="5"/>
  <c r="D11" i="5"/>
  <c r="F10" i="5"/>
  <c r="D10" i="5"/>
  <c r="F9" i="5"/>
  <c r="D9" i="5"/>
  <c r="F8" i="5"/>
  <c r="D8" i="5"/>
  <c r="F7" i="5"/>
  <c r="D7" i="5"/>
  <c r="F6" i="5"/>
  <c r="D6" i="5"/>
  <c r="F5" i="5"/>
  <c r="D5" i="5"/>
  <c r="D4" i="5"/>
  <c r="A280" i="1" l="1"/>
  <c r="A40" i="1"/>
  <c r="A246" i="1"/>
  <c r="A568" i="1"/>
  <c r="A569" i="1"/>
  <c r="A570" i="1"/>
  <c r="A571" i="1"/>
  <c r="A24" i="1"/>
  <c r="A196" i="1"/>
  <c r="A572" i="1"/>
  <c r="A573" i="1"/>
  <c r="A87" i="1"/>
  <c r="A265" i="1"/>
  <c r="A145" i="1"/>
  <c r="A59" i="1"/>
  <c r="A178" i="1"/>
  <c r="A574" i="1"/>
  <c r="A94" i="1"/>
  <c r="A406" i="1"/>
  <c r="A155" i="1"/>
  <c r="A358" i="1"/>
  <c r="A370" i="1"/>
  <c r="A387" i="1"/>
  <c r="A99" i="1"/>
  <c r="A226" i="1"/>
  <c r="A71" i="1"/>
  <c r="A304" i="1"/>
  <c r="A346" i="1"/>
  <c r="A575" i="1"/>
  <c r="A73" i="1"/>
  <c r="A123" i="1"/>
  <c r="A368" i="1"/>
  <c r="A423" i="1"/>
  <c r="A184" i="1"/>
  <c r="A275" i="1"/>
  <c r="A228" i="1"/>
  <c r="A576" i="1"/>
  <c r="A577" i="1"/>
  <c r="A578" i="1"/>
  <c r="A132" i="1"/>
  <c r="A88" i="1"/>
  <c r="A140" i="1"/>
  <c r="A579" i="1"/>
  <c r="A417" i="1"/>
  <c r="A235" i="1"/>
  <c r="A61" i="1"/>
  <c r="A175" i="1"/>
  <c r="A76" i="1"/>
  <c r="A78" i="1"/>
  <c r="A136" i="1"/>
  <c r="A324" i="1"/>
  <c r="A328" i="1"/>
  <c r="A345" i="1"/>
  <c r="A72" i="1"/>
  <c r="A374" i="1"/>
  <c r="A278" i="1"/>
  <c r="A295" i="1"/>
  <c r="A248" i="1"/>
  <c r="A250" i="1"/>
  <c r="A254" i="1"/>
  <c r="A55" i="1"/>
  <c r="A301" i="1"/>
  <c r="A169" i="1"/>
  <c r="A52" i="1"/>
  <c r="A46" i="1"/>
  <c r="A43" i="1"/>
  <c r="A231" i="1"/>
  <c r="A580" i="1"/>
  <c r="A581" i="1"/>
  <c r="A270" i="1"/>
  <c r="A29" i="1"/>
  <c r="A68" i="1"/>
  <c r="A582" i="1"/>
  <c r="A191" i="1"/>
  <c r="A452" i="1"/>
  <c r="A463" i="1"/>
  <c r="A7" i="1"/>
  <c r="A299" i="1"/>
  <c r="A77" i="1"/>
  <c r="A330" i="1"/>
  <c r="A177" i="1"/>
  <c r="A39" i="1"/>
  <c r="A318" i="1"/>
  <c r="A451" i="1"/>
  <c r="A141" i="1"/>
  <c r="A223" i="1"/>
  <c r="A314" i="1"/>
  <c r="A227" i="1"/>
  <c r="A241" i="1"/>
  <c r="A247" i="1"/>
  <c r="A306" i="1"/>
  <c r="A252" i="1"/>
  <c r="A327" i="1"/>
  <c r="A186" i="1"/>
  <c r="A332" i="1"/>
  <c r="A117" i="1"/>
  <c r="A102" i="1"/>
  <c r="A294" i="1"/>
  <c r="A60" i="1"/>
  <c r="A135" i="1"/>
  <c r="A268" i="1"/>
  <c r="A411" i="1"/>
  <c r="A410" i="1"/>
  <c r="A415" i="1"/>
  <c r="A243" i="1"/>
  <c r="A210" i="1"/>
  <c r="A303" i="1"/>
  <c r="A54" i="1"/>
  <c r="A163" i="1"/>
  <c r="A447" i="1"/>
  <c r="A456" i="1"/>
  <c r="A161" i="1"/>
  <c r="A84" i="1"/>
  <c r="A253" i="1"/>
  <c r="A467" i="1"/>
  <c r="A257" i="1"/>
  <c r="A236" i="1"/>
  <c r="A468" i="1"/>
  <c r="A164" i="1"/>
  <c r="A201" i="1"/>
  <c r="A469" i="1"/>
  <c r="A440" i="1"/>
  <c r="A69" i="1"/>
  <c r="A329" i="1"/>
  <c r="A18" i="1"/>
  <c r="A297" i="1"/>
  <c r="A31" i="1"/>
  <c r="A96" i="1"/>
  <c r="A455" i="1"/>
  <c r="A208" i="1"/>
  <c r="A22" i="1"/>
  <c r="A244" i="1"/>
  <c r="A93" i="1"/>
  <c r="A157" i="1"/>
  <c r="A336" i="1"/>
  <c r="A225" i="1"/>
  <c r="A393" i="1"/>
  <c r="A340" i="1"/>
  <c r="A437" i="1"/>
  <c r="A470" i="1"/>
  <c r="A277" i="1"/>
  <c r="A256" i="1"/>
  <c r="A471" i="1"/>
  <c r="A317" i="1"/>
  <c r="A472" i="1"/>
  <c r="A211" i="1"/>
  <c r="A282" i="1"/>
  <c r="A473" i="1"/>
  <c r="A271" i="1"/>
  <c r="A412" i="1"/>
  <c r="A422" i="1"/>
  <c r="A439" i="1"/>
  <c r="A445" i="1"/>
  <c r="A474" i="1"/>
  <c r="A118" i="1"/>
  <c r="A459" i="1"/>
  <c r="A218" i="1"/>
  <c r="A230" i="1"/>
  <c r="A119" i="1"/>
  <c r="A448" i="1"/>
  <c r="A386" i="1"/>
  <c r="A298" i="1"/>
  <c r="A475" i="1"/>
  <c r="A476" i="1"/>
  <c r="A104" i="1"/>
  <c r="A313" i="1"/>
  <c r="A305" i="1"/>
  <c r="A159" i="1"/>
  <c r="A237" i="1"/>
  <c r="A193" i="1"/>
  <c r="A90" i="1"/>
  <c r="A283" i="1"/>
  <c r="A477" i="1"/>
  <c r="A399" i="1"/>
  <c r="A23" i="1"/>
  <c r="A478" i="1"/>
  <c r="A189" i="1"/>
  <c r="A261" i="1"/>
  <c r="A355" i="1"/>
  <c r="A32" i="1"/>
  <c r="A91" i="1"/>
  <c r="A58" i="1"/>
  <c r="A85" i="1"/>
  <c r="A479" i="1"/>
  <c r="A192" i="1"/>
  <c r="A460" i="1"/>
  <c r="A465" i="1"/>
  <c r="A28" i="1"/>
  <c r="A272" i="1"/>
  <c r="A21" i="1"/>
  <c r="A101" i="1"/>
  <c r="A273" i="1"/>
  <c r="A293" i="1"/>
  <c r="A197" i="1"/>
  <c r="A62" i="1"/>
  <c r="A122" i="1"/>
  <c r="A259" i="1"/>
  <c r="A142" i="1"/>
  <c r="A457" i="1"/>
  <c r="A289" i="1"/>
  <c r="A50" i="1"/>
  <c r="A182" i="1"/>
  <c r="A67" i="1"/>
  <c r="A308" i="1"/>
  <c r="A480" i="1"/>
  <c r="A266" i="1"/>
  <c r="A153" i="1"/>
  <c r="A240" i="1"/>
  <c r="A249" i="1"/>
  <c r="A158" i="1"/>
  <c r="A38" i="1"/>
  <c r="A401" i="1"/>
  <c r="A481" i="1"/>
  <c r="A482" i="1"/>
  <c r="A203" i="1"/>
  <c r="A44" i="1"/>
  <c r="A245" i="1"/>
  <c r="A9" i="1"/>
  <c r="A483" i="1"/>
  <c r="A81" i="1"/>
  <c r="A206" i="1"/>
  <c r="A216" i="1"/>
  <c r="A484" i="1"/>
  <c r="A485" i="1"/>
  <c r="A8" i="1"/>
  <c r="A239" i="1"/>
  <c r="A213" i="1"/>
  <c r="A64" i="1"/>
  <c r="A176" i="1"/>
  <c r="A286" i="1"/>
  <c r="A323" i="1"/>
  <c r="A344" i="1"/>
  <c r="A300" i="1"/>
  <c r="A316" i="1"/>
  <c r="A350" i="1"/>
  <c r="A362" i="1"/>
  <c r="A446" i="1"/>
  <c r="A443" i="1"/>
  <c r="A427" i="1"/>
  <c r="A171" i="1"/>
  <c r="A74" i="1"/>
  <c r="A115" i="1"/>
  <c r="A486" i="1"/>
  <c r="A487" i="1"/>
  <c r="A113" i="1"/>
  <c r="A488" i="1"/>
  <c r="A398" i="1"/>
  <c r="A394" i="1"/>
  <c r="A369" i="1"/>
  <c r="A354" i="1"/>
  <c r="A348" i="1"/>
  <c r="A489" i="1"/>
  <c r="A389" i="1"/>
  <c r="A65" i="1"/>
  <c r="A110" i="1"/>
  <c r="A3" i="1"/>
  <c r="A255" i="1"/>
  <c r="A103" i="1"/>
  <c r="A83" i="1"/>
  <c r="A490" i="1"/>
  <c r="A491" i="1"/>
  <c r="A307" i="1"/>
  <c r="A492" i="1"/>
  <c r="A493" i="1"/>
  <c r="A494" i="1"/>
  <c r="A378" i="1"/>
  <c r="A495" i="1"/>
  <c r="A311" i="1"/>
  <c r="A242" i="1"/>
  <c r="A326" i="1"/>
  <c r="A260" i="1"/>
  <c r="A496" i="1"/>
  <c r="A497" i="1"/>
  <c r="A349" i="1"/>
  <c r="A343" i="1"/>
  <c r="A396" i="1"/>
  <c r="A16" i="1"/>
  <c r="A498" i="1"/>
  <c r="A499" i="1"/>
  <c r="A47" i="1"/>
  <c r="A500" i="1"/>
  <c r="A501" i="1"/>
  <c r="A502" i="1"/>
  <c r="A130" i="1"/>
  <c r="A221" i="1"/>
  <c r="A333" i="1"/>
  <c r="A402" i="1"/>
  <c r="A419" i="1"/>
  <c r="A435" i="1"/>
  <c r="A503" i="1"/>
  <c r="A302" i="1"/>
  <c r="A315" i="1"/>
  <c r="A504" i="1"/>
  <c r="A421" i="1"/>
  <c r="A403" i="1"/>
  <c r="A384" i="1"/>
  <c r="A505" i="1"/>
  <c r="A464" i="1"/>
  <c r="A506" i="1"/>
  <c r="A12" i="1"/>
  <c r="A89" i="1"/>
  <c r="A409" i="1"/>
  <c r="A507" i="1"/>
  <c r="A508" i="1"/>
  <c r="A131" i="1"/>
  <c r="A367" i="1"/>
  <c r="A453" i="1"/>
  <c r="A462" i="1"/>
  <c r="A5" i="1"/>
  <c r="A381" i="1"/>
  <c r="A407" i="1"/>
  <c r="A20" i="1"/>
  <c r="A509" i="1"/>
  <c r="A510" i="1"/>
  <c r="A511" i="1"/>
  <c r="A512" i="1"/>
  <c r="A513" i="1"/>
  <c r="A36" i="1"/>
  <c r="A53" i="1"/>
  <c r="A170" i="1"/>
  <c r="A212" i="1"/>
  <c r="A281" i="1"/>
  <c r="A385" i="1"/>
  <c r="A436" i="1"/>
  <c r="A434" i="1"/>
  <c r="A413" i="1"/>
  <c r="A514" i="1"/>
  <c r="A515" i="1"/>
  <c r="A516" i="1"/>
  <c r="A517" i="1"/>
  <c r="A379" i="1"/>
  <c r="A442" i="1"/>
  <c r="A441" i="1"/>
  <c r="A450" i="1"/>
  <c r="A100" i="1"/>
  <c r="A518" i="1"/>
  <c r="A519" i="1"/>
  <c r="A75" i="1"/>
  <c r="A520" i="1"/>
  <c r="A521" i="1"/>
  <c r="A365" i="1"/>
  <c r="A426" i="1"/>
  <c r="A388" i="1"/>
  <c r="A429" i="1"/>
  <c r="A209" i="1"/>
  <c r="A522" i="1"/>
  <c r="A111" i="1"/>
  <c r="A116" i="1"/>
  <c r="A523" i="1"/>
  <c r="A524" i="1"/>
  <c r="A179" i="1"/>
  <c r="A338" i="1"/>
  <c r="A80" i="1"/>
  <c r="A373" i="1"/>
  <c r="A525" i="1"/>
  <c r="A288" i="1"/>
  <c r="A331" i="1"/>
  <c r="A526" i="1"/>
  <c r="A527" i="1"/>
  <c r="A195" i="1"/>
  <c r="A528" i="1"/>
  <c r="A276" i="1"/>
  <c r="A339" i="1"/>
  <c r="A375" i="1"/>
  <c r="A529" i="1"/>
  <c r="A162" i="1"/>
  <c r="A108" i="1"/>
  <c r="A530" i="1"/>
  <c r="A531" i="1"/>
  <c r="A466" i="1"/>
  <c r="A532" i="1"/>
  <c r="A45" i="1"/>
  <c r="A27" i="1"/>
  <c r="A320" i="1"/>
  <c r="A533" i="1"/>
  <c r="A174" i="1"/>
  <c r="A198" i="1"/>
  <c r="A66" i="1"/>
  <c r="A26" i="1"/>
  <c r="A215" i="1"/>
  <c r="A232" i="1"/>
  <c r="A188" i="1"/>
  <c r="A97" i="1"/>
  <c r="A41" i="1"/>
  <c r="A148" i="1"/>
  <c r="A183" i="1"/>
  <c r="A180" i="1"/>
  <c r="A30" i="1"/>
  <c r="A310" i="1"/>
  <c r="A125" i="1"/>
  <c r="A319" i="1"/>
  <c r="A33" i="1"/>
  <c r="A165" i="1"/>
  <c r="A238" i="1"/>
  <c r="A322" i="1"/>
  <c r="A172" i="1"/>
  <c r="A48" i="1"/>
  <c r="A284" i="1"/>
  <c r="A11" i="1"/>
  <c r="A534" i="1"/>
  <c r="A229" i="1"/>
  <c r="A335" i="1"/>
  <c r="A200" i="1"/>
  <c r="A190" i="1"/>
  <c r="A86" i="1"/>
  <c r="A146" i="1"/>
  <c r="A222" i="1"/>
  <c r="A147" i="1"/>
  <c r="A202" i="1"/>
  <c r="A129" i="1"/>
  <c r="A143" i="1"/>
  <c r="A535" i="1"/>
  <c r="A34" i="1"/>
  <c r="A233" i="1"/>
  <c r="A79" i="1"/>
  <c r="A312" i="1"/>
  <c r="A187" i="1"/>
  <c r="A185" i="1"/>
  <c r="A95" i="1"/>
  <c r="A205" i="1"/>
  <c r="A207" i="1"/>
  <c r="A181" i="1"/>
  <c r="A418" i="1"/>
  <c r="A371" i="1"/>
  <c r="A420" i="1"/>
  <c r="A536" i="1"/>
  <c r="A537" i="1"/>
  <c r="A538" i="1"/>
  <c r="A539" i="1"/>
  <c r="A540" i="1"/>
  <c r="A541" i="1"/>
  <c r="A150" i="1"/>
  <c r="A279" i="1"/>
  <c r="A258" i="1"/>
  <c r="A290" i="1"/>
  <c r="A351" i="1"/>
  <c r="A380" i="1"/>
  <c r="A377" i="1"/>
  <c r="A383" i="1"/>
  <c r="A262" i="1"/>
  <c r="A356" i="1"/>
  <c r="A414" i="1"/>
  <c r="A364" i="1"/>
  <c r="A542" i="1"/>
  <c r="A292" i="1"/>
  <c r="A543" i="1"/>
  <c r="A544" i="1"/>
  <c r="A204" i="1"/>
  <c r="A357" i="1"/>
  <c r="A361" i="1"/>
  <c r="A545" i="1"/>
  <c r="A546" i="1"/>
  <c r="A121" i="1"/>
  <c r="A382" i="1"/>
  <c r="A363" i="1"/>
  <c r="A114" i="1"/>
  <c r="A321" i="1"/>
  <c r="A341" i="1"/>
  <c r="A4" i="1"/>
  <c r="A13" i="1"/>
  <c r="A547" i="1"/>
  <c r="A548" i="1"/>
  <c r="A199" i="1"/>
  <c r="A224" i="1"/>
  <c r="A400" i="1"/>
  <c r="A425" i="1"/>
  <c r="A438" i="1"/>
  <c r="A274" i="1"/>
  <c r="A342" i="1"/>
  <c r="A220" i="1"/>
  <c r="A296" i="1"/>
  <c r="A137" i="1"/>
  <c r="A144" i="1"/>
  <c r="A70" i="1"/>
  <c r="A109" i="1"/>
  <c r="A51" i="1"/>
  <c r="A15" i="1"/>
  <c r="A194" i="1"/>
  <c r="A124" i="1"/>
  <c r="A49" i="1"/>
  <c r="A325" i="1"/>
  <c r="A112" i="1"/>
  <c r="A337" i="1"/>
  <c r="A63" i="1"/>
  <c r="A291" i="1"/>
  <c r="A154" i="1"/>
  <c r="A57" i="1"/>
  <c r="A549" i="1"/>
  <c r="A168" i="1"/>
  <c r="A449" i="1"/>
  <c r="A214" i="1"/>
  <c r="A550" i="1"/>
  <c r="A551" i="1"/>
  <c r="A156" i="1"/>
  <c r="A376" i="1"/>
  <c r="A430" i="1"/>
  <c r="A458" i="1"/>
  <c r="A285" i="1"/>
  <c r="A433" i="1"/>
  <c r="A552" i="1"/>
  <c r="A553" i="1"/>
  <c r="A267" i="1"/>
  <c r="A151" i="1"/>
  <c r="A461" i="1"/>
  <c r="A444" i="1"/>
  <c r="A173" i="1"/>
  <c r="A554" i="1"/>
  <c r="A138" i="1"/>
  <c r="A166" i="1"/>
  <c r="A352" i="1"/>
  <c r="A366" i="1"/>
  <c r="A397" i="1"/>
  <c r="A392" i="1"/>
  <c r="A133" i="1"/>
  <c r="A6" i="1"/>
  <c r="A404" i="1"/>
  <c r="A82" i="1"/>
  <c r="A555" i="1"/>
  <c r="A107" i="1"/>
  <c r="A139" i="1"/>
  <c r="A395" i="1"/>
  <c r="A556" i="1"/>
  <c r="A557" i="1"/>
  <c r="A558" i="1"/>
  <c r="A559" i="1"/>
  <c r="A347" i="1"/>
  <c r="A167" i="1"/>
  <c r="A152" i="1"/>
  <c r="A416" i="1"/>
  <c r="A560" i="1"/>
  <c r="A126" i="1"/>
  <c r="A408" i="1"/>
  <c r="A432" i="1"/>
  <c r="A287" i="1"/>
  <c r="A269" i="1"/>
  <c r="A106" i="1"/>
  <c r="A263" i="1"/>
  <c r="A19" i="1"/>
  <c r="A120" i="1"/>
  <c r="A359" i="1"/>
  <c r="A25" i="1"/>
  <c r="A14" i="1"/>
  <c r="A561" i="1"/>
  <c r="A562" i="1"/>
  <c r="A134" i="1"/>
  <c r="A563" i="1"/>
  <c r="A37" i="1"/>
  <c r="A234" i="1"/>
  <c r="A360" i="1"/>
  <c r="A391" i="1"/>
  <c r="A372" i="1"/>
  <c r="A428" i="1"/>
  <c r="A431" i="1"/>
  <c r="A251" i="1"/>
  <c r="A35" i="1"/>
  <c r="A264" i="1"/>
  <c r="A92" i="1"/>
  <c r="A564" i="1"/>
  <c r="A98" i="1"/>
  <c r="A149" i="1"/>
  <c r="A390" i="1"/>
  <c r="A405" i="1"/>
  <c r="A10" i="1"/>
  <c r="A565" i="1"/>
  <c r="A566" i="1"/>
  <c r="A160" i="1"/>
  <c r="A424" i="1"/>
  <c r="A454" i="1"/>
  <c r="A219" i="1"/>
  <c r="A42" i="1"/>
  <c r="A353" i="1"/>
  <c r="A56" i="1"/>
  <c r="A334" i="1"/>
  <c r="A128" i="1"/>
  <c r="A567" i="1"/>
  <c r="A127" i="1"/>
  <c r="A217" i="1"/>
  <c r="A309" i="1"/>
  <c r="A105" i="1"/>
  <c r="A17" i="1"/>
  <c r="L584" i="1"/>
  <c r="M566" i="1" s="1"/>
  <c r="N566" i="1" s="1"/>
  <c r="K584" i="1"/>
  <c r="I584" i="1"/>
  <c r="J584" i="1"/>
  <c r="M421" i="1" l="1"/>
  <c r="N421" i="1" s="1"/>
  <c r="M63" i="1"/>
  <c r="N63" i="1" s="1"/>
  <c r="M80" i="1"/>
  <c r="N80" i="1" s="1"/>
  <c r="M384" i="1"/>
  <c r="N384" i="1" s="1"/>
  <c r="M133" i="1"/>
  <c r="N133" i="1" s="1"/>
  <c r="M291" i="1"/>
  <c r="N291" i="1" s="1"/>
  <c r="M403" i="1"/>
  <c r="N403" i="1" s="1"/>
  <c r="M404" i="1"/>
  <c r="N404" i="1" s="1"/>
  <c r="M67" i="1"/>
  <c r="N67" i="1" s="1"/>
  <c r="M504" i="1"/>
  <c r="N504" i="1" s="1"/>
  <c r="M6" i="1"/>
  <c r="N6" i="1" s="1"/>
  <c r="M308" i="1"/>
  <c r="N308" i="1" s="1"/>
  <c r="M580" i="1"/>
  <c r="N580" i="1" s="1"/>
  <c r="M437" i="1"/>
  <c r="N437" i="1" s="1"/>
  <c r="M33" i="1"/>
  <c r="N33" i="1" s="1"/>
  <c r="M259" i="1"/>
  <c r="N259" i="1" s="1"/>
  <c r="M509" i="1"/>
  <c r="N509" i="1" s="1"/>
  <c r="M104" i="1"/>
  <c r="N104" i="1" s="1"/>
  <c r="M125" i="1"/>
  <c r="N125" i="1" s="1"/>
  <c r="M226" i="1"/>
  <c r="N226" i="1" s="1"/>
  <c r="M531" i="1"/>
  <c r="N531" i="1" s="1"/>
  <c r="M496" i="1"/>
  <c r="N496" i="1" s="1"/>
  <c r="M387" i="1"/>
  <c r="N387" i="1" s="1"/>
  <c r="M131" i="1"/>
  <c r="N131" i="1" s="1"/>
  <c r="M373" i="1"/>
  <c r="N373" i="1" s="1"/>
  <c r="M386" i="1"/>
  <c r="N386" i="1" s="1"/>
  <c r="M333" i="1"/>
  <c r="N333" i="1" s="1"/>
  <c r="M221" i="1"/>
  <c r="N221" i="1" s="1"/>
  <c r="M47" i="1"/>
  <c r="N47" i="1" s="1"/>
  <c r="M328" i="1"/>
  <c r="N328" i="1" s="1"/>
  <c r="M4" i="1"/>
  <c r="N4" i="1" s="1"/>
  <c r="M547" i="1"/>
  <c r="N547" i="1" s="1"/>
  <c r="M116" i="1"/>
  <c r="N116" i="1" s="1"/>
  <c r="M524" i="1"/>
  <c r="N524" i="1" s="1"/>
  <c r="M478" i="1"/>
  <c r="N478" i="1" s="1"/>
  <c r="M459" i="1"/>
  <c r="N459" i="1" s="1"/>
  <c r="M576" i="1"/>
  <c r="N576" i="1" s="1"/>
  <c r="M237" i="1"/>
  <c r="N237" i="1" s="1"/>
  <c r="M528" i="1"/>
  <c r="N528" i="1" s="1"/>
  <c r="M454" i="1"/>
  <c r="N454" i="1" s="1"/>
  <c r="M565" i="1"/>
  <c r="N565" i="1" s="1"/>
  <c r="M42" i="1"/>
  <c r="N42" i="1" s="1"/>
  <c r="M206" i="1"/>
  <c r="N206" i="1" s="1"/>
  <c r="M357" i="1"/>
  <c r="N357" i="1" s="1"/>
  <c r="M543" i="1"/>
  <c r="N543" i="1" s="1"/>
  <c r="M52" i="1"/>
  <c r="N52" i="1" s="1"/>
  <c r="M62" i="1"/>
  <c r="N62" i="1" s="1"/>
  <c r="M58" i="1"/>
  <c r="N58" i="1" s="1"/>
  <c r="M105" i="1"/>
  <c r="N105" i="1" s="1"/>
  <c r="M56" i="1"/>
  <c r="N56" i="1" s="1"/>
  <c r="M261" i="1"/>
  <c r="N261" i="1" s="1"/>
  <c r="M392" i="1"/>
  <c r="N392" i="1" s="1"/>
  <c r="M173" i="1"/>
  <c r="N173" i="1" s="1"/>
  <c r="M570" i="1"/>
  <c r="N570" i="1" s="1"/>
  <c r="M320" i="1"/>
  <c r="N320" i="1" s="1"/>
  <c r="M289" i="1"/>
  <c r="N289" i="1" s="1"/>
  <c r="M550" i="1"/>
  <c r="N550" i="1" s="1"/>
  <c r="M412" i="1"/>
  <c r="N412" i="1" s="1"/>
  <c r="M422" i="1"/>
  <c r="N422" i="1" s="1"/>
  <c r="M171" i="1"/>
  <c r="N171" i="1" s="1"/>
  <c r="M354" i="1"/>
  <c r="N354" i="1" s="1"/>
  <c r="M488" i="1"/>
  <c r="N488" i="1" s="1"/>
  <c r="M296" i="1"/>
  <c r="N296" i="1" s="1"/>
  <c r="M321" i="1"/>
  <c r="N321" i="1" s="1"/>
  <c r="M215" i="1"/>
  <c r="N215" i="1" s="1"/>
  <c r="M241" i="1"/>
  <c r="N241" i="1" s="1"/>
  <c r="M110" i="1"/>
  <c r="N110" i="1" s="1"/>
  <c r="M242" i="1"/>
  <c r="N242" i="1" s="1"/>
  <c r="M495" i="1"/>
  <c r="N495" i="1" s="1"/>
  <c r="M490" i="1"/>
  <c r="N490" i="1" s="1"/>
  <c r="M266" i="1"/>
  <c r="N266" i="1" s="1"/>
  <c r="M367" i="1"/>
  <c r="N367" i="1" s="1"/>
  <c r="M21" i="1"/>
  <c r="N21" i="1" s="1"/>
  <c r="M135" i="1"/>
  <c r="N135" i="1" s="1"/>
  <c r="M268" i="1"/>
  <c r="N268" i="1" s="1"/>
  <c r="M517" i="1"/>
  <c r="N517" i="1" s="1"/>
  <c r="M379" i="1"/>
  <c r="N379" i="1" s="1"/>
  <c r="M174" i="1"/>
  <c r="N174" i="1" s="1"/>
  <c r="M253" i="1"/>
  <c r="N253" i="1" s="1"/>
  <c r="M111" i="1"/>
  <c r="N111" i="1" s="1"/>
  <c r="M36" i="1"/>
  <c r="N36" i="1" s="1"/>
  <c r="M385" i="1"/>
  <c r="N385" i="1" s="1"/>
  <c r="M436" i="1"/>
  <c r="N436" i="1" s="1"/>
  <c r="M287" i="1"/>
  <c r="N287" i="1" s="1"/>
  <c r="M51" i="1"/>
  <c r="N51" i="1" s="1"/>
  <c r="M161" i="1"/>
  <c r="N161" i="1" s="1"/>
  <c r="M139" i="1"/>
  <c r="N139" i="1" s="1"/>
  <c r="M559" i="1"/>
  <c r="N559" i="1" s="1"/>
  <c r="M92" i="1"/>
  <c r="N92" i="1" s="1"/>
  <c r="M149" i="1"/>
  <c r="N149" i="1" s="1"/>
  <c r="M389" i="1"/>
  <c r="N389" i="1" s="1"/>
  <c r="M152" i="1"/>
  <c r="N152" i="1" s="1"/>
  <c r="M97" i="1"/>
  <c r="N97" i="1" s="1"/>
  <c r="M254" i="1"/>
  <c r="N254" i="1" s="1"/>
  <c r="M168" i="1"/>
  <c r="N168" i="1" s="1"/>
  <c r="M553" i="1"/>
  <c r="N553" i="1" s="1"/>
  <c r="M311" i="1"/>
  <c r="N311" i="1" s="1"/>
  <c r="M395" i="1"/>
  <c r="N395" i="1" s="1"/>
  <c r="M233" i="1"/>
  <c r="N233" i="1" s="1"/>
  <c r="M153" i="1"/>
  <c r="N153" i="1" s="1"/>
  <c r="M331" i="1"/>
  <c r="N331" i="1" s="1"/>
  <c r="M370" i="1"/>
  <c r="N370" i="1" s="1"/>
  <c r="M59" i="1"/>
  <c r="N59" i="1" s="1"/>
  <c r="M520" i="1"/>
  <c r="N520" i="1" s="1"/>
  <c r="M518" i="1"/>
  <c r="N518" i="1" s="1"/>
  <c r="M43" i="1"/>
  <c r="N43" i="1" s="1"/>
  <c r="M200" i="1"/>
  <c r="N200" i="1" s="1"/>
  <c r="M368" i="1"/>
  <c r="N368" i="1" s="1"/>
  <c r="M11" i="1"/>
  <c r="N11" i="1" s="1"/>
  <c r="M119" i="1"/>
  <c r="N119" i="1" s="1"/>
  <c r="M230" i="1"/>
  <c r="N230" i="1" s="1"/>
  <c r="M499" i="1"/>
  <c r="N499" i="1" s="1"/>
  <c r="M419" i="1"/>
  <c r="N419" i="1" s="1"/>
  <c r="M500" i="1"/>
  <c r="N500" i="1" s="1"/>
  <c r="M345" i="1"/>
  <c r="N345" i="1" s="1"/>
  <c r="M13" i="1"/>
  <c r="N13" i="1" s="1"/>
  <c r="M548" i="1"/>
  <c r="N548" i="1" s="1"/>
  <c r="M523" i="1"/>
  <c r="N523" i="1" s="1"/>
  <c r="M190" i="1"/>
  <c r="N190" i="1" s="1"/>
  <c r="M49" i="1"/>
  <c r="N49" i="1" s="1"/>
  <c r="M118" i="1"/>
  <c r="N118" i="1" s="1"/>
  <c r="M236" i="1"/>
  <c r="N236" i="1" s="1"/>
  <c r="M526" i="1"/>
  <c r="N526" i="1" s="1"/>
  <c r="M339" i="1"/>
  <c r="N339" i="1" s="1"/>
  <c r="M424" i="1"/>
  <c r="N424" i="1" s="1"/>
  <c r="M319" i="1"/>
  <c r="N319" i="1" s="1"/>
  <c r="M353" i="1"/>
  <c r="N353" i="1" s="1"/>
  <c r="M102" i="1"/>
  <c r="N102" i="1" s="1"/>
  <c r="M361" i="1"/>
  <c r="N361" i="1" s="1"/>
  <c r="M144" i="1"/>
  <c r="N144" i="1" s="1"/>
  <c r="M175" i="1"/>
  <c r="N175" i="1" s="1"/>
  <c r="M203" i="1"/>
  <c r="N203" i="1" s="1"/>
  <c r="M106" i="1"/>
  <c r="N106" i="1" s="1"/>
  <c r="M280" i="1"/>
  <c r="N280" i="1" s="1"/>
  <c r="M299" i="1"/>
  <c r="N299" i="1" s="1"/>
  <c r="M274" i="1"/>
  <c r="N274" i="1" s="1"/>
  <c r="M352" i="1"/>
  <c r="N352" i="1" s="1"/>
  <c r="M554" i="1"/>
  <c r="N554" i="1" s="1"/>
  <c r="M569" i="1"/>
  <c r="N569" i="1" s="1"/>
  <c r="M249" i="1"/>
  <c r="N249" i="1" s="1"/>
  <c r="M376" i="1"/>
  <c r="N376" i="1" s="1"/>
  <c r="M458" i="1"/>
  <c r="N458" i="1" s="1"/>
  <c r="M211" i="1"/>
  <c r="N211" i="1" s="1"/>
  <c r="M472" i="1"/>
  <c r="N472" i="1" s="1"/>
  <c r="M113" i="1"/>
  <c r="N113" i="1" s="1"/>
  <c r="M486" i="1"/>
  <c r="N486" i="1" s="1"/>
  <c r="M74" i="1"/>
  <c r="N74" i="1" s="1"/>
  <c r="M220" i="1"/>
  <c r="N220" i="1" s="1"/>
  <c r="M114" i="1"/>
  <c r="N114" i="1" s="1"/>
  <c r="M182" i="1"/>
  <c r="N182" i="1" s="1"/>
  <c r="M263" i="1"/>
  <c r="N263" i="1" s="1"/>
  <c r="M255" i="1"/>
  <c r="N255" i="1" s="1"/>
  <c r="M103" i="1"/>
  <c r="N103" i="1" s="1"/>
  <c r="M491" i="1"/>
  <c r="N491" i="1" s="1"/>
  <c r="M3" i="1"/>
  <c r="N3" i="1" s="1"/>
  <c r="M480" i="1"/>
  <c r="N480" i="1" s="1"/>
  <c r="M453" i="1"/>
  <c r="N453" i="1" s="1"/>
  <c r="M193" i="1"/>
  <c r="N193" i="1" s="1"/>
  <c r="M60" i="1"/>
  <c r="N60" i="1" s="1"/>
  <c r="M410" i="1"/>
  <c r="N410" i="1" s="1"/>
  <c r="M441" i="1"/>
  <c r="N441" i="1" s="1"/>
  <c r="M516" i="1"/>
  <c r="N516" i="1" s="1"/>
  <c r="M533" i="1"/>
  <c r="N533" i="1" s="1"/>
  <c r="M433" i="1"/>
  <c r="N433" i="1" s="1"/>
  <c r="M20" i="1"/>
  <c r="N20" i="1" s="1"/>
  <c r="M413" i="1"/>
  <c r="N413" i="1" s="1"/>
  <c r="M53" i="1"/>
  <c r="N53" i="1" s="1"/>
  <c r="M511" i="1"/>
  <c r="N511" i="1" s="1"/>
  <c r="M128" i="1"/>
  <c r="N128" i="1" s="1"/>
  <c r="M295" i="1"/>
  <c r="N295" i="1" s="1"/>
  <c r="M172" i="1"/>
  <c r="N172" i="1" s="1"/>
  <c r="M555" i="1"/>
  <c r="N555" i="1" s="1"/>
  <c r="M557" i="1"/>
  <c r="N557" i="1" s="1"/>
  <c r="M98" i="1"/>
  <c r="N98" i="1" s="1"/>
  <c r="M564" i="1"/>
  <c r="N564" i="1" s="1"/>
  <c r="M489" i="1"/>
  <c r="N489" i="1" s="1"/>
  <c r="M167" i="1"/>
  <c r="N167" i="1" s="1"/>
  <c r="M457" i="1"/>
  <c r="N457" i="1" s="1"/>
  <c r="M57" i="1"/>
  <c r="N57" i="1" s="1"/>
  <c r="M552" i="1"/>
  <c r="N552" i="1" s="1"/>
  <c r="M151" i="1"/>
  <c r="N151" i="1" s="1"/>
  <c r="M218" i="1"/>
  <c r="N218" i="1" s="1"/>
  <c r="M502" i="1"/>
  <c r="N502" i="1" s="1"/>
  <c r="M136" i="1"/>
  <c r="N136" i="1" s="1"/>
  <c r="M400" i="1"/>
  <c r="N400" i="1" s="1"/>
  <c r="M338" i="1"/>
  <c r="N338" i="1" s="1"/>
  <c r="M325" i="1"/>
  <c r="N325" i="1" s="1"/>
  <c r="M467" i="1"/>
  <c r="N467" i="1" s="1"/>
  <c r="M276" i="1"/>
  <c r="N276" i="1" s="1"/>
  <c r="M310" i="1"/>
  <c r="N310" i="1" s="1"/>
  <c r="M294" i="1"/>
  <c r="N294" i="1" s="1"/>
  <c r="M169" i="1"/>
  <c r="N169" i="1" s="1"/>
  <c r="M481" i="1"/>
  <c r="N481" i="1" s="1"/>
  <c r="M542" i="1"/>
  <c r="N542" i="1" s="1"/>
  <c r="M166" i="1"/>
  <c r="N166" i="1" s="1"/>
  <c r="M568" i="1"/>
  <c r="N568" i="1" s="1"/>
  <c r="M84" i="1"/>
  <c r="N84" i="1" s="1"/>
  <c r="M551" i="1"/>
  <c r="N551" i="1" s="1"/>
  <c r="M445" i="1"/>
  <c r="N445" i="1" s="1"/>
  <c r="M369" i="1"/>
  <c r="N369" i="1" s="1"/>
  <c r="M210" i="1"/>
  <c r="N210" i="1" s="1"/>
  <c r="M39" i="1"/>
  <c r="N39" i="1" s="1"/>
  <c r="M326" i="1"/>
  <c r="N326" i="1" s="1"/>
  <c r="M493" i="1"/>
  <c r="N493" i="1" s="1"/>
  <c r="M462" i="1"/>
  <c r="N462" i="1" s="1"/>
  <c r="M399" i="1"/>
  <c r="N399" i="1" s="1"/>
  <c r="M442" i="1"/>
  <c r="N442" i="1" s="1"/>
  <c r="M178" i="1"/>
  <c r="N178" i="1" s="1"/>
  <c r="M285" i="1"/>
  <c r="N285" i="1" s="1"/>
  <c r="M513" i="1"/>
  <c r="N513" i="1" s="1"/>
  <c r="M281" i="1"/>
  <c r="N281" i="1" s="1"/>
  <c r="M177" i="1"/>
  <c r="N177" i="1" s="1"/>
  <c r="M107" i="1"/>
  <c r="N107" i="1" s="1"/>
  <c r="M405" i="1"/>
  <c r="N405" i="1" s="1"/>
  <c r="M248" i="1"/>
  <c r="N248" i="1" s="1"/>
  <c r="M142" i="1"/>
  <c r="N142" i="1" s="1"/>
  <c r="M461" i="1"/>
  <c r="N461" i="1" s="1"/>
  <c r="M307" i="1"/>
  <c r="N307" i="1" s="1"/>
  <c r="M188" i="1"/>
  <c r="N188" i="1" s="1"/>
  <c r="M250" i="1"/>
  <c r="N250" i="1" s="1"/>
  <c r="M288" i="1"/>
  <c r="N288" i="1" s="1"/>
  <c r="M155" i="1"/>
  <c r="N155" i="1" s="1"/>
  <c r="M426" i="1"/>
  <c r="N426" i="1" s="1"/>
  <c r="M519" i="1"/>
  <c r="N519" i="1" s="1"/>
  <c r="M158" i="1"/>
  <c r="N158" i="1" s="1"/>
  <c r="M575" i="1"/>
  <c r="N575" i="1" s="1"/>
  <c r="M534" i="1"/>
  <c r="N534" i="1" s="1"/>
  <c r="M109" i="1"/>
  <c r="N109" i="1" s="1"/>
  <c r="M460" i="1"/>
  <c r="N460" i="1" s="1"/>
  <c r="M86" i="1"/>
  <c r="N86" i="1" s="1"/>
  <c r="M382" i="1"/>
  <c r="N382" i="1" s="1"/>
  <c r="M69" i="1"/>
  <c r="N69" i="1" s="1"/>
  <c r="M301" i="1"/>
  <c r="N301" i="1" s="1"/>
  <c r="M187" i="1"/>
  <c r="N187" i="1" s="1"/>
  <c r="M205" i="1"/>
  <c r="N205" i="1" s="1"/>
  <c r="M483" i="1"/>
  <c r="N483" i="1" s="1"/>
  <c r="M184" i="1"/>
  <c r="N184" i="1" s="1"/>
  <c r="M396" i="1"/>
  <c r="N396" i="1" s="1"/>
  <c r="M447" i="1"/>
  <c r="N447" i="1" s="1"/>
  <c r="M298" i="1"/>
  <c r="N298" i="1" s="1"/>
  <c r="M315" i="1"/>
  <c r="N315" i="1" s="1"/>
  <c r="M15" i="1"/>
  <c r="N15" i="1" s="1"/>
  <c r="M350" i="1"/>
  <c r="N350" i="1" s="1"/>
  <c r="M427" i="1"/>
  <c r="N427" i="1" s="1"/>
  <c r="M362" i="1"/>
  <c r="N362" i="1" s="1"/>
  <c r="M213" i="1"/>
  <c r="N213" i="1" s="1"/>
  <c r="M337" i="1"/>
  <c r="N337" i="1" s="1"/>
  <c r="M18" i="1"/>
  <c r="N18" i="1" s="1"/>
  <c r="M381" i="1"/>
  <c r="N381" i="1" s="1"/>
  <c r="M408" i="1"/>
  <c r="N408" i="1" s="1"/>
  <c r="M89" i="1"/>
  <c r="N89" i="1" s="1"/>
  <c r="M122" i="1"/>
  <c r="N122" i="1" s="1"/>
  <c r="M530" i="1"/>
  <c r="N530" i="1" s="1"/>
  <c r="M44" i="1"/>
  <c r="N44" i="1" s="1"/>
  <c r="M372" i="1"/>
  <c r="N372" i="1" s="1"/>
  <c r="M360" i="1"/>
  <c r="N360" i="1" s="1"/>
  <c r="M234" i="1"/>
  <c r="N234" i="1" s="1"/>
  <c r="M120" i="1"/>
  <c r="N120" i="1" s="1"/>
  <c r="M214" i="1"/>
  <c r="N214" i="1" s="1"/>
  <c r="M414" i="1"/>
  <c r="N414" i="1" s="1"/>
  <c r="M279" i="1"/>
  <c r="N279" i="1" s="1"/>
  <c r="M536" i="1"/>
  <c r="N536" i="1" s="1"/>
  <c r="M380" i="1"/>
  <c r="N380" i="1" s="1"/>
  <c r="M541" i="1"/>
  <c r="N541" i="1" s="1"/>
  <c r="M55" i="1"/>
  <c r="N55" i="1" s="1"/>
  <c r="M222" i="1"/>
  <c r="N222" i="1" s="1"/>
  <c r="M61" i="1"/>
  <c r="N61" i="1" s="1"/>
  <c r="M302" i="1"/>
  <c r="N302" i="1" s="1"/>
  <c r="M304" i="1"/>
  <c r="N304" i="1" s="1"/>
  <c r="M225" i="1"/>
  <c r="N225" i="1" s="1"/>
  <c r="M22" i="1"/>
  <c r="N22" i="1" s="1"/>
  <c r="M157" i="1"/>
  <c r="N157" i="1" s="1"/>
  <c r="M76" i="1"/>
  <c r="N76" i="1" s="1"/>
  <c r="M579" i="1"/>
  <c r="N579" i="1" s="1"/>
  <c r="M471" i="1"/>
  <c r="N471" i="1" s="1"/>
  <c r="M87" i="1"/>
  <c r="N87" i="1" s="1"/>
  <c r="M468" i="1"/>
  <c r="N468" i="1" s="1"/>
  <c r="M217" i="1"/>
  <c r="N217" i="1" s="1"/>
  <c r="M327" i="1"/>
  <c r="N327" i="1" s="1"/>
  <c r="M232" i="1"/>
  <c r="N232" i="1" s="1"/>
  <c r="M90" i="1"/>
  <c r="N90" i="1" s="1"/>
  <c r="M270" i="1"/>
  <c r="N270" i="1" s="1"/>
  <c r="M29" i="1"/>
  <c r="N29" i="1" s="1"/>
  <c r="M574" i="1"/>
  <c r="N574" i="1" s="1"/>
  <c r="M448" i="1"/>
  <c r="N448" i="1" s="1"/>
  <c r="M435" i="1"/>
  <c r="N435" i="1" s="1"/>
  <c r="M324" i="1"/>
  <c r="N324" i="1" s="1"/>
  <c r="M438" i="1"/>
  <c r="N438" i="1" s="1"/>
  <c r="M179" i="1"/>
  <c r="N179" i="1" s="1"/>
  <c r="M474" i="1"/>
  <c r="N474" i="1" s="1"/>
  <c r="M257" i="1"/>
  <c r="N257" i="1" s="1"/>
  <c r="M10" i="1"/>
  <c r="N10" i="1" s="1"/>
  <c r="M30" i="1"/>
  <c r="N30" i="1" s="1"/>
  <c r="M198" i="1"/>
  <c r="N198" i="1" s="1"/>
  <c r="M235" i="1"/>
  <c r="N235" i="1" s="1"/>
  <c r="M482" i="1"/>
  <c r="N482" i="1" s="1"/>
  <c r="M334" i="1"/>
  <c r="N334" i="1" s="1"/>
  <c r="M138" i="1"/>
  <c r="N138" i="1" s="1"/>
  <c r="M571" i="1"/>
  <c r="N571" i="1" s="1"/>
  <c r="M348" i="1"/>
  <c r="N348" i="1" s="1"/>
  <c r="M473" i="1"/>
  <c r="N473" i="1" s="1"/>
  <c r="M271" i="1"/>
  <c r="N271" i="1" s="1"/>
  <c r="M487" i="1"/>
  <c r="N487" i="1" s="1"/>
  <c r="M341" i="1"/>
  <c r="N341" i="1" s="1"/>
  <c r="M318" i="1"/>
  <c r="N318" i="1" s="1"/>
  <c r="M378" i="1"/>
  <c r="N378" i="1" s="1"/>
  <c r="M83" i="1"/>
  <c r="N83" i="1" s="1"/>
  <c r="M508" i="1"/>
  <c r="N508" i="1" s="1"/>
  <c r="M477" i="1"/>
  <c r="N477" i="1" s="1"/>
  <c r="M450" i="1"/>
  <c r="N450" i="1" s="1"/>
  <c r="M243" i="1"/>
  <c r="N243" i="1" s="1"/>
  <c r="M522" i="1"/>
  <c r="N522" i="1" s="1"/>
  <c r="M434" i="1"/>
  <c r="N434" i="1" s="1"/>
  <c r="M212" i="1"/>
  <c r="N212" i="1" s="1"/>
  <c r="M32" i="1"/>
  <c r="N32" i="1" s="1"/>
  <c r="M556" i="1"/>
  <c r="N556" i="1" s="1"/>
  <c r="M390" i="1"/>
  <c r="N390" i="1" s="1"/>
  <c r="M146" i="1"/>
  <c r="N146" i="1" s="1"/>
  <c r="M186" i="1"/>
  <c r="N186" i="1" s="1"/>
  <c r="M267" i="1"/>
  <c r="N267" i="1" s="1"/>
  <c r="M365" i="1"/>
  <c r="N365" i="1" s="1"/>
  <c r="M535" i="1"/>
  <c r="N535" i="1" s="1"/>
  <c r="M28" i="1"/>
  <c r="N28" i="1" s="1"/>
  <c r="M48" i="1"/>
  <c r="N48" i="1" s="1"/>
  <c r="M358" i="1"/>
  <c r="N358" i="1" s="1"/>
  <c r="M100" i="1"/>
  <c r="N100" i="1" s="1"/>
  <c r="M38" i="1"/>
  <c r="N38" i="1" s="1"/>
  <c r="M577" i="1"/>
  <c r="N577" i="1" s="1"/>
  <c r="M73" i="1"/>
  <c r="N73" i="1" s="1"/>
  <c r="M335" i="1"/>
  <c r="N335" i="1" s="1"/>
  <c r="M147" i="1"/>
  <c r="N147" i="1" s="1"/>
  <c r="M192" i="1"/>
  <c r="N192" i="1" s="1"/>
  <c r="M121" i="1"/>
  <c r="N121" i="1" s="1"/>
  <c r="M545" i="1"/>
  <c r="N545" i="1" s="1"/>
  <c r="M216" i="1"/>
  <c r="N216" i="1" s="1"/>
  <c r="M181" i="1"/>
  <c r="N181" i="1" s="1"/>
  <c r="M418" i="1"/>
  <c r="N418" i="1" s="1"/>
  <c r="M371" i="1"/>
  <c r="N371" i="1" s="1"/>
  <c r="M208" i="1"/>
  <c r="N208" i="1" s="1"/>
  <c r="M129" i="1"/>
  <c r="N129" i="1" s="1"/>
  <c r="M343" i="1"/>
  <c r="N343" i="1" s="1"/>
  <c r="M456" i="1"/>
  <c r="N456" i="1" s="1"/>
  <c r="M117" i="1"/>
  <c r="N117" i="1" s="1"/>
  <c r="M275" i="1"/>
  <c r="N275" i="1" s="1"/>
  <c r="M194" i="1"/>
  <c r="N194" i="1" s="1"/>
  <c r="M446" i="1"/>
  <c r="N446" i="1" s="1"/>
  <c r="M300" i="1"/>
  <c r="N300" i="1" s="1"/>
  <c r="M286" i="1"/>
  <c r="N286" i="1" s="1"/>
  <c r="M485" i="1"/>
  <c r="N485" i="1" s="1"/>
  <c r="M330" i="1"/>
  <c r="N330" i="1" s="1"/>
  <c r="M297" i="1"/>
  <c r="N297" i="1" s="1"/>
  <c r="M5" i="1"/>
  <c r="N5" i="1" s="1"/>
  <c r="M126" i="1"/>
  <c r="N126" i="1" s="1"/>
  <c r="M409" i="1"/>
  <c r="N409" i="1" s="1"/>
  <c r="M143" i="1"/>
  <c r="N143" i="1" s="1"/>
  <c r="M529" i="1"/>
  <c r="N529" i="1" s="1"/>
  <c r="M245" i="1"/>
  <c r="N245" i="1" s="1"/>
  <c r="M431" i="1"/>
  <c r="N431" i="1" s="1"/>
  <c r="M561" i="1"/>
  <c r="N561" i="1" s="1"/>
  <c r="M134" i="1"/>
  <c r="N134" i="1" s="1"/>
  <c r="M359" i="1"/>
  <c r="N359" i="1" s="1"/>
  <c r="M269" i="1"/>
  <c r="N269" i="1" s="1"/>
  <c r="M364" i="1"/>
  <c r="N364" i="1" s="1"/>
  <c r="M540" i="1"/>
  <c r="N540" i="1" s="1"/>
  <c r="M537" i="1"/>
  <c r="N537" i="1" s="1"/>
  <c r="M290" i="1"/>
  <c r="N290" i="1" s="1"/>
  <c r="M539" i="1"/>
  <c r="N539" i="1" s="1"/>
  <c r="M228" i="1"/>
  <c r="N228" i="1" s="1"/>
  <c r="M141" i="1"/>
  <c r="N141" i="1" s="1"/>
  <c r="M402" i="1"/>
  <c r="N402" i="1" s="1"/>
  <c r="M199" i="1"/>
  <c r="N199" i="1" s="1"/>
  <c r="M23" i="1"/>
  <c r="N23" i="1" s="1"/>
  <c r="M375" i="1"/>
  <c r="N375" i="1" s="1"/>
  <c r="M24" i="1"/>
  <c r="N24" i="1" s="1"/>
  <c r="M265" i="1"/>
  <c r="N265" i="1" s="1"/>
  <c r="M7" i="1"/>
  <c r="N7" i="1" s="1"/>
  <c r="M476" i="1"/>
  <c r="N476" i="1" s="1"/>
  <c r="M439" i="1"/>
  <c r="N439" i="1" s="1"/>
  <c r="M374" i="1"/>
  <c r="N374" i="1" s="1"/>
  <c r="M227" i="1"/>
  <c r="N227" i="1" s="1"/>
  <c r="M470" i="1"/>
  <c r="N470" i="1" s="1"/>
  <c r="M411" i="1"/>
  <c r="N411" i="1" s="1"/>
  <c r="M256" i="1"/>
  <c r="N256" i="1" s="1"/>
  <c r="M512" i="1"/>
  <c r="N512" i="1" s="1"/>
  <c r="M145" i="1"/>
  <c r="N145" i="1" s="1"/>
  <c r="M264" i="1"/>
  <c r="N264" i="1" s="1"/>
  <c r="M449" i="1"/>
  <c r="N449" i="1" s="1"/>
  <c r="M195" i="1"/>
  <c r="N195" i="1" s="1"/>
  <c r="M272" i="1"/>
  <c r="N272" i="1" s="1"/>
  <c r="M75" i="1"/>
  <c r="N75" i="1" s="1"/>
  <c r="M401" i="1"/>
  <c r="N401" i="1" s="1"/>
  <c r="M532" i="1"/>
  <c r="N532" i="1" s="1"/>
  <c r="M292" i="1"/>
  <c r="N292" i="1" s="1"/>
  <c r="M546" i="1"/>
  <c r="N546" i="1" s="1"/>
  <c r="M78" i="1"/>
  <c r="N78" i="1" s="1"/>
  <c r="M185" i="1"/>
  <c r="N185" i="1" s="1"/>
  <c r="M455" i="1"/>
  <c r="N455" i="1" s="1"/>
  <c r="M497" i="1"/>
  <c r="N497" i="1" s="1"/>
  <c r="M40" i="1"/>
  <c r="N40" i="1" s="1"/>
  <c r="M239" i="1"/>
  <c r="N239" i="1" s="1"/>
  <c r="M484" i="1"/>
  <c r="N484" i="1" s="1"/>
  <c r="M8" i="1"/>
  <c r="N8" i="1" s="1"/>
  <c r="M322" i="1"/>
  <c r="N322" i="1" s="1"/>
  <c r="M560" i="1"/>
  <c r="N560" i="1" s="1"/>
  <c r="M108" i="1"/>
  <c r="N108" i="1" s="1"/>
  <c r="M25" i="1"/>
  <c r="N25" i="1" s="1"/>
  <c r="M428" i="1"/>
  <c r="N428" i="1" s="1"/>
  <c r="M19" i="1"/>
  <c r="N19" i="1" s="1"/>
  <c r="M451" i="1"/>
  <c r="N451" i="1" s="1"/>
  <c r="M538" i="1"/>
  <c r="N538" i="1" s="1"/>
  <c r="M464" i="1"/>
  <c r="N464" i="1" s="1"/>
  <c r="M314" i="1"/>
  <c r="N314" i="1" s="1"/>
  <c r="M503" i="1"/>
  <c r="N503" i="1" s="1"/>
  <c r="M71" i="1"/>
  <c r="N71" i="1" s="1"/>
  <c r="M340" i="1"/>
  <c r="N340" i="1" s="1"/>
  <c r="M244" i="1"/>
  <c r="N244" i="1" s="1"/>
  <c r="M88" i="1"/>
  <c r="N88" i="1" s="1"/>
  <c r="M197" i="1"/>
  <c r="N197" i="1" s="1"/>
  <c r="M91" i="1"/>
  <c r="N91" i="1" s="1"/>
  <c r="M440" i="1"/>
  <c r="N440" i="1" s="1"/>
  <c r="M127" i="1"/>
  <c r="N127" i="1" s="1"/>
  <c r="M342" i="1"/>
  <c r="N342" i="1" s="1"/>
  <c r="M283" i="1"/>
  <c r="N283" i="1" s="1"/>
  <c r="M191" i="1"/>
  <c r="N191" i="1" s="1"/>
  <c r="M94" i="1"/>
  <c r="N94" i="1" s="1"/>
  <c r="M498" i="1"/>
  <c r="N498" i="1" s="1"/>
  <c r="M425" i="1"/>
  <c r="N425" i="1" s="1"/>
  <c r="M189" i="1"/>
  <c r="N189" i="1" s="1"/>
  <c r="M527" i="1"/>
  <c r="N527" i="1" s="1"/>
  <c r="M196" i="1"/>
  <c r="N196" i="1" s="1"/>
  <c r="M124" i="1"/>
  <c r="N124" i="1" s="1"/>
  <c r="M355" i="1"/>
  <c r="N355" i="1" s="1"/>
  <c r="M475" i="1"/>
  <c r="N475" i="1" s="1"/>
  <c r="M282" i="1"/>
  <c r="N282" i="1" s="1"/>
  <c r="M72" i="1"/>
  <c r="N72" i="1" s="1"/>
  <c r="M65" i="1"/>
  <c r="N65" i="1" s="1"/>
  <c r="M277" i="1"/>
  <c r="N277" i="1" s="1"/>
  <c r="M415" i="1"/>
  <c r="N415" i="1" s="1"/>
  <c r="M154" i="1"/>
  <c r="N154" i="1" s="1"/>
  <c r="M510" i="1"/>
  <c r="N510" i="1" s="1"/>
  <c r="M82" i="1"/>
  <c r="N82" i="1" s="1"/>
  <c r="M35" i="1"/>
  <c r="N35" i="1" s="1"/>
  <c r="M549" i="1"/>
  <c r="N549" i="1" s="1"/>
  <c r="M231" i="1"/>
  <c r="N231" i="1" s="1"/>
  <c r="M525" i="1"/>
  <c r="N525" i="1" s="1"/>
  <c r="M388" i="1"/>
  <c r="N388" i="1" s="1"/>
  <c r="M202" i="1"/>
  <c r="N202" i="1" s="1"/>
  <c r="M229" i="1"/>
  <c r="N229" i="1" s="1"/>
  <c r="M332" i="1"/>
  <c r="N332" i="1" s="1"/>
  <c r="M363" i="1"/>
  <c r="N363" i="1" s="1"/>
  <c r="M303" i="1"/>
  <c r="N303" i="1" s="1"/>
  <c r="M95" i="1"/>
  <c r="N95" i="1" s="1"/>
  <c r="M293" i="1"/>
  <c r="N293" i="1" s="1"/>
  <c r="M85" i="1"/>
  <c r="N85" i="1" s="1"/>
  <c r="M246" i="1"/>
  <c r="N246" i="1" s="1"/>
  <c r="M176" i="1"/>
  <c r="N176" i="1" s="1"/>
  <c r="M323" i="1"/>
  <c r="N323" i="1" s="1"/>
  <c r="M112" i="1"/>
  <c r="N112" i="1" s="1"/>
  <c r="M238" i="1"/>
  <c r="N238" i="1" s="1"/>
  <c r="M432" i="1"/>
  <c r="N432" i="1" s="1"/>
  <c r="M466" i="1"/>
  <c r="N466" i="1" s="1"/>
  <c r="M14" i="1"/>
  <c r="N14" i="1" s="1"/>
  <c r="M562" i="1"/>
  <c r="N562" i="1" s="1"/>
  <c r="M312" i="1"/>
  <c r="N312" i="1" s="1"/>
  <c r="M45" i="1"/>
  <c r="N45" i="1" s="1"/>
  <c r="M351" i="1"/>
  <c r="N351" i="1" s="1"/>
  <c r="M505" i="1"/>
  <c r="N505" i="1" s="1"/>
  <c r="M223" i="1"/>
  <c r="N223" i="1" s="1"/>
  <c r="M99" i="1"/>
  <c r="N99" i="1" s="1"/>
  <c r="M262" i="1"/>
  <c r="N262" i="1" s="1"/>
  <c r="M336" i="1"/>
  <c r="N336" i="1" s="1"/>
  <c r="M260" i="1"/>
  <c r="N260" i="1" s="1"/>
  <c r="M417" i="1"/>
  <c r="N417" i="1" s="1"/>
  <c r="M578" i="1"/>
  <c r="N578" i="1" s="1"/>
  <c r="M573" i="1"/>
  <c r="N573" i="1" s="1"/>
  <c r="M164" i="1"/>
  <c r="N164" i="1" s="1"/>
  <c r="M309" i="1"/>
  <c r="N309" i="1" s="1"/>
  <c r="M50" i="1"/>
  <c r="N50" i="1" s="1"/>
  <c r="M463" i="1"/>
  <c r="N463" i="1" s="1"/>
  <c r="M68" i="1"/>
  <c r="N68" i="1" s="1"/>
  <c r="M406" i="1"/>
  <c r="N406" i="1" s="1"/>
  <c r="M501" i="1"/>
  <c r="N501" i="1" s="1"/>
  <c r="M96" i="1"/>
  <c r="N96" i="1" s="1"/>
  <c r="M544" i="1"/>
  <c r="N544" i="1" s="1"/>
  <c r="M397" i="1"/>
  <c r="N397" i="1" s="1"/>
  <c r="M398" i="1"/>
  <c r="N398" i="1" s="1"/>
  <c r="M492" i="1"/>
  <c r="N492" i="1" s="1"/>
  <c r="M514" i="1"/>
  <c r="N514" i="1" s="1"/>
  <c r="M305" i="1"/>
  <c r="N305" i="1" s="1"/>
  <c r="M416" i="1"/>
  <c r="N416" i="1" s="1"/>
  <c r="M34" i="1"/>
  <c r="N34" i="1" s="1"/>
  <c r="M521" i="1"/>
  <c r="N521" i="1" s="1"/>
  <c r="M180" i="1"/>
  <c r="N180" i="1" s="1"/>
  <c r="M101" i="1"/>
  <c r="N101" i="1" s="1"/>
  <c r="M81" i="1"/>
  <c r="N81" i="1" s="1"/>
  <c r="M163" i="1"/>
  <c r="N163" i="1" s="1"/>
  <c r="M316" i="1"/>
  <c r="N316" i="1" s="1"/>
  <c r="M77" i="1"/>
  <c r="N77" i="1" s="1"/>
  <c r="M506" i="1"/>
  <c r="N506" i="1" s="1"/>
  <c r="M391" i="1"/>
  <c r="N391" i="1" s="1"/>
  <c r="M137" i="1"/>
  <c r="N137" i="1" s="1"/>
  <c r="M150" i="1"/>
  <c r="N150" i="1" s="1"/>
  <c r="M159" i="1"/>
  <c r="N159" i="1" s="1"/>
  <c r="M356" i="1"/>
  <c r="N356" i="1" s="1"/>
  <c r="M132" i="1"/>
  <c r="N132" i="1" s="1"/>
  <c r="M317" i="1"/>
  <c r="N317" i="1" s="1"/>
  <c r="M469" i="1"/>
  <c r="N469" i="1" s="1"/>
  <c r="M41" i="1"/>
  <c r="N41" i="1" s="1"/>
  <c r="M581" i="1"/>
  <c r="N581" i="1" s="1"/>
  <c r="M160" i="1"/>
  <c r="N160" i="1" s="1"/>
  <c r="M165" i="1"/>
  <c r="N165" i="1" s="1"/>
  <c r="M430" i="1"/>
  <c r="N430" i="1" s="1"/>
  <c r="M507" i="1"/>
  <c r="N507" i="1" s="1"/>
  <c r="M170" i="1"/>
  <c r="N170" i="1" s="1"/>
  <c r="M444" i="1"/>
  <c r="N444" i="1" s="1"/>
  <c r="M123" i="1"/>
  <c r="N123" i="1" s="1"/>
  <c r="M420" i="1"/>
  <c r="N420" i="1" s="1"/>
  <c r="M46" i="1"/>
  <c r="N46" i="1" s="1"/>
  <c r="M407" i="1"/>
  <c r="N407" i="1" s="1"/>
  <c r="M162" i="1"/>
  <c r="N162" i="1" s="1"/>
  <c r="M377" i="1"/>
  <c r="N377" i="1" s="1"/>
  <c r="M346" i="1"/>
  <c r="N346" i="1" s="1"/>
  <c r="M140" i="1"/>
  <c r="N140" i="1" s="1"/>
  <c r="M252" i="1"/>
  <c r="N252" i="1" s="1"/>
  <c r="M247" i="1"/>
  <c r="N247" i="1" s="1"/>
  <c r="M130" i="1"/>
  <c r="N130" i="1" s="1"/>
  <c r="M31" i="1"/>
  <c r="N31" i="1" s="1"/>
  <c r="M204" i="1"/>
  <c r="N204" i="1" s="1"/>
  <c r="M366" i="1"/>
  <c r="N366" i="1" s="1"/>
  <c r="M394" i="1"/>
  <c r="N394" i="1" s="1"/>
  <c r="M494" i="1"/>
  <c r="N494" i="1" s="1"/>
  <c r="M515" i="1"/>
  <c r="N515" i="1" s="1"/>
  <c r="M313" i="1"/>
  <c r="N313" i="1" s="1"/>
  <c r="M240" i="1"/>
  <c r="N240" i="1" s="1"/>
  <c r="M251" i="1"/>
  <c r="N251" i="1" s="1"/>
  <c r="M429" i="1"/>
  <c r="N429" i="1" s="1"/>
  <c r="M70" i="1"/>
  <c r="N70" i="1" s="1"/>
  <c r="M329" i="1"/>
  <c r="N329" i="1" s="1"/>
  <c r="M9" i="1"/>
  <c r="N9" i="1" s="1"/>
  <c r="M54" i="1"/>
  <c r="N54" i="1" s="1"/>
  <c r="M443" i="1"/>
  <c r="N443" i="1" s="1"/>
  <c r="M79" i="1"/>
  <c r="N79" i="1" s="1"/>
  <c r="M12" i="1"/>
  <c r="N12" i="1" s="1"/>
  <c r="M37" i="1"/>
  <c r="N37" i="1" s="1"/>
  <c r="M209" i="1"/>
  <c r="N209" i="1" s="1"/>
  <c r="M258" i="1"/>
  <c r="N258" i="1" s="1"/>
  <c r="M66" i="1"/>
  <c r="N66" i="1" s="1"/>
  <c r="M393" i="1"/>
  <c r="N393" i="1" s="1"/>
  <c r="M273" i="1"/>
  <c r="N273" i="1" s="1"/>
  <c r="M17" i="1"/>
  <c r="N17" i="1" s="1"/>
  <c r="M567" i="1"/>
  <c r="N567" i="1" s="1"/>
  <c r="M148" i="1"/>
  <c r="N148" i="1" s="1"/>
  <c r="M582" i="1"/>
  <c r="N582" i="1" s="1"/>
  <c r="M224" i="1"/>
  <c r="N224" i="1" s="1"/>
  <c r="M219" i="1"/>
  <c r="N219" i="1" s="1"/>
  <c r="M347" i="1"/>
  <c r="N347" i="1" s="1"/>
  <c r="M284" i="1"/>
  <c r="N284" i="1" s="1"/>
  <c r="M479" i="1"/>
  <c r="N479" i="1" s="1"/>
  <c r="M349" i="1"/>
  <c r="N349" i="1" s="1"/>
  <c r="M344" i="1"/>
  <c r="N344" i="1" s="1"/>
  <c r="M563" i="1"/>
  <c r="N563" i="1" s="1"/>
  <c r="M27" i="1"/>
  <c r="N27" i="1" s="1"/>
  <c r="M93" i="1"/>
  <c r="N93" i="1" s="1"/>
  <c r="M572" i="1"/>
  <c r="N572" i="1" s="1"/>
  <c r="M452" i="1"/>
  <c r="N452" i="1" s="1"/>
  <c r="M306" i="1"/>
  <c r="N306" i="1" s="1"/>
  <c r="M383" i="1"/>
  <c r="N383" i="1" s="1"/>
  <c r="M64" i="1"/>
  <c r="N64" i="1" s="1"/>
  <c r="M465" i="1"/>
  <c r="N465" i="1" s="1"/>
  <c r="M558" i="1"/>
  <c r="N558" i="1" s="1"/>
  <c r="M156" i="1"/>
  <c r="N156" i="1" s="1"/>
  <c r="M423" i="1"/>
  <c r="N423" i="1" s="1"/>
  <c r="M201" i="1"/>
  <c r="N201" i="1" s="1"/>
  <c r="M183" i="1"/>
  <c r="N183" i="1" s="1"/>
  <c r="M16" i="1"/>
  <c r="N16" i="1" s="1"/>
  <c r="M207" i="1"/>
  <c r="N207" i="1" s="1"/>
  <c r="M115" i="1"/>
  <c r="N115" i="1" s="1"/>
  <c r="M26" i="1"/>
  <c r="N26" i="1" s="1"/>
  <c r="M278" i="1"/>
  <c r="N278" i="1" s="1"/>
  <c r="M584" i="1" l="1"/>
  <c r="O2" i="1"/>
  <c r="O17" i="1" s="1"/>
</calcChain>
</file>

<file path=xl/sharedStrings.xml><?xml version="1.0" encoding="utf-8"?>
<sst xmlns="http://schemas.openxmlformats.org/spreadsheetml/2006/main" count="3848" uniqueCount="1324">
  <si>
    <t>DistrictCode</t>
  </si>
  <si>
    <t>DistrictName</t>
  </si>
  <si>
    <t>SchoolCode</t>
  </si>
  <si>
    <t>SchoolName</t>
  </si>
  <si>
    <t>CIHS</t>
  </si>
  <si>
    <t>techprep</t>
  </si>
  <si>
    <t>AP</t>
  </si>
  <si>
    <t>Cambridge</t>
  </si>
  <si>
    <t>IB</t>
  </si>
  <si>
    <t>distinctStudents</t>
  </si>
  <si>
    <t>Points</t>
  </si>
  <si>
    <t>14005</t>
  </si>
  <si>
    <t>Aberdeen School District</t>
  </si>
  <si>
    <t>J M Weatherwax High School</t>
  </si>
  <si>
    <t>Y</t>
  </si>
  <si>
    <t>Twin Harbors - A Branch of New Market Skills Center</t>
  </si>
  <si>
    <t>29103</t>
  </si>
  <si>
    <t>Anacortes School District</t>
  </si>
  <si>
    <t>Anacortes High School</t>
  </si>
  <si>
    <t>Cap Sante High School</t>
  </si>
  <si>
    <t>31016</t>
  </si>
  <si>
    <t>Arlington School District</t>
  </si>
  <si>
    <t>Stillaguamish Valley Learning Center</t>
  </si>
  <si>
    <t>Arlington High School</t>
  </si>
  <si>
    <t>Weston High School</t>
  </si>
  <si>
    <t>17408</t>
  </si>
  <si>
    <t>Auburn School District</t>
  </si>
  <si>
    <t>Auburn Senior High School</t>
  </si>
  <si>
    <t>Mt Baker Middle School</t>
  </si>
  <si>
    <t>Auburn Riverside High School</t>
  </si>
  <si>
    <t>Auburn Mountainview High School</t>
  </si>
  <si>
    <t>18303</t>
  </si>
  <si>
    <t>Bainbridge Island School District</t>
  </si>
  <si>
    <t>Eagle Harbor High School</t>
  </si>
  <si>
    <t>Bainbridge High School</t>
  </si>
  <si>
    <t>06119</t>
  </si>
  <si>
    <t>Battle Ground School District</t>
  </si>
  <si>
    <t>CAM Academy</t>
  </si>
  <si>
    <t>Homelink River</t>
  </si>
  <si>
    <t>Battle Ground High School</t>
  </si>
  <si>
    <t>Prairie High School</t>
  </si>
  <si>
    <t>Summit View High School</t>
  </si>
  <si>
    <t>17405</t>
  </si>
  <si>
    <t>Bellevue School District</t>
  </si>
  <si>
    <t>Bellevue High School</t>
  </si>
  <si>
    <t>Highland Middle School</t>
  </si>
  <si>
    <t>Sammamish Senior High</t>
  </si>
  <si>
    <t>Tyee Middle School</t>
  </si>
  <si>
    <t>Chinook Middle School</t>
  </si>
  <si>
    <t>Newport Senior High School</t>
  </si>
  <si>
    <t>International School</t>
  </si>
  <si>
    <t>Interlake Senior High School</t>
  </si>
  <si>
    <t>Odle Middle School</t>
  </si>
  <si>
    <t>Bellevue Big Picture School</t>
  </si>
  <si>
    <t>Central Educational Services</t>
  </si>
  <si>
    <t>Grad Alliance Program</t>
  </si>
  <si>
    <t>37501</t>
  </si>
  <si>
    <t>Bellingham School District</t>
  </si>
  <si>
    <t>Options High School</t>
  </si>
  <si>
    <t>Bellingham High School</t>
  </si>
  <si>
    <t>Sehome High School</t>
  </si>
  <si>
    <t>Squalicum High School</t>
  </si>
  <si>
    <t>27403</t>
  </si>
  <si>
    <t>Bethel School District</t>
  </si>
  <si>
    <t>Challenger High School</t>
  </si>
  <si>
    <t>Bethel High School</t>
  </si>
  <si>
    <t>Bethel Middle School</t>
  </si>
  <si>
    <t>Spanaway Middle School</t>
  </si>
  <si>
    <t>Spanaway Lake High School</t>
  </si>
  <si>
    <t>Graham Kapowsin High School</t>
  </si>
  <si>
    <t>Liberty Middle School</t>
  </si>
  <si>
    <t>Acceleration Academy</t>
  </si>
  <si>
    <t>Pierce County Skills Center</t>
  </si>
  <si>
    <t>37503</t>
  </si>
  <si>
    <t>Blaine School District</t>
  </si>
  <si>
    <t>Blaine High School</t>
  </si>
  <si>
    <t>18100</t>
  </si>
  <si>
    <t>Bremerton School District</t>
  </si>
  <si>
    <t>Renaissance Alternative High School</t>
  </si>
  <si>
    <t>West Hills S.T.E.M. Academy</t>
  </si>
  <si>
    <t>Bremerton High School</t>
  </si>
  <si>
    <t>West Sound Technical Skills Center</t>
  </si>
  <si>
    <t>Career &amp; Academic Re-engagement Center</t>
  </si>
  <si>
    <t>24111</t>
  </si>
  <si>
    <t>Brewster School District</t>
  </si>
  <si>
    <t>Brewster High School</t>
  </si>
  <si>
    <t>09075</t>
  </si>
  <si>
    <t>Bridgeport School District</t>
  </si>
  <si>
    <t>Bridgeport Aurora High School</t>
  </si>
  <si>
    <t>Bridgeport High School</t>
  </si>
  <si>
    <t>Bridgeport Middle School</t>
  </si>
  <si>
    <t>29100</t>
  </si>
  <si>
    <t>Burlington-Edison School District</t>
  </si>
  <si>
    <t>Burlington-Edison Alternative School</t>
  </si>
  <si>
    <t>Burlington Edison High School</t>
  </si>
  <si>
    <t>06117</t>
  </si>
  <si>
    <t>Camas School District</t>
  </si>
  <si>
    <t>Skyridge Middle School</t>
  </si>
  <si>
    <t>Camas High School</t>
  </si>
  <si>
    <t>Hayes Freedom High School</t>
  </si>
  <si>
    <t>05401</t>
  </si>
  <si>
    <t>Cape Flattery School District</t>
  </si>
  <si>
    <t>Neah Bay Junior/ Senior High School</t>
  </si>
  <si>
    <t>Clallam Bay High &amp; Elementary</t>
  </si>
  <si>
    <t>34801</t>
  </si>
  <si>
    <t>Capital Region ESD 113</t>
  </si>
  <si>
    <t>GRAVITY High School</t>
  </si>
  <si>
    <t>04228</t>
  </si>
  <si>
    <t>Cascade School District</t>
  </si>
  <si>
    <t>Cascade High School</t>
  </si>
  <si>
    <t>04222</t>
  </si>
  <si>
    <t>CASHMERE SCHOOL DISTRICT</t>
  </si>
  <si>
    <t>CASHMERE MIDDLE SCHOOL</t>
  </si>
  <si>
    <t>CASHMERE HIGH SCHOOL</t>
  </si>
  <si>
    <t>08401</t>
  </si>
  <si>
    <t>Castle Rock School District</t>
  </si>
  <si>
    <t>Castle Rock High School</t>
  </si>
  <si>
    <t>18401</t>
  </si>
  <si>
    <t>Central Kitsap School District</t>
  </si>
  <si>
    <t>Off Campus</t>
  </si>
  <si>
    <t>Central Kitsap High School</t>
  </si>
  <si>
    <t>Central Kitsap Middle School</t>
  </si>
  <si>
    <t>Alternative High School</t>
  </si>
  <si>
    <t>Olympic High School</t>
  </si>
  <si>
    <t>Klahowya Secondary</t>
  </si>
  <si>
    <t>32356</t>
  </si>
  <si>
    <t>Central Valley School District</t>
  </si>
  <si>
    <t>Spokane Valley Learning Academy</t>
  </si>
  <si>
    <t>Central Valley High School</t>
  </si>
  <si>
    <t>University High School</t>
  </si>
  <si>
    <t>Mica Peak High School</t>
  </si>
  <si>
    <t>I-TRACC</t>
  </si>
  <si>
    <t>CVSD Open Doors Programs</t>
  </si>
  <si>
    <t>21401</t>
  </si>
  <si>
    <t>Centralia School District</t>
  </si>
  <si>
    <t>Centralia High School</t>
  </si>
  <si>
    <t>21302</t>
  </si>
  <si>
    <t>Chehalis School District</t>
  </si>
  <si>
    <t>W F West High School</t>
  </si>
  <si>
    <t>Lewis County Alternative School</t>
  </si>
  <si>
    <t>32360</t>
  </si>
  <si>
    <t>Cheney School District</t>
  </si>
  <si>
    <t>Three Springs High School</t>
  </si>
  <si>
    <t>Cheney High School</t>
  </si>
  <si>
    <t>33036</t>
  </si>
  <si>
    <t>Chewelah School District</t>
  </si>
  <si>
    <t>Chewelah Alternative Educational Programs</t>
  </si>
  <si>
    <t>Jenkins Junior/Senior High</t>
  </si>
  <si>
    <t>16049</t>
  </si>
  <si>
    <t>Chimacum School District</t>
  </si>
  <si>
    <t>Chimacum High School</t>
  </si>
  <si>
    <t>02250</t>
  </si>
  <si>
    <t>Clarkston School District</t>
  </si>
  <si>
    <t>Educational Opportunity Center</t>
  </si>
  <si>
    <t>Charles Francis Adams High School</t>
  </si>
  <si>
    <t>19404</t>
  </si>
  <si>
    <t>Cle Elum-Roslyn School District</t>
  </si>
  <si>
    <t>Cle Elum Roslyn High School</t>
  </si>
  <si>
    <t>27400</t>
  </si>
  <si>
    <t>Clover Park School District</t>
  </si>
  <si>
    <t>Clover Park High School</t>
  </si>
  <si>
    <t>Lakes High School</t>
  </si>
  <si>
    <t>Woodbrook Middle School</t>
  </si>
  <si>
    <t>Harrison Prep School</t>
  </si>
  <si>
    <t>CPSD Open Doors Program</t>
  </si>
  <si>
    <t>27932</t>
  </si>
  <si>
    <t>Clover Park Technical College</t>
  </si>
  <si>
    <t>Northwest Career and Technical High School</t>
  </si>
  <si>
    <t>38300</t>
  </si>
  <si>
    <t>Colfax School District</t>
  </si>
  <si>
    <t>Colfax High School</t>
  </si>
  <si>
    <t>36250</t>
  </si>
  <si>
    <t>College Place School District</t>
  </si>
  <si>
    <t>College Place High School</t>
  </si>
  <si>
    <t>38306</t>
  </si>
  <si>
    <t>Colton School District</t>
  </si>
  <si>
    <t>Colton School</t>
  </si>
  <si>
    <t>36400</t>
  </si>
  <si>
    <t>Columbia (Walla Walla) School District</t>
  </si>
  <si>
    <t>Columbia High School</t>
  </si>
  <si>
    <t>33115</t>
  </si>
  <si>
    <t>Colville School District</t>
  </si>
  <si>
    <t>Colville Senior High School</t>
  </si>
  <si>
    <t>29011</t>
  </si>
  <si>
    <t>Concrete School District</t>
  </si>
  <si>
    <t>Concrete High School</t>
  </si>
  <si>
    <t>13151</t>
  </si>
  <si>
    <t>Coulee-Hartline School District</t>
  </si>
  <si>
    <t>Almira Coulee Hartline High School</t>
  </si>
  <si>
    <t>15204</t>
  </si>
  <si>
    <t>Coupeville School District</t>
  </si>
  <si>
    <t>Coupeville High School</t>
  </si>
  <si>
    <t>Island Juvenile Detention Education Program</t>
  </si>
  <si>
    <t>Open Den</t>
  </si>
  <si>
    <t>10050</t>
  </si>
  <si>
    <t>Curlew School District</t>
  </si>
  <si>
    <t>Curlew Elem &amp; High School</t>
  </si>
  <si>
    <t>31330</t>
  </si>
  <si>
    <t>Darrington School District</t>
  </si>
  <si>
    <t>Darrington High School</t>
  </si>
  <si>
    <t>22207</t>
  </si>
  <si>
    <t>Davenport School District</t>
  </si>
  <si>
    <t>Davenport Senior High School</t>
  </si>
  <si>
    <t>07002</t>
  </si>
  <si>
    <t>Dayton School District</t>
  </si>
  <si>
    <t>Dayton High School</t>
  </si>
  <si>
    <t>32414</t>
  </si>
  <si>
    <t>Deer Park School District</t>
  </si>
  <si>
    <t>Deer Park Home Link Program</t>
  </si>
  <si>
    <t>Deer Park High School</t>
  </si>
  <si>
    <t>27343</t>
  </si>
  <si>
    <t>Dieringer School District</t>
  </si>
  <si>
    <t>North Tapps Middle School</t>
  </si>
  <si>
    <t>32361</t>
  </si>
  <si>
    <t>East Valley School District (Spokane)</t>
  </si>
  <si>
    <t>East Valley High School</t>
  </si>
  <si>
    <t>EV Online</t>
  </si>
  <si>
    <t>39090</t>
  </si>
  <si>
    <t>East Valley School District (Yakima)</t>
  </si>
  <si>
    <t>East Valley Central Middle School</t>
  </si>
  <si>
    <t>09206</t>
  </si>
  <si>
    <t>Eastmont School District</t>
  </si>
  <si>
    <t>Eastmont Senior High</t>
  </si>
  <si>
    <t>Eastmont Junior High</t>
  </si>
  <si>
    <t>27404</t>
  </si>
  <si>
    <t>Eatonville School District</t>
  </si>
  <si>
    <t>Eatonville High School</t>
  </si>
  <si>
    <t>31015</t>
  </si>
  <si>
    <t>Edmonds School District</t>
  </si>
  <si>
    <t>Edmonds eLearning Academy</t>
  </si>
  <si>
    <t>Edmonds Heights K-12</t>
  </si>
  <si>
    <t>Edmonds Woodway High School</t>
  </si>
  <si>
    <t>Mountlake Terrace High School</t>
  </si>
  <si>
    <t>Meadowdale High School</t>
  </si>
  <si>
    <t>Lynnwood High School</t>
  </si>
  <si>
    <t>Scriber Lake High School</t>
  </si>
  <si>
    <t>Edmonds Career Access Program</t>
  </si>
  <si>
    <t>32801</t>
  </si>
  <si>
    <t>Educational Service District 101</t>
  </si>
  <si>
    <t>Martin Hall Detention Ctr</t>
  </si>
  <si>
    <t>Structural Alt Confinement School</t>
  </si>
  <si>
    <t>Spokane Juvenile Detention School</t>
  </si>
  <si>
    <t>NEWESD 101 Open Doors</t>
  </si>
  <si>
    <t>06801</t>
  </si>
  <si>
    <t>Educational Service District 112</t>
  </si>
  <si>
    <t>Cowlitz County Youth Services Center</t>
  </si>
  <si>
    <t>Clark County Juvenile Detention School</t>
  </si>
  <si>
    <t>19401</t>
  </si>
  <si>
    <t>Ellensburg School District</t>
  </si>
  <si>
    <t>Ellensburg High School</t>
  </si>
  <si>
    <t>14068</t>
  </si>
  <si>
    <t>Elma School District</t>
  </si>
  <si>
    <t>Elma High School</t>
  </si>
  <si>
    <t>04127</t>
  </si>
  <si>
    <t>Entiat School District</t>
  </si>
  <si>
    <t>Entiat Middle and High School</t>
  </si>
  <si>
    <t>17216</t>
  </si>
  <si>
    <t>Enumclaw School District</t>
  </si>
  <si>
    <t>Enumclaw Sr High School</t>
  </si>
  <si>
    <t>13165</t>
  </si>
  <si>
    <t>Ephrata School District</t>
  </si>
  <si>
    <t>Ephrata High School</t>
  </si>
  <si>
    <t>31002</t>
  </si>
  <si>
    <t>Everett School District</t>
  </si>
  <si>
    <t>Everett High School</t>
  </si>
  <si>
    <t>Sequoia High School</t>
  </si>
  <si>
    <t>Gateway Middle School</t>
  </si>
  <si>
    <t>Henry M. Jackson High School</t>
  </si>
  <si>
    <t>Everett Reengagement Academy</t>
  </si>
  <si>
    <t>06114</t>
  </si>
  <si>
    <t>Evergreen School District (Clark)</t>
  </si>
  <si>
    <t>iQ Academy Washington</t>
  </si>
  <si>
    <t>Evergreen High School</t>
  </si>
  <si>
    <t>Legacy High School</t>
  </si>
  <si>
    <t>Mountain View High School</t>
  </si>
  <si>
    <t>Cascadia Technical Academy Skills Center</t>
  </si>
  <si>
    <t>Heritage High School</t>
  </si>
  <si>
    <t>Shahala Middle School</t>
  </si>
  <si>
    <t>Union High School</t>
  </si>
  <si>
    <t>Henrietta Lacks Health and Bioscience High School</t>
  </si>
  <si>
    <t>17210</t>
  </si>
  <si>
    <t>Federal Way School District</t>
  </si>
  <si>
    <t>Internet Academy</t>
  </si>
  <si>
    <t>Federal Way Public Academy</t>
  </si>
  <si>
    <t>Federal Way High School</t>
  </si>
  <si>
    <t>Thomas Jefferson High School</t>
  </si>
  <si>
    <t>Decatur High School</t>
  </si>
  <si>
    <t>Saghalie Middle School</t>
  </si>
  <si>
    <t>Todd Beamer High School</t>
  </si>
  <si>
    <t>Sequoyah Middle School</t>
  </si>
  <si>
    <t>Technology Access Foundation Academy</t>
  </si>
  <si>
    <t>Career Academy at Truman High School</t>
  </si>
  <si>
    <t>37502</t>
  </si>
  <si>
    <t>Ferndale School District</t>
  </si>
  <si>
    <t>Ferndale High School</t>
  </si>
  <si>
    <t>WINDWARD HIGH SCHOOL</t>
  </si>
  <si>
    <t>27417</t>
  </si>
  <si>
    <t>Fife School District</t>
  </si>
  <si>
    <t>Fife High School</t>
  </si>
  <si>
    <t>Columbia Junior High School</t>
  </si>
  <si>
    <t>03053</t>
  </si>
  <si>
    <t>Finley School District</t>
  </si>
  <si>
    <t>River View High School</t>
  </si>
  <si>
    <t>27402</t>
  </si>
  <si>
    <t>Franklin Pierce School District</t>
  </si>
  <si>
    <t>Franklin Pierce High School</t>
  </si>
  <si>
    <t>Washington High School</t>
  </si>
  <si>
    <t>Gates Secondary School</t>
  </si>
  <si>
    <t>32358</t>
  </si>
  <si>
    <t>Freeman School District</t>
  </si>
  <si>
    <t>Freeman High School</t>
  </si>
  <si>
    <t>20401</t>
  </si>
  <si>
    <t>Glenwood School District</t>
  </si>
  <si>
    <t>Glenwood Secondary</t>
  </si>
  <si>
    <t>20404</t>
  </si>
  <si>
    <t>Goldendale School District</t>
  </si>
  <si>
    <t>Goldendale High School</t>
  </si>
  <si>
    <t>13301</t>
  </si>
  <si>
    <t>Grand Coulee Dam School District</t>
  </si>
  <si>
    <t>Lake Roosevelt Jr/Sr High School</t>
  </si>
  <si>
    <t>39200</t>
  </si>
  <si>
    <t>Grandview School District</t>
  </si>
  <si>
    <t>Contract Learning Center</t>
  </si>
  <si>
    <t>Grandview High School</t>
  </si>
  <si>
    <t>39204</t>
  </si>
  <si>
    <t>Granger School District</t>
  </si>
  <si>
    <t>Granger High School</t>
  </si>
  <si>
    <t>31332</t>
  </si>
  <si>
    <t>Granite Falls School District</t>
  </si>
  <si>
    <t>Granite Falls High School</t>
  </si>
  <si>
    <t>39203</t>
  </si>
  <si>
    <t>Highland School District</t>
  </si>
  <si>
    <t>Highland High School</t>
  </si>
  <si>
    <t>17401</t>
  </si>
  <si>
    <t>Highline School District</t>
  </si>
  <si>
    <t>CHOICE Academy</t>
  </si>
  <si>
    <t>Satellite High School</t>
  </si>
  <si>
    <t>Puget Sound Skills Center</t>
  </si>
  <si>
    <t>Highline High School</t>
  </si>
  <si>
    <t>Mount Rainier High School</t>
  </si>
  <si>
    <t>Raisbeck Aviation High School</t>
  </si>
  <si>
    <t>Big Picture School</t>
  </si>
  <si>
    <t>Academy of Citizenship and Empowerment</t>
  </si>
  <si>
    <t>Global Connections High School</t>
  </si>
  <si>
    <t>Health Sciences &amp; Human Services</t>
  </si>
  <si>
    <t>Arts &amp; Academics Academy</t>
  </si>
  <si>
    <t>Technology - Engineering &amp; Communications</t>
  </si>
  <si>
    <t>Puget Sound High School</t>
  </si>
  <si>
    <t>Highline Open Doors 1418</t>
  </si>
  <si>
    <t>Highline Home School Center</t>
  </si>
  <si>
    <t>06098</t>
  </si>
  <si>
    <t>Hockinson School District</t>
  </si>
  <si>
    <t>Hockinson Middle School</t>
  </si>
  <si>
    <t>Hockinson High School</t>
  </si>
  <si>
    <t>14028</t>
  </si>
  <si>
    <t>Hoquiam School District</t>
  </si>
  <si>
    <t>Hoquiam High School</t>
  </si>
  <si>
    <t>Hoquiam Homelink School</t>
  </si>
  <si>
    <t>17411</t>
  </si>
  <si>
    <t>Issaquah School District</t>
  </si>
  <si>
    <t>Issaquah High School</t>
  </si>
  <si>
    <t>Pine Lake Middle School</t>
  </si>
  <si>
    <t>Liberty Sr High School</t>
  </si>
  <si>
    <t>Skyline High School</t>
  </si>
  <si>
    <t>Pacific Cascade Middle School</t>
  </si>
  <si>
    <t>Gibson Ek High School</t>
  </si>
  <si>
    <t>11056</t>
  </si>
  <si>
    <t>Kahlotus School District</t>
  </si>
  <si>
    <t>Kahlotus Elem &amp; High</t>
  </si>
  <si>
    <t>08402</t>
  </si>
  <si>
    <t>Kalama School District</t>
  </si>
  <si>
    <t>Kalama Middle School</t>
  </si>
  <si>
    <t>08458</t>
  </si>
  <si>
    <t>Kelso School District</t>
  </si>
  <si>
    <t>Kelso High School</t>
  </si>
  <si>
    <t>Huntington Middle School</t>
  </si>
  <si>
    <t>03017</t>
  </si>
  <si>
    <t>Kennewick School District</t>
  </si>
  <si>
    <t>Mid-Columbia Parent Partnership</t>
  </si>
  <si>
    <t>Kennewick High School</t>
  </si>
  <si>
    <t>Kamiakin High School</t>
  </si>
  <si>
    <t>Tri-Tech Skills Center</t>
  </si>
  <si>
    <t>Southridge High School</t>
  </si>
  <si>
    <t>17415</t>
  </si>
  <si>
    <t>Kent School District</t>
  </si>
  <si>
    <t>Kent-Meridian High School</t>
  </si>
  <si>
    <t>Kentridge High School</t>
  </si>
  <si>
    <t>Mattson Middle School</t>
  </si>
  <si>
    <t>Kentwood High School</t>
  </si>
  <si>
    <t>Cedar Heights Middle School</t>
  </si>
  <si>
    <t>Northwood Middle School</t>
  </si>
  <si>
    <t>Kentlake High School</t>
  </si>
  <si>
    <t>Mill Creek Middle School</t>
  </si>
  <si>
    <t>33212</t>
  </si>
  <si>
    <t>Kettle Falls School District</t>
  </si>
  <si>
    <t>Columbia Virtual Academy - Kettle Falls</t>
  </si>
  <si>
    <t>03052</t>
  </si>
  <si>
    <t>Kiona-Benton City School District</t>
  </si>
  <si>
    <t>Kiona-Benton City High School</t>
  </si>
  <si>
    <t>19403</t>
  </si>
  <si>
    <t>Kittitas School District</t>
  </si>
  <si>
    <t>Kittitas High School</t>
  </si>
  <si>
    <t>Parke Creek Treatment Ctr</t>
  </si>
  <si>
    <t>06101</t>
  </si>
  <si>
    <t>La Center School District</t>
  </si>
  <si>
    <t>La Center High School</t>
  </si>
  <si>
    <t>29311</t>
  </si>
  <si>
    <t>La Conner School District</t>
  </si>
  <si>
    <t>La Conner High School</t>
  </si>
  <si>
    <t>04129</t>
  </si>
  <si>
    <t>Lake Chelan School District</t>
  </si>
  <si>
    <t>Chelan High School</t>
  </si>
  <si>
    <t>31004</t>
  </si>
  <si>
    <t>Lake Stevens School District</t>
  </si>
  <si>
    <t>Lake Stevens Sr High School</t>
  </si>
  <si>
    <t>Cavelero Mid High School</t>
  </si>
  <si>
    <t>17937</t>
  </si>
  <si>
    <t>Lake Washington Institute of Technology</t>
  </si>
  <si>
    <t>Open Doors at LWIT</t>
  </si>
  <si>
    <t>Lake Washington Technical Academy</t>
  </si>
  <si>
    <t>17414</t>
  </si>
  <si>
    <t>Lake Washington School District</t>
  </si>
  <si>
    <t>Contractual Schools</t>
  </si>
  <si>
    <t>International Community School</t>
  </si>
  <si>
    <t>Environmental &amp; Adventure School</t>
  </si>
  <si>
    <t>Futures School</t>
  </si>
  <si>
    <t>Lake Washington High</t>
  </si>
  <si>
    <t>Redmond Middle School</t>
  </si>
  <si>
    <t>Redmond High</t>
  </si>
  <si>
    <t>Juanita High</t>
  </si>
  <si>
    <t>Emerson High School</t>
  </si>
  <si>
    <t>Evergreen Middle School</t>
  </si>
  <si>
    <t>Inglewood Middle School</t>
  </si>
  <si>
    <t>Eastlake High School</t>
  </si>
  <si>
    <t>Renaissance School</t>
  </si>
  <si>
    <t>Tesla STEM High School</t>
  </si>
  <si>
    <t>Washington Network for Innovative Careers</t>
  </si>
  <si>
    <t>31306</t>
  </si>
  <si>
    <t>Lakewood School District</t>
  </si>
  <si>
    <t>Lakewood High School</t>
  </si>
  <si>
    <t>32362</t>
  </si>
  <si>
    <t>Liberty School District</t>
  </si>
  <si>
    <t>Liberty High School</t>
  </si>
  <si>
    <t>08122</t>
  </si>
  <si>
    <t>Longview School District</t>
  </si>
  <si>
    <t>R A Long High School</t>
  </si>
  <si>
    <t>Mark Morris High School</t>
  </si>
  <si>
    <t>28144</t>
  </si>
  <si>
    <t>Lopez School District</t>
  </si>
  <si>
    <t>Lopez Middle High School</t>
  </si>
  <si>
    <t>37504</t>
  </si>
  <si>
    <t>Lynden School District</t>
  </si>
  <si>
    <t>Lynden High School</t>
  </si>
  <si>
    <t>39120</t>
  </si>
  <si>
    <t>Mabton School District</t>
  </si>
  <si>
    <t>Mabton Jr. Sr. High</t>
  </si>
  <si>
    <t>09207</t>
  </si>
  <si>
    <t>Mansfield School District</t>
  </si>
  <si>
    <t>Mansfield Elem and High School</t>
  </si>
  <si>
    <t>04019</t>
  </si>
  <si>
    <t>Manson School District</t>
  </si>
  <si>
    <t>Manson High School</t>
  </si>
  <si>
    <t>23311</t>
  </si>
  <si>
    <t>Mary M Knight School District</t>
  </si>
  <si>
    <t>Washington Connections Academy</t>
  </si>
  <si>
    <t>33207</t>
  </si>
  <si>
    <t>Mary Walker School District</t>
  </si>
  <si>
    <t>Mary Walker High School</t>
  </si>
  <si>
    <t>31025</t>
  </si>
  <si>
    <t>Marysville School District</t>
  </si>
  <si>
    <t>Heritage School</t>
  </si>
  <si>
    <t>Marysville Mountain View Arts and Technology High School</t>
  </si>
  <si>
    <t>Marysville Middle School</t>
  </si>
  <si>
    <t>Marysville Mountain View High School</t>
  </si>
  <si>
    <t>Academy of Const and Engineering</t>
  </si>
  <si>
    <t>Bio Med Academy</t>
  </si>
  <si>
    <t>Intl Sch of Communications</t>
  </si>
  <si>
    <t>Marysville Pilchuck High School</t>
  </si>
  <si>
    <t>School for the Entrepreneur</t>
  </si>
  <si>
    <t>32354</t>
  </si>
  <si>
    <t>Mead School District</t>
  </si>
  <si>
    <t>Mead Alternative High School</t>
  </si>
  <si>
    <t>Mead Education Partnership Prog</t>
  </si>
  <si>
    <t>Mead Senior High School</t>
  </si>
  <si>
    <t>Mt Spokane High School</t>
  </si>
  <si>
    <t>Riverpoint Academy</t>
  </si>
  <si>
    <t>Mead Open Doors</t>
  </si>
  <si>
    <t>32326</t>
  </si>
  <si>
    <t>Medical Lake School District</t>
  </si>
  <si>
    <t>Medical Lake High School</t>
  </si>
  <si>
    <t>Medical Lake Endeavors</t>
  </si>
  <si>
    <t>17400</t>
  </si>
  <si>
    <t>Mercer Island School District</t>
  </si>
  <si>
    <t>Mercer Island High School</t>
  </si>
  <si>
    <t>Islander Middle School</t>
  </si>
  <si>
    <t>37505</t>
  </si>
  <si>
    <t>Meridian School District</t>
  </si>
  <si>
    <t>Meridian High School</t>
  </si>
  <si>
    <t>24350</t>
  </si>
  <si>
    <t>Methow Valley School District</t>
  </si>
  <si>
    <t>Liberty Bell Jr Sr High</t>
  </si>
  <si>
    <t>31103</t>
  </si>
  <si>
    <t>Monroe School District</t>
  </si>
  <si>
    <t>Sky Valley Education Center</t>
  </si>
  <si>
    <t>Youth Re-Engagement</t>
  </si>
  <si>
    <t>Monroe High School</t>
  </si>
  <si>
    <t>14066</t>
  </si>
  <si>
    <t>Montesano School District</t>
  </si>
  <si>
    <t>Montesano Jr-Sr High</t>
  </si>
  <si>
    <t>21214</t>
  </si>
  <si>
    <t>Morton School District</t>
  </si>
  <si>
    <t>Morton Junior-Senior High</t>
  </si>
  <si>
    <t>13161</t>
  </si>
  <si>
    <t>Moses Lake School District</t>
  </si>
  <si>
    <t>Moses Lake High School</t>
  </si>
  <si>
    <t xml:space="preserve">Columbia Basin Technical Skills Center </t>
  </si>
  <si>
    <t>39209</t>
  </si>
  <si>
    <t>Mount Adams School District</t>
  </si>
  <si>
    <t>White Swan High School</t>
  </si>
  <si>
    <t>37507</t>
  </si>
  <si>
    <t>Mount Baker School District</t>
  </si>
  <si>
    <t>Mount Baker Senior High</t>
  </si>
  <si>
    <t>29320</t>
  </si>
  <si>
    <t>Mount Vernon School District</t>
  </si>
  <si>
    <t>Skagit Academy</t>
  </si>
  <si>
    <t>Mount Vernon High School</t>
  </si>
  <si>
    <t>Mount Vernon Open Doors</t>
  </si>
  <si>
    <t>Northwest Career &amp; Technical Academy</t>
  </si>
  <si>
    <t>31006</t>
  </si>
  <si>
    <t>Mukilteo School District</t>
  </si>
  <si>
    <t>Olympic View Middle School</t>
  </si>
  <si>
    <t>Mariner High School</t>
  </si>
  <si>
    <t xml:space="preserve">Sno-Isle Skills Center </t>
  </si>
  <si>
    <t>Explorer Middle School</t>
  </si>
  <si>
    <t>ACES High School</t>
  </si>
  <si>
    <t>Kamiak High School</t>
  </si>
  <si>
    <t>17417</t>
  </si>
  <si>
    <t>39003</t>
  </si>
  <si>
    <t>Naches Valley School District</t>
  </si>
  <si>
    <t>Naches Valley High School</t>
  </si>
  <si>
    <t>21014</t>
  </si>
  <si>
    <t>Napavine School District</t>
  </si>
  <si>
    <t>Napavine Jr Sr High School</t>
  </si>
  <si>
    <t>25155</t>
  </si>
  <si>
    <t>Naselle-Grays River Valley School District</t>
  </si>
  <si>
    <t>Naselle Youth Camp School</t>
  </si>
  <si>
    <t>26056</t>
  </si>
  <si>
    <t>Newport School District</t>
  </si>
  <si>
    <t>Newport High School</t>
  </si>
  <si>
    <t>Pend Oreille River School</t>
  </si>
  <si>
    <t>32325</t>
  </si>
  <si>
    <t>Nine Mile Falls School District</t>
  </si>
  <si>
    <t>Lakeside High School</t>
  </si>
  <si>
    <t>37506</t>
  </si>
  <si>
    <t>Nooksack Valley School District</t>
  </si>
  <si>
    <t>Nooksack Valley High School</t>
  </si>
  <si>
    <t>14064</t>
  </si>
  <si>
    <t>North Beach School District</t>
  </si>
  <si>
    <t>North Beach Senior High School</t>
  </si>
  <si>
    <t>11051</t>
  </si>
  <si>
    <t>North Franklin School District</t>
  </si>
  <si>
    <t>Palouse Junction High School</t>
  </si>
  <si>
    <t>Connell High School</t>
  </si>
  <si>
    <t>18400</t>
  </si>
  <si>
    <t>North Kitsap School District</t>
  </si>
  <si>
    <t>Special Programs</t>
  </si>
  <si>
    <t>North Kitsap High School</t>
  </si>
  <si>
    <t>Kingston High School</t>
  </si>
  <si>
    <t>23403</t>
  </si>
  <si>
    <t>North Mason School District</t>
  </si>
  <si>
    <t>James A. Taylor High School</t>
  </si>
  <si>
    <t>North Mason Senior High School</t>
  </si>
  <si>
    <t>34003</t>
  </si>
  <si>
    <t>North Thurston Public Schools</t>
  </si>
  <si>
    <t>North Thurston High School</t>
  </si>
  <si>
    <t>Timberline High School</t>
  </si>
  <si>
    <t>South Sound High School</t>
  </si>
  <si>
    <t>River Ridge High School</t>
  </si>
  <si>
    <t>33211</t>
  </si>
  <si>
    <t>Northport School District</t>
  </si>
  <si>
    <t>Northport High School</t>
  </si>
  <si>
    <t>Northshore School District</t>
  </si>
  <si>
    <t>Northshore Networks</t>
  </si>
  <si>
    <t>Bothell High School</t>
  </si>
  <si>
    <t>Inglemoor HS</t>
  </si>
  <si>
    <t>Leota Middle School</t>
  </si>
  <si>
    <t>Secondary Academy for Success</t>
  </si>
  <si>
    <t>Northshore Middle School</t>
  </si>
  <si>
    <t>Woodinville HS</t>
  </si>
  <si>
    <t>Skyview Middle School</t>
  </si>
  <si>
    <t>Timbercrest Middle School</t>
  </si>
  <si>
    <t>15201</t>
  </si>
  <si>
    <t>Oak Harbor School District</t>
  </si>
  <si>
    <t>Homeconnection</t>
  </si>
  <si>
    <t>Oak Harbor High School</t>
  </si>
  <si>
    <t>38324</t>
  </si>
  <si>
    <t>Oakesdale School District</t>
  </si>
  <si>
    <t>Oakesdale High School</t>
  </si>
  <si>
    <t>25101</t>
  </si>
  <si>
    <t>Ocean Beach School District</t>
  </si>
  <si>
    <t>Ilwaco High School</t>
  </si>
  <si>
    <t>14172</t>
  </si>
  <si>
    <t>Ocosta School District</t>
  </si>
  <si>
    <t>Ocosta Junior - Senior High</t>
  </si>
  <si>
    <t>34974</t>
  </si>
  <si>
    <t>Office of the Governor (Sch for Blind)</t>
  </si>
  <si>
    <t>Washington State School for the Blind</t>
  </si>
  <si>
    <t>24105</t>
  </si>
  <si>
    <t>Okanogan School District</t>
  </si>
  <si>
    <t>Okanogan High School</t>
  </si>
  <si>
    <t>34111</t>
  </si>
  <si>
    <t>Olympia School District</t>
  </si>
  <si>
    <t>Avanti High School</t>
  </si>
  <si>
    <t>Olympia High School</t>
  </si>
  <si>
    <t>Washington Middle School</t>
  </si>
  <si>
    <t>Capital High School</t>
  </si>
  <si>
    <t>Olympia Regional Learning Academy</t>
  </si>
  <si>
    <t>18801</t>
  </si>
  <si>
    <t>Olympic Educational Service District 114</t>
  </si>
  <si>
    <t>Kitsap Co Detention Ctr</t>
  </si>
  <si>
    <t>24019</t>
  </si>
  <si>
    <t>Omak School District</t>
  </si>
  <si>
    <t>Omak High School</t>
  </si>
  <si>
    <t>Paschal Sherman</t>
  </si>
  <si>
    <t>Washington Virtual Academy Omak Middle School</t>
  </si>
  <si>
    <t>Washington Virtual Academy Omak High School</t>
  </si>
  <si>
    <t>21300</t>
  </si>
  <si>
    <t>Onalaska School District</t>
  </si>
  <si>
    <t>Onalaska High School</t>
  </si>
  <si>
    <t>28137</t>
  </si>
  <si>
    <t>Orcas Island School District</t>
  </si>
  <si>
    <t>OASIS K-12</t>
  </si>
  <si>
    <t>Orcas Island High School</t>
  </si>
  <si>
    <t>24410</t>
  </si>
  <si>
    <t>Oroville School District</t>
  </si>
  <si>
    <t>Oroville Middle-High School</t>
  </si>
  <si>
    <t>27344</t>
  </si>
  <si>
    <t>Orting School District</t>
  </si>
  <si>
    <t>Orting High School</t>
  </si>
  <si>
    <t>01147</t>
  </si>
  <si>
    <t>Othello School District</t>
  </si>
  <si>
    <t>Othello High School</t>
  </si>
  <si>
    <t>11001</t>
  </si>
  <si>
    <t>Pasco School District</t>
  </si>
  <si>
    <t>Pasco Senior High School</t>
  </si>
  <si>
    <t>New Horizons High School</t>
  </si>
  <si>
    <t>Ellen Ochoa Middle School</t>
  </si>
  <si>
    <t>Chiawana High School</t>
  </si>
  <si>
    <t>24122</t>
  </si>
  <si>
    <t>Pateros School District</t>
  </si>
  <si>
    <t>Pateros High School</t>
  </si>
  <si>
    <t>27401</t>
  </si>
  <si>
    <t>Peninsula School District</t>
  </si>
  <si>
    <t>Henderson Bay Alt High School</t>
  </si>
  <si>
    <t>Goodman Middle School</t>
  </si>
  <si>
    <t>Peninsula High School</t>
  </si>
  <si>
    <t>Gig Harbor High</t>
  </si>
  <si>
    <t>Harbor Ridge Middle School</t>
  </si>
  <si>
    <t>12110</t>
  </si>
  <si>
    <t>Pomeroy School District</t>
  </si>
  <si>
    <t>Pomeroy Jr Sr High School</t>
  </si>
  <si>
    <t>05121</t>
  </si>
  <si>
    <t>Port Angeles School District</t>
  </si>
  <si>
    <t>Port Angeles High School</t>
  </si>
  <si>
    <t>Lincoln High School</t>
  </si>
  <si>
    <t>16050</t>
  </si>
  <si>
    <t>Port Townsend School District</t>
  </si>
  <si>
    <t>Port Townsend High School</t>
  </si>
  <si>
    <t>36402</t>
  </si>
  <si>
    <t>Prescott School District</t>
  </si>
  <si>
    <t>Prescott Jr Sr High</t>
  </si>
  <si>
    <t>03116</t>
  </si>
  <si>
    <t>Prosser School District</t>
  </si>
  <si>
    <t>Prosser High School</t>
  </si>
  <si>
    <t>38267</t>
  </si>
  <si>
    <t>Pullman School District</t>
  </si>
  <si>
    <t>Pullman High School</t>
  </si>
  <si>
    <t>27003</t>
  </si>
  <si>
    <t>Puyallup School District</t>
  </si>
  <si>
    <t>Puyallup Online Academy/POA</t>
  </si>
  <si>
    <t>Puyallup High School</t>
  </si>
  <si>
    <t>Kalles Junior High</t>
  </si>
  <si>
    <t>Aylen Jr High</t>
  </si>
  <si>
    <t>Rogers High School</t>
  </si>
  <si>
    <t>Ballou Jr High</t>
  </si>
  <si>
    <t>Walker High School</t>
  </si>
  <si>
    <t>Stahl Junior High</t>
  </si>
  <si>
    <t>Emerald Ridge High School</t>
  </si>
  <si>
    <t>16048</t>
  </si>
  <si>
    <t>Quilcene School District</t>
  </si>
  <si>
    <t>Quilcene High And Elementary</t>
  </si>
  <si>
    <t>Crossroads Community School</t>
  </si>
  <si>
    <t>PEARL</t>
  </si>
  <si>
    <t>05402</t>
  </si>
  <si>
    <t>Quillayute Valley School District</t>
  </si>
  <si>
    <t>Forks Junior-Senior High School</t>
  </si>
  <si>
    <t>Insight School of Washington</t>
  </si>
  <si>
    <t>13144</t>
  </si>
  <si>
    <t>Quincy School District</t>
  </si>
  <si>
    <t>Quincy High School</t>
  </si>
  <si>
    <t>34307</t>
  </si>
  <si>
    <t>Rainier School District</t>
  </si>
  <si>
    <t>Rainier Senior High School</t>
  </si>
  <si>
    <t>25116</t>
  </si>
  <si>
    <t>Raymond School District</t>
  </si>
  <si>
    <t>Raymond Jr Sr High School</t>
  </si>
  <si>
    <t>17403</t>
  </si>
  <si>
    <t>Renton School District</t>
  </si>
  <si>
    <t>Renton Senior High School</t>
  </si>
  <si>
    <t>McKnight Middle School</t>
  </si>
  <si>
    <t>Hazen Senior High School</t>
  </si>
  <si>
    <t>Lindbergh Senior High School</t>
  </si>
  <si>
    <t>Open Door Youth Reengagement Renton</t>
  </si>
  <si>
    <t>10309</t>
  </si>
  <si>
    <t>Republic School District</t>
  </si>
  <si>
    <t>Republic Senior High School</t>
  </si>
  <si>
    <t>03400</t>
  </si>
  <si>
    <t>Richland School District</t>
  </si>
  <si>
    <t>Richland High School</t>
  </si>
  <si>
    <t>Hanford High School</t>
  </si>
  <si>
    <t>Rivers Edge High School</t>
  </si>
  <si>
    <t>Three Rivers Home Link</t>
  </si>
  <si>
    <t>06122</t>
  </si>
  <si>
    <t>Ridgefield School District</t>
  </si>
  <si>
    <t>Ridgefield High School</t>
  </si>
  <si>
    <t>01160</t>
  </si>
  <si>
    <t>Ritzville School District</t>
  </si>
  <si>
    <t>Ritzville High School</t>
  </si>
  <si>
    <t>32416</t>
  </si>
  <si>
    <t>Riverside School District</t>
  </si>
  <si>
    <t>Independent Scholar</t>
  </si>
  <si>
    <t>Riverside High School</t>
  </si>
  <si>
    <t>17407</t>
  </si>
  <si>
    <t>Riverview School District</t>
  </si>
  <si>
    <t>Cedarcrest High School</t>
  </si>
  <si>
    <t>34401</t>
  </si>
  <si>
    <t>Rochester School District</t>
  </si>
  <si>
    <t>Rochester High School</t>
  </si>
  <si>
    <t>38320</t>
  </si>
  <si>
    <t>Rosalia School District</t>
  </si>
  <si>
    <t>Rosalia Elementary &amp; Secondary School</t>
  </si>
  <si>
    <t>13160</t>
  </si>
  <si>
    <t>Royal School District</t>
  </si>
  <si>
    <t>Royal High School</t>
  </si>
  <si>
    <t>28149</t>
  </si>
  <si>
    <t>San Juan Island School District</t>
  </si>
  <si>
    <t>Griffin Bay School</t>
  </si>
  <si>
    <t>Friday Harbor High School</t>
  </si>
  <si>
    <t>17001</t>
  </si>
  <si>
    <t>Seattle Public Schools</t>
  </si>
  <si>
    <t>Interagency Programs</t>
  </si>
  <si>
    <t>The Center School</t>
  </si>
  <si>
    <t>Franklin High School</t>
  </si>
  <si>
    <t>Ballard High School</t>
  </si>
  <si>
    <t>West Seattle High School</t>
  </si>
  <si>
    <t>Roosevelt High School</t>
  </si>
  <si>
    <t>Garfield High School</t>
  </si>
  <si>
    <t>Cleveland High School STEM</t>
  </si>
  <si>
    <t>Eckstein Middle School</t>
  </si>
  <si>
    <t>Chief Sealth International High School</t>
  </si>
  <si>
    <t>Ingraham High School</t>
  </si>
  <si>
    <t>Rainier Beach High School</t>
  </si>
  <si>
    <t>Nathan Hale High School</t>
  </si>
  <si>
    <t>South Lake High School</t>
  </si>
  <si>
    <t>Nova High School</t>
  </si>
  <si>
    <t>Hutch School</t>
  </si>
  <si>
    <t>29101</t>
  </si>
  <si>
    <t>Sedro-Woolley School District</t>
  </si>
  <si>
    <t>State Street High School</t>
  </si>
  <si>
    <t>Sedro Woolley Senior High School</t>
  </si>
  <si>
    <t>39119</t>
  </si>
  <si>
    <t>Selah School District</t>
  </si>
  <si>
    <t>Selah High School</t>
  </si>
  <si>
    <t>Selah Academy</t>
  </si>
  <si>
    <t>26070</t>
  </si>
  <si>
    <t>Selkirk School District</t>
  </si>
  <si>
    <t>Selkirk High School</t>
  </si>
  <si>
    <t>05323</t>
  </si>
  <si>
    <t>Sequim School District</t>
  </si>
  <si>
    <t>Sequim Community School</t>
  </si>
  <si>
    <t>Sequim Senior High</t>
  </si>
  <si>
    <t>23309</t>
  </si>
  <si>
    <t>Shelton School District</t>
  </si>
  <si>
    <t>Shelton High School</t>
  </si>
  <si>
    <t>Oakland Bay Junior High School</t>
  </si>
  <si>
    <t>17412</t>
  </si>
  <si>
    <t>Shoreline School District</t>
  </si>
  <si>
    <t>Shorecrest High School</t>
  </si>
  <si>
    <t>Kellogg Middle School</t>
  </si>
  <si>
    <t>Shorewood High School</t>
  </si>
  <si>
    <t>17404</t>
  </si>
  <si>
    <t>Skykomish School District</t>
  </si>
  <si>
    <t>Skykomish High School</t>
  </si>
  <si>
    <t>31201</t>
  </si>
  <si>
    <t>Snohomish School District</t>
  </si>
  <si>
    <t>Snohomish High School</t>
  </si>
  <si>
    <t>AIM High School</t>
  </si>
  <si>
    <t>Centennial Middle School</t>
  </si>
  <si>
    <t>Glacier Peak High School</t>
  </si>
  <si>
    <t>17410</t>
  </si>
  <si>
    <t>Snoqualmie Valley School District</t>
  </si>
  <si>
    <t>Two Rivers School</t>
  </si>
  <si>
    <t>Mount Si High School</t>
  </si>
  <si>
    <t>Chief Kanim Middle School</t>
  </si>
  <si>
    <t>Snoqualmie Parent Partnership Program</t>
  </si>
  <si>
    <t>13156</t>
  </si>
  <si>
    <t>Soap Lake School District</t>
  </si>
  <si>
    <t>Soap Lake Middle &amp; High School</t>
  </si>
  <si>
    <t>25118</t>
  </si>
  <si>
    <t>South Bend School District</t>
  </si>
  <si>
    <t>South Bend High School</t>
  </si>
  <si>
    <t>18402</t>
  </si>
  <si>
    <t>South Kitsap School District</t>
  </si>
  <si>
    <t>Explorer Academy</t>
  </si>
  <si>
    <t>South Kitsap High School</t>
  </si>
  <si>
    <t>Marcus Whitman Middle School</t>
  </si>
  <si>
    <t>Discovery</t>
  </si>
  <si>
    <t>John Sedgwick Middle School</t>
  </si>
  <si>
    <t>15206</t>
  </si>
  <si>
    <t>South Whidbey School District</t>
  </si>
  <si>
    <t>South Whidbey Academy</t>
  </si>
  <si>
    <t>South Whidbey High School</t>
  </si>
  <si>
    <t>32081</t>
  </si>
  <si>
    <t>Spokane School District</t>
  </si>
  <si>
    <t>A-3 Multiagency Adolescent Prog</t>
  </si>
  <si>
    <t>Alternative Tamarack School</t>
  </si>
  <si>
    <t>North Central High School</t>
  </si>
  <si>
    <t>Lewis &amp; Clark High School</t>
  </si>
  <si>
    <t>Bryant Center</t>
  </si>
  <si>
    <t>Shadle Park High School</t>
  </si>
  <si>
    <t>Sacajawea Middle School</t>
  </si>
  <si>
    <t>Ferris High School</t>
  </si>
  <si>
    <t>Garry Middle School</t>
  </si>
  <si>
    <t>On Track Academy</t>
  </si>
  <si>
    <t>The Community School</t>
  </si>
  <si>
    <t>Open Doors Youth Re-Engagement Spokane</t>
  </si>
  <si>
    <t>22008</t>
  </si>
  <si>
    <t>Sprague School District</t>
  </si>
  <si>
    <t>Sprague High School</t>
  </si>
  <si>
    <t>31401</t>
  </si>
  <si>
    <t>Stanwood-Camano School District</t>
  </si>
  <si>
    <t>Lincoln Hill High School</t>
  </si>
  <si>
    <t>Stanwood High School</t>
  </si>
  <si>
    <t>Saratoga School</t>
  </si>
  <si>
    <t>27001</t>
  </si>
  <si>
    <t>Steilacoom Hist. School District</t>
  </si>
  <si>
    <t>Steilacoom High</t>
  </si>
  <si>
    <t>30303</t>
  </si>
  <si>
    <t>Stevenson-Carson School District</t>
  </si>
  <si>
    <t>Stevenson High School</t>
  </si>
  <si>
    <t>31311</t>
  </si>
  <si>
    <t>Sultan School District</t>
  </si>
  <si>
    <t>Sultan Senior High School</t>
  </si>
  <si>
    <t>27905</t>
  </si>
  <si>
    <t>Summit Public School: Olympus</t>
  </si>
  <si>
    <t>17902</t>
  </si>
  <si>
    <t>Summit Public School: Sierra</t>
  </si>
  <si>
    <t>27320</t>
  </si>
  <si>
    <t>Sumner School District</t>
  </si>
  <si>
    <t>Sumner High School</t>
  </si>
  <si>
    <t>Bonney Lake High School</t>
  </si>
  <si>
    <t>39201</t>
  </si>
  <si>
    <t>Sunnyside School District</t>
  </si>
  <si>
    <t>Sunnyside High School</t>
  </si>
  <si>
    <t>18902</t>
  </si>
  <si>
    <t>Suquamish Tribal Education Department</t>
  </si>
  <si>
    <t>Chief Kitsap Academy</t>
  </si>
  <si>
    <t>27010</t>
  </si>
  <si>
    <t>Tacoma School District</t>
  </si>
  <si>
    <t>Tacoma School of the Arts</t>
  </si>
  <si>
    <t>Remann Hall Juvenile Detention Center</t>
  </si>
  <si>
    <t>Stadium</t>
  </si>
  <si>
    <t>Lincoln</t>
  </si>
  <si>
    <t>Stewart</t>
  </si>
  <si>
    <t>Mason</t>
  </si>
  <si>
    <t>Baker</t>
  </si>
  <si>
    <t>Wilson</t>
  </si>
  <si>
    <t>Mt Tahoma</t>
  </si>
  <si>
    <t>Foss</t>
  </si>
  <si>
    <t>Oakland High School</t>
  </si>
  <si>
    <t>Science and Math Institute</t>
  </si>
  <si>
    <t>First Creek Middle School</t>
  </si>
  <si>
    <t>Fresh Start</t>
  </si>
  <si>
    <t>17409</t>
  </si>
  <si>
    <t>Tahoma School District</t>
  </si>
  <si>
    <t>Tahoma Senior High School</t>
  </si>
  <si>
    <t>Tahoma Jr High</t>
  </si>
  <si>
    <t>38265</t>
  </si>
  <si>
    <t>Tekoa School District</t>
  </si>
  <si>
    <t>Tekoa High School</t>
  </si>
  <si>
    <t>34402</t>
  </si>
  <si>
    <t>Tenino School District</t>
  </si>
  <si>
    <t>Tenino High School</t>
  </si>
  <si>
    <t>19400</t>
  </si>
  <si>
    <t>Thorp School District</t>
  </si>
  <si>
    <t>Thorp Elem &amp; Jr Sr High</t>
  </si>
  <si>
    <t>21237</t>
  </si>
  <si>
    <t>Toledo School District</t>
  </si>
  <si>
    <t>Toledo High School</t>
  </si>
  <si>
    <t>24404</t>
  </si>
  <si>
    <t>Tonasket School District</t>
  </si>
  <si>
    <t>Tonasket High School</t>
  </si>
  <si>
    <t>39202</t>
  </si>
  <si>
    <t>Toppenish School District</t>
  </si>
  <si>
    <t>Computer Academy Toppenish High School</t>
  </si>
  <si>
    <t>Toppenish High School</t>
  </si>
  <si>
    <t>NW Allprep</t>
  </si>
  <si>
    <t>36300</t>
  </si>
  <si>
    <t>Touchet School District</t>
  </si>
  <si>
    <t>Touchet Elem &amp; High School</t>
  </si>
  <si>
    <t>08130</t>
  </si>
  <si>
    <t>Toutle Lake School District</t>
  </si>
  <si>
    <t>Toutle Lake High School</t>
  </si>
  <si>
    <t>20400</t>
  </si>
  <si>
    <t>Trout Lake School District</t>
  </si>
  <si>
    <t>Trout Lake School</t>
  </si>
  <si>
    <t>17406</t>
  </si>
  <si>
    <t>Tukwila School District</t>
  </si>
  <si>
    <t>Showalter Middle School</t>
  </si>
  <si>
    <t>Foster Senior High School</t>
  </si>
  <si>
    <t>34033</t>
  </si>
  <si>
    <t>Tumwater School District</t>
  </si>
  <si>
    <t>Secondary Options</t>
  </si>
  <si>
    <t>Tumwater High School</t>
  </si>
  <si>
    <t>New Market Skills Center</t>
  </si>
  <si>
    <t>A G West Black Hills High School</t>
  </si>
  <si>
    <t>New Market High School</t>
  </si>
  <si>
    <t>27083</t>
  </si>
  <si>
    <t>University Place School District</t>
  </si>
  <si>
    <t>Curtis Junior High</t>
  </si>
  <si>
    <t>Curtis Senior High</t>
  </si>
  <si>
    <t>06037</t>
  </si>
  <si>
    <t>Vancouver School District</t>
  </si>
  <si>
    <t>Vancouver School of Arts and Academics</t>
  </si>
  <si>
    <t>Fort Vancouver High School</t>
  </si>
  <si>
    <t>Hudson's Bay High School</t>
  </si>
  <si>
    <t>Columbia River High</t>
  </si>
  <si>
    <t>Vancouver Home Connection</t>
  </si>
  <si>
    <t>Lewis and Clark High School</t>
  </si>
  <si>
    <t>Skyview High School</t>
  </si>
  <si>
    <t>Vancouver Virtual Learning Academy</t>
  </si>
  <si>
    <t>Vancouver iTech Preparatory</t>
  </si>
  <si>
    <t>17402</t>
  </si>
  <si>
    <t>Vashon Island School District</t>
  </si>
  <si>
    <t>Vashon Island High School</t>
  </si>
  <si>
    <t>35200</t>
  </si>
  <si>
    <t>Wahkiakum School District</t>
  </si>
  <si>
    <t>Wahkiakum High School</t>
  </si>
  <si>
    <t>13073</t>
  </si>
  <si>
    <t>Wahluke School District</t>
  </si>
  <si>
    <t>Wahluke High School</t>
  </si>
  <si>
    <t>36401</t>
  </si>
  <si>
    <t>Waitsburg School District</t>
  </si>
  <si>
    <t>Waitsburg High School</t>
  </si>
  <si>
    <t>36140</t>
  </si>
  <si>
    <t>Walla Walla Public Schools</t>
  </si>
  <si>
    <t>Alternative Education Program</t>
  </si>
  <si>
    <t>Walla Walla High School</t>
  </si>
  <si>
    <t>Opportunity Youth Reengagement</t>
  </si>
  <si>
    <t>39207</t>
  </si>
  <si>
    <t>Wapato School District</t>
  </si>
  <si>
    <t>Wapato High School</t>
  </si>
  <si>
    <t>13146</t>
  </si>
  <si>
    <t>Warden School District</t>
  </si>
  <si>
    <t>Warden High School</t>
  </si>
  <si>
    <t>34979</t>
  </si>
  <si>
    <t>Washington Military Department</t>
  </si>
  <si>
    <t>Washington Youth Academy</t>
  </si>
  <si>
    <t>06112</t>
  </si>
  <si>
    <t>Washougal School District</t>
  </si>
  <si>
    <t>Excelsior High School</t>
  </si>
  <si>
    <t>Washougal High School</t>
  </si>
  <si>
    <t>01109</t>
  </si>
  <si>
    <t>Washtucna School District</t>
  </si>
  <si>
    <t>Washtucna Elementary/High School</t>
  </si>
  <si>
    <t>09209</t>
  </si>
  <si>
    <t>Waterville School District</t>
  </si>
  <si>
    <t>Waterville High School</t>
  </si>
  <si>
    <t>33049</t>
  </si>
  <si>
    <t>Wellpinit School District</t>
  </si>
  <si>
    <t>Wellpinit High School</t>
  </si>
  <si>
    <t>WSD Columbia Basin J.C.</t>
  </si>
  <si>
    <t>Wellpinit Fort Simcoe SEA</t>
  </si>
  <si>
    <t>04246</t>
  </si>
  <si>
    <t>Wenatchee School District</t>
  </si>
  <si>
    <t>Westside High School</t>
  </si>
  <si>
    <t>Chelan County Juvenile Detention Center</t>
  </si>
  <si>
    <t>Wenatchee High School</t>
  </si>
  <si>
    <t>Wenatchee Valley Technical Skills Center</t>
  </si>
  <si>
    <t>Open Doors  Re-Engagement Wenatchee</t>
  </si>
  <si>
    <t>32363</t>
  </si>
  <si>
    <t>West Valley School District (Spokane)</t>
  </si>
  <si>
    <t>Dishman Hills High School</t>
  </si>
  <si>
    <t>West Valley City School</t>
  </si>
  <si>
    <t>Spokane Valley Transition School</t>
  </si>
  <si>
    <t>West Valley High School</t>
  </si>
  <si>
    <t>39208</t>
  </si>
  <si>
    <t>West Valley School District (Yakima)</t>
  </si>
  <si>
    <t>West Valley High School Freshman Campus</t>
  </si>
  <si>
    <t>21303</t>
  </si>
  <si>
    <t>White Pass School District</t>
  </si>
  <si>
    <t>White Pass Jr. Sr. High School</t>
  </si>
  <si>
    <t>27416</t>
  </si>
  <si>
    <t>White River School District</t>
  </si>
  <si>
    <t>White River High School</t>
  </si>
  <si>
    <t>20405</t>
  </si>
  <si>
    <t>White Salmon Valley School District</t>
  </si>
  <si>
    <t>13167</t>
  </si>
  <si>
    <t>Wilson Creek School District</t>
  </si>
  <si>
    <t>Wilson Creek High</t>
  </si>
  <si>
    <t>21232</t>
  </si>
  <si>
    <t>Winlock School District</t>
  </si>
  <si>
    <t>Winolequa Learning Academy</t>
  </si>
  <si>
    <t>Winlock Senior High</t>
  </si>
  <si>
    <t>08404</t>
  </si>
  <si>
    <t>Woodland School District</t>
  </si>
  <si>
    <t>TEAM High School</t>
  </si>
  <si>
    <t>Woodland High School</t>
  </si>
  <si>
    <t>39007</t>
  </si>
  <si>
    <t>Yakima School District</t>
  </si>
  <si>
    <t>Davis High School</t>
  </si>
  <si>
    <t>Eisenhower High School</t>
  </si>
  <si>
    <t>Yakima Valley Technical Skills Center</t>
  </si>
  <si>
    <t>Juvenile Detention Center</t>
  </si>
  <si>
    <t>Stanton Academy</t>
  </si>
  <si>
    <t>Yakima Online</t>
  </si>
  <si>
    <t>Yakima Satellite Alternative Programs</t>
  </si>
  <si>
    <t>Ridgeview Group Home</t>
  </si>
  <si>
    <t>Yakima Open Doors</t>
  </si>
  <si>
    <t>34002</t>
  </si>
  <si>
    <t>Yelm School District</t>
  </si>
  <si>
    <t>Yelm Extension School</t>
  </si>
  <si>
    <t>Yelm Middle School</t>
  </si>
  <si>
    <t>Yelm High School 12</t>
  </si>
  <si>
    <t>39205</t>
  </si>
  <si>
    <t>Zillah School District</t>
  </si>
  <si>
    <t>Zillah High School</t>
  </si>
  <si>
    <t>Justin Ward</t>
  </si>
  <si>
    <t>Analyst:</t>
  </si>
  <si>
    <t>because of the growth in the number of alternative and charter schools</t>
  </si>
  <si>
    <t xml:space="preserve">95 more schools were indentified this year. This seems to be </t>
  </si>
  <si>
    <t>Note:</t>
  </si>
  <si>
    <t>For IB, we only included schools with more than 6 students participating in IB.</t>
  </si>
  <si>
    <t/>
  </si>
  <si>
    <t>Students identified as FRL recieve 1.25 points, every other student recieves 1</t>
  </si>
  <si>
    <t>the identified school</t>
  </si>
  <si>
    <t xml:space="preserve">is with a valid SSID, with valid enrollment and FRL particiatpion at </t>
  </si>
  <si>
    <t>distinct student.  However, the only way a student could qualify as FRL</t>
  </si>
  <si>
    <t xml:space="preserve">with an invalid SSID at a school participated, they are counted as a </t>
  </si>
  <si>
    <t>Students did not need to match to CEDARS to be included.  If a student</t>
  </si>
  <si>
    <t>as participating in one program at an invalid school were dropped</t>
  </si>
  <si>
    <t>Students in a valid school were included, students identified</t>
  </si>
  <si>
    <t>Cambridge data provided directly by schools Federal way and Bethel)</t>
  </si>
  <si>
    <t>IB used 2016-17 IB Credit file (File provided by AP)</t>
  </si>
  <si>
    <t>AP used 2016-17 AP Credit file (file provided by IB)</t>
  </si>
  <si>
    <t>College in the high school and techprep provided by ERDC</t>
  </si>
  <si>
    <t xml:space="preserve">Business Rules: </t>
  </si>
  <si>
    <t>Dual credit incentive awards</t>
  </si>
  <si>
    <t>Request:</t>
  </si>
  <si>
    <t xml:space="preserve">Data as of: </t>
  </si>
  <si>
    <t>Percent</t>
  </si>
  <si>
    <t>Total Funds</t>
  </si>
  <si>
    <t>School District</t>
  </si>
  <si>
    <t>Sum of Total Funds</t>
  </si>
  <si>
    <t>01109 Washtucna School District</t>
  </si>
  <si>
    <t>01147 Othello School District</t>
  </si>
  <si>
    <t>02250 Clarkston School District</t>
  </si>
  <si>
    <t>03017 Kennewick School District</t>
  </si>
  <si>
    <t>03052 Kiona-Benton City School District</t>
  </si>
  <si>
    <t>03053 Finley School District</t>
  </si>
  <si>
    <t>03116 Prosser School District</t>
  </si>
  <si>
    <t>03400 Richland School District</t>
  </si>
  <si>
    <t>04019 Manson School District</t>
  </si>
  <si>
    <t>04127 Entiat School District</t>
  </si>
  <si>
    <t>04129 Lake Chelan School District</t>
  </si>
  <si>
    <t>04222 Cashmere School District</t>
  </si>
  <si>
    <t>04228 Cascade School District</t>
  </si>
  <si>
    <t>04246 Wenatchee School District</t>
  </si>
  <si>
    <t>05121 Port Angeles School District</t>
  </si>
  <si>
    <t>05323 Sequim School District</t>
  </si>
  <si>
    <t>05402 Quillayute Valley School District</t>
  </si>
  <si>
    <t>06037 Vancouver School District</t>
  </si>
  <si>
    <t>06098 Hockinson School District</t>
  </si>
  <si>
    <t>06101 La Center School District</t>
  </si>
  <si>
    <t>06112 Washougal School District</t>
  </si>
  <si>
    <t>06114 Evergreen School District (Clark)</t>
  </si>
  <si>
    <t>06117 Camas School District</t>
  </si>
  <si>
    <t>06119 Battle Ground School District</t>
  </si>
  <si>
    <t>06122 Ridgefield School District</t>
  </si>
  <si>
    <t>06801 Educational Service District 112</t>
  </si>
  <si>
    <t>07002 Dayton School District</t>
  </si>
  <si>
    <t>08122 Longview School District</t>
  </si>
  <si>
    <t>08130 Toutle Lake School District</t>
  </si>
  <si>
    <t>08401 Castle Rock School District</t>
  </si>
  <si>
    <t>08402 Kalama School District</t>
  </si>
  <si>
    <t>08404 Woodland School District</t>
  </si>
  <si>
    <t>08458 Kelso School District</t>
  </si>
  <si>
    <t>09075 Bridgeport School District</t>
  </si>
  <si>
    <t>09206 Eastmont School District</t>
  </si>
  <si>
    <t>09207 Mansfield School District</t>
  </si>
  <si>
    <t>09209 Waterville School District</t>
  </si>
  <si>
    <t>10050 Curlew School District</t>
  </si>
  <si>
    <t>11001 Pasco School District</t>
  </si>
  <si>
    <t>11051 North Franklin School District</t>
  </si>
  <si>
    <t>12110 Pomeroy School District</t>
  </si>
  <si>
    <t>13073 Wahluke School District</t>
  </si>
  <si>
    <t>13144 Quincy School District</t>
  </si>
  <si>
    <t>13146 Warden School District</t>
  </si>
  <si>
    <t>13151 Coulee-Hartline School District</t>
  </si>
  <si>
    <t>13156 Soap Lake School District</t>
  </si>
  <si>
    <t>13160 Royal School District</t>
  </si>
  <si>
    <t>13161 Moses Lake School District</t>
  </si>
  <si>
    <t>13165 Ephrata School District</t>
  </si>
  <si>
    <t>13167 Wilson Creek School District</t>
  </si>
  <si>
    <t>13301 Grand Coulee Dam School District</t>
  </si>
  <si>
    <t>14005 Aberdeen School District</t>
  </si>
  <si>
    <t>14028 Hoquiam School District</t>
  </si>
  <si>
    <t>14064 North Beach School District</t>
  </si>
  <si>
    <t>14066 Montesano School District</t>
  </si>
  <si>
    <t>14068 Elma School District</t>
  </si>
  <si>
    <t>14172 Ocosta School District</t>
  </si>
  <si>
    <t>15201 Oak Harbor School District</t>
  </si>
  <si>
    <t>15204 Coupeville School District</t>
  </si>
  <si>
    <t>15206 South Whidbey School District</t>
  </si>
  <si>
    <t>16048 Quilcene School District</t>
  </si>
  <si>
    <t>16049 Chimacum School District</t>
  </si>
  <si>
    <t>16050 Port Townsend School District</t>
  </si>
  <si>
    <t>17001 Seattle Public Schools</t>
  </si>
  <si>
    <t>17210 Federal Way School District</t>
  </si>
  <si>
    <t>17216 Enumclaw School District</t>
  </si>
  <si>
    <t>17400 Mercer Island School District</t>
  </si>
  <si>
    <t>17401 Highline School District</t>
  </si>
  <si>
    <t>17402 Vashon Island School District</t>
  </si>
  <si>
    <t>17403 Renton School District</t>
  </si>
  <si>
    <t>17404 Skykomish School District</t>
  </si>
  <si>
    <t>17405 Bellevue School District</t>
  </si>
  <si>
    <t>17406 Tukwila School District</t>
  </si>
  <si>
    <t>17407 Riverview School District</t>
  </si>
  <si>
    <t>17408 Auburn School District</t>
  </si>
  <si>
    <t>17409 Tahoma School District</t>
  </si>
  <si>
    <t>17410 Snoqualmie Valley School District</t>
  </si>
  <si>
    <t>17411 Issaquah School District</t>
  </si>
  <si>
    <t>17412 Shoreline School District</t>
  </si>
  <si>
    <t>17414 Lake Washington School District</t>
  </si>
  <si>
    <t>17415 Kent School District</t>
  </si>
  <si>
    <t>17417 Northshore School District</t>
  </si>
  <si>
    <t>17902 Summit Public School: Sierra</t>
  </si>
  <si>
    <t>17937 Lake Washington Institute Of Technology</t>
  </si>
  <si>
    <t>18100 Bremerton School District</t>
  </si>
  <si>
    <t>18303 Bainbridge Island School District</t>
  </si>
  <si>
    <t>18400 North Kitsap School District</t>
  </si>
  <si>
    <t>18401 Central Kitsap School District</t>
  </si>
  <si>
    <t>18402 South Kitsap School District</t>
  </si>
  <si>
    <t>18801 Olympic Educational Service District 114</t>
  </si>
  <si>
    <t>19401 Ellensburg School District</t>
  </si>
  <si>
    <t>19403 Kittitas School District</t>
  </si>
  <si>
    <t>19404 Cle Elum-Roslyn School District</t>
  </si>
  <si>
    <t>20400 Trout Lake School District</t>
  </si>
  <si>
    <t>20405 White Salmon Valley School District</t>
  </si>
  <si>
    <t>21014 Napavine School District</t>
  </si>
  <si>
    <t>21214 Morton School District</t>
  </si>
  <si>
    <t>21232 Winlock School District</t>
  </si>
  <si>
    <t>21237 Toledo School District</t>
  </si>
  <si>
    <t>21300 Onalaska School District</t>
  </si>
  <si>
    <t>21302 Chehalis School District</t>
  </si>
  <si>
    <t>21303 White Pass School District</t>
  </si>
  <si>
    <t>21401 Centralia School District</t>
  </si>
  <si>
    <t>22008 Sprague School District</t>
  </si>
  <si>
    <t>22207 Davenport School District</t>
  </si>
  <si>
    <t>23309 Shelton School District</t>
  </si>
  <si>
    <t>23311 Mary M Knight School District</t>
  </si>
  <si>
    <t>23403 North Mason School District</t>
  </si>
  <si>
    <t>24019 Omak School District</t>
  </si>
  <si>
    <t>24105 Okanogan School District</t>
  </si>
  <si>
    <t>24111 Brewster School District</t>
  </si>
  <si>
    <t>24122 Pateros School District</t>
  </si>
  <si>
    <t>24350 Methow Valley School District</t>
  </si>
  <si>
    <t>24404 Tonasket School District</t>
  </si>
  <si>
    <t>24410 Oroville School District</t>
  </si>
  <si>
    <t>25101 Ocean Beach School District</t>
  </si>
  <si>
    <t>25118 South Bend School District</t>
  </si>
  <si>
    <t>26056 Newport School District</t>
  </si>
  <si>
    <t>26070 Selkirk School District</t>
  </si>
  <si>
    <t>27001 Steilacoom Hist. School District</t>
  </si>
  <si>
    <t>27003 Puyallup School District</t>
  </si>
  <si>
    <t>27010 Tacoma School District</t>
  </si>
  <si>
    <t>27083 University Place School District</t>
  </si>
  <si>
    <t>27320 Sumner School District</t>
  </si>
  <si>
    <t>27344 Orting School District</t>
  </si>
  <si>
    <t>27400 Clover Park School District</t>
  </si>
  <si>
    <t>27401 Peninsula School District</t>
  </si>
  <si>
    <t>27402 Franklin Pierce School District</t>
  </si>
  <si>
    <t>27403 Bethel School District</t>
  </si>
  <si>
    <t>27404 Eatonville School District</t>
  </si>
  <si>
    <t>27416 White River School District</t>
  </si>
  <si>
    <t>27417 Fife School District</t>
  </si>
  <si>
    <t>28137 Orcas Island School District</t>
  </si>
  <si>
    <t>28144 Lopez School District</t>
  </si>
  <si>
    <t>28149 San Juan Island School District</t>
  </si>
  <si>
    <t>29011 Concrete School District</t>
  </si>
  <si>
    <t>29100 Burlington-Edison School District</t>
  </si>
  <si>
    <t>29101 Sedro-Woolley School District</t>
  </si>
  <si>
    <t>29103 Anacortes School District</t>
  </si>
  <si>
    <t>29311 La Conner School District</t>
  </si>
  <si>
    <t>29320 Mount Vernon School District</t>
  </si>
  <si>
    <t>30303 Stevenson-Carson School District</t>
  </si>
  <si>
    <t>31002 Everett School District</t>
  </si>
  <si>
    <t>31004 Lake Stevens School District</t>
  </si>
  <si>
    <t>31006 Mukilteo School District</t>
  </si>
  <si>
    <t>31015 Edmonds School District</t>
  </si>
  <si>
    <t>31016 Arlington School District</t>
  </si>
  <si>
    <t>31025 Marysville School District</t>
  </si>
  <si>
    <t>31103 Monroe School District</t>
  </si>
  <si>
    <t>31201 Snohomish School District</t>
  </si>
  <si>
    <t>31306 Lakewood School District</t>
  </si>
  <si>
    <t>31311 Sultan School District</t>
  </si>
  <si>
    <t>31330 Darrington School District</t>
  </si>
  <si>
    <t>31332 Granite Falls School District</t>
  </si>
  <si>
    <t>31401 Stanwood-Camano School District</t>
  </si>
  <si>
    <t>32081 Spokane School District</t>
  </si>
  <si>
    <t>32325 Nine Mile Falls School District</t>
  </si>
  <si>
    <t>32326 Medical Lake School District</t>
  </si>
  <si>
    <t>32354 Mead School District</t>
  </si>
  <si>
    <t>32356 Central Valley School District</t>
  </si>
  <si>
    <t>32358 Freeman School District</t>
  </si>
  <si>
    <t>32360 Cheney School District</t>
  </si>
  <si>
    <t>32361 East Valley School District (Spokane)</t>
  </si>
  <si>
    <t>32362 Liberty School District</t>
  </si>
  <si>
    <t>32363 West Valley School District (Spokane)</t>
  </si>
  <si>
    <t>32414 Deer Park School District</t>
  </si>
  <si>
    <t>32416 Riverside School District</t>
  </si>
  <si>
    <t>32801 Educational Service District 101</t>
  </si>
  <si>
    <t>33036 Chewelah School District</t>
  </si>
  <si>
    <t>33049 Wellpinit School District</t>
  </si>
  <si>
    <t>33115 Colville School District</t>
  </si>
  <si>
    <t>33207 Mary Walker School District</t>
  </si>
  <si>
    <t>33211 Northport School District</t>
  </si>
  <si>
    <t>33212 Kettle Falls School District</t>
  </si>
  <si>
    <t>34002 Yelm School District</t>
  </si>
  <si>
    <t>34003 North Thurston Public Schools</t>
  </si>
  <si>
    <t>34033 Tumwater School District</t>
  </si>
  <si>
    <t>34111 Olympia School District</t>
  </si>
  <si>
    <t>34307 Rainier School District</t>
  </si>
  <si>
    <t>34401 Rochester School District</t>
  </si>
  <si>
    <t>34402 Tenino School District</t>
  </si>
  <si>
    <t>34801 Capital Region Esd 113</t>
  </si>
  <si>
    <t>34974 Office Of The Governor (Sch For Blind)</t>
  </si>
  <si>
    <t>34979 Washington Military Department</t>
  </si>
  <si>
    <t>35200 Wahkiakum School District</t>
  </si>
  <si>
    <t>36140 Walla Walla Public Schools</t>
  </si>
  <si>
    <t>36250 College Place School District</t>
  </si>
  <si>
    <t>36300 Touchet School District</t>
  </si>
  <si>
    <t>36400 Columbia (Walla Walla) School District</t>
  </si>
  <si>
    <t>36401 Waitsburg School District</t>
  </si>
  <si>
    <t>36402 Prescott School District</t>
  </si>
  <si>
    <t>37501 Bellingham School District</t>
  </si>
  <si>
    <t>37502 Ferndale School District</t>
  </si>
  <si>
    <t>37503 Blaine School District</t>
  </si>
  <si>
    <t>37504 Lynden School District</t>
  </si>
  <si>
    <t>37505 Meridian School District</t>
  </si>
  <si>
    <t>37506 Nooksack Valley School District</t>
  </si>
  <si>
    <t>37507 Mount Baker School District</t>
  </si>
  <si>
    <t>38265 Tekoa School District</t>
  </si>
  <si>
    <t>38267 Pullman School District</t>
  </si>
  <si>
    <t>38300 Colfax School District</t>
  </si>
  <si>
    <t>38306 Colton School District</t>
  </si>
  <si>
    <t>38324 Oakesdale School District</t>
  </si>
  <si>
    <t>39003 Naches Valley School District</t>
  </si>
  <si>
    <t>39007 Yakima School District</t>
  </si>
  <si>
    <t>39090 East Valley School District (Yakima)</t>
  </si>
  <si>
    <t>39119 Selah School District</t>
  </si>
  <si>
    <t>39120 Mabton School District</t>
  </si>
  <si>
    <t>39200 Grandview School District</t>
  </si>
  <si>
    <t>39201 Sunnyside School District</t>
  </si>
  <si>
    <t>39202 Toppenish School District</t>
  </si>
  <si>
    <t>39203 Highland School District</t>
  </si>
  <si>
    <t>39204 Granger School District</t>
  </si>
  <si>
    <t>39205 Zillah School District</t>
  </si>
  <si>
    <t>39207 Wapato School District</t>
  </si>
  <si>
    <t>39208 West Valley School District (Yakima)</t>
  </si>
  <si>
    <t>39209 Mount Adams School District</t>
  </si>
  <si>
    <t>Grand Total</t>
  </si>
  <si>
    <t>CCDDD and Name</t>
  </si>
  <si>
    <t>01160 Ritzville School District</t>
  </si>
  <si>
    <t>05401 Cape Flattery School District</t>
  </si>
  <si>
    <t>10309 Republic School District</t>
  </si>
  <si>
    <t>11056 Kahlotus School District</t>
  </si>
  <si>
    <t>18902 Suquamish Tribal Education Department</t>
  </si>
  <si>
    <t>19400 Thorp School District</t>
  </si>
  <si>
    <t>20401 Glenwood School District</t>
  </si>
  <si>
    <t>20404 Goldendale School District</t>
  </si>
  <si>
    <t>25116 Raymond School District</t>
  </si>
  <si>
    <t>25155 Naselle-Grays River Valley School District</t>
  </si>
  <si>
    <t>27343 Dieringer School District</t>
  </si>
  <si>
    <t>27905 Summit Public School: Olympus</t>
  </si>
  <si>
    <t>27932 Clover Park Technical College</t>
  </si>
  <si>
    <t>38320 Rosalia School District</t>
  </si>
  <si>
    <t>·</t>
  </si>
  <si>
    <t>1.  earned a score of three or higher on an AP exam;</t>
  </si>
  <si>
    <t>2.  earned a score of four or higher on an IB exam;</t>
  </si>
  <si>
    <t>3.  successfully completed a Cambridge Advanced International Certificate of Education exam;</t>
  </si>
  <si>
    <t>4.  qualified to earn college credit through a College in the High School course; or</t>
  </si>
  <si>
    <t>5.  qualified to earn college credit through a Tech Prep course.</t>
  </si>
  <si>
    <t>Enrollment in Running Start was not factor to determine a high school's percentage for the Academic Acceleration Incentive award.</t>
  </si>
  <si>
    <t>Online dual credit courses count as being offered by the high school if the high school offered them at no charge to the student.</t>
  </si>
  <si>
    <t>Each student is counted only once per school within each dual credit type, even if they received multiple credits within one course type. For example, a student who earned a 3+ in multiple AP exams at the same school would be counted once for that school.</t>
  </si>
  <si>
    <t>If the student is considered low-income, they are counted as 1.25 instead of 1.</t>
  </si>
  <si>
    <t>A percentage is then assigned to each school.</t>
  </si>
  <si>
    <t>The total Academic Acceleraton Incentive allocation is distributed using that percentage.</t>
  </si>
  <si>
    <t>Apportionment Upload Data for Current Year</t>
  </si>
  <si>
    <t>Apportionment Upload Data for Prior Year</t>
  </si>
  <si>
    <t>Revenue Code 415801</t>
  </si>
  <si>
    <t>CCDDD</t>
  </si>
  <si>
    <t xml:space="preserve"> 2017-18 Academic Acceleration Incentive Awards</t>
  </si>
  <si>
    <t>The spreadsheet labeled "Academic Accel Incentive Award" provides the 2017-18 Academic Acceleration Incentive amount awarded to high schools.</t>
  </si>
  <si>
    <t>The 2017-18 allocation of Academic Acceleration Incentive funding will be paid in the school district's September 2018 apportionment as a prior year adjustment under Revenue code 415801.</t>
  </si>
  <si>
    <t>The appropriated funds were allocated based on a high school's dual credit offerings in specific courses offered by a high school for the 2016-17 school year and as reported in CEDARS. The following method was used to calculate a high school percentage for the Academic Acceleration Incentive awards:</t>
  </si>
  <si>
    <t>Students who EARNED dual credit in 2016-17 in the following dual credit programs:</t>
  </si>
  <si>
    <t>This funding is intended to be spent by the high school that generated the funding and can be used to support the high school's dual credit costs to include teacher training, curriculum, technology, exam and textbook fees, and transportation for Running Start students.</t>
  </si>
  <si>
    <t>TAFA at Saghalie</t>
  </si>
  <si>
    <t>Tyee High School</t>
  </si>
  <si>
    <t>North Creek High School</t>
  </si>
  <si>
    <t>Barker Creek Community School</t>
  </si>
  <si>
    <t>Marysville Getchell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</si>
</sst>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indexed="8"/>
      <name val="Calibri"/>
      <family val="2"/>
      <scheme val="minor"/>
    </font>
    <font>
      <b/>
      <sz val="14"/>
      <color theme="1"/>
      <name val="Calibri"/>
      <family val="2"/>
      <scheme val="minor"/>
    </font>
    <font>
      <sz val="11"/>
      <name val="Calibri"/>
      <family val="2"/>
      <scheme val="minor"/>
    </font>
    <font>
      <sz val="11"/>
      <name val="Symbol"/>
      <family val="1"/>
      <charset val="2"/>
    </font>
    <font>
      <sz val="11"/>
      <color rgb="FFC00000"/>
      <name val="Calibri"/>
      <family val="2"/>
      <scheme val="minor"/>
    </font>
    <font>
      <sz val="11"/>
      <color rgb="FFC00000"/>
      <name val="Symbol"/>
      <family val="1"/>
      <charset val="2"/>
    </font>
    <font>
      <i/>
      <sz val="11"/>
      <color theme="1"/>
      <name val="Calibri"/>
      <family val="2"/>
      <scheme val="minor"/>
    </font>
    <font>
      <sz val="11"/>
      <color rgb="FF9C6500"/>
      <name val="Calibri"/>
      <family val="2"/>
      <scheme val="minor"/>
    </font>
    <font>
      <sz val="11"/>
      <color rgb="FFFF0000"/>
      <name val="Calibri"/>
      <family val="2"/>
      <scheme val="minor"/>
    </font>
  </fonts>
  <fills count="4">
    <fill>
      <patternFill patternType="none"/>
    </fill>
    <fill>
      <patternFill patternType="gray125"/>
    </fill>
    <fill>
      <patternFill patternType="solid">
        <fgColor theme="4"/>
        <bgColor theme="4"/>
      </patternFill>
    </fill>
    <fill>
      <patternFill patternType="solid">
        <fgColor rgb="FFFFEB9C"/>
      </patternFill>
    </fill>
  </fills>
  <borders count="2">
    <border>
      <left/>
      <right/>
      <top/>
      <bottom/>
      <diagonal/>
    </border>
    <border>
      <left/>
      <right/>
      <top style="thin">
        <color theme="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11" fillId="3" borderId="0" applyNumberFormat="0" applyBorder="0" applyAlignment="0" applyProtection="0"/>
  </cellStyleXfs>
  <cellXfs count="44">
    <xf numFmtId="0" fontId="0" fillId="0" borderId="0" xfId="0"/>
    <xf numFmtId="0" fontId="3" fillId="0" borderId="0" xfId="3"/>
    <xf numFmtId="14" fontId="0" fillId="0" borderId="0" xfId="0" applyNumberFormat="1"/>
    <xf numFmtId="43" fontId="0" fillId="0" borderId="0" xfId="1" applyFont="1"/>
    <xf numFmtId="43" fontId="0" fillId="0" borderId="0" xfId="1" applyNumberFormat="1" applyFont="1"/>
    <xf numFmtId="43" fontId="0" fillId="0" borderId="0" xfId="0" applyNumberFormat="1"/>
    <xf numFmtId="10" fontId="1" fillId="0" borderId="0" xfId="2" applyNumberFormat="1" applyFont="1" applyBorder="1"/>
    <xf numFmtId="9" fontId="0" fillId="0" borderId="0" xfId="2" applyFont="1"/>
    <xf numFmtId="0" fontId="4" fillId="0" borderId="0" xfId="4"/>
    <xf numFmtId="0" fontId="2" fillId="2" borderId="1"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0" xfId="4" applyFont="1" applyAlignment="1">
      <alignment horizontal="center"/>
    </xf>
    <xf numFmtId="0" fontId="6" fillId="0" borderId="0" xfId="4" applyFont="1" applyAlignment="1">
      <alignment horizontal="left" wrapText="1"/>
    </xf>
    <xf numFmtId="0" fontId="1" fillId="0" borderId="0" xfId="4" applyFont="1" applyAlignment="1">
      <alignment horizontal="left" wrapText="1"/>
    </xf>
    <xf numFmtId="0" fontId="7" fillId="0" borderId="0" xfId="4" quotePrefix="1" applyFont="1" applyAlignment="1">
      <alignment horizontal="center"/>
    </xf>
    <xf numFmtId="0" fontId="6" fillId="0" borderId="0" xfId="4" applyFont="1"/>
    <xf numFmtId="0" fontId="7" fillId="0" borderId="0" xfId="4" quotePrefix="1" applyFont="1" applyAlignment="1">
      <alignment horizontal="center" vertical="top"/>
    </xf>
    <xf numFmtId="0" fontId="6" fillId="0" borderId="0" xfId="4" applyFont="1" applyAlignment="1">
      <alignment wrapText="1"/>
    </xf>
    <xf numFmtId="0" fontId="1" fillId="0" borderId="0" xfId="4" applyFont="1" applyAlignment="1">
      <alignment horizontal="left"/>
    </xf>
    <xf numFmtId="0" fontId="1" fillId="0" borderId="0" xfId="4" quotePrefix="1" applyFont="1" applyAlignment="1">
      <alignment horizontal="right" vertical="top"/>
    </xf>
    <xf numFmtId="0" fontId="1" fillId="0" borderId="0" xfId="4" quotePrefix="1" applyFont="1" applyAlignment="1">
      <alignment horizontal="right"/>
    </xf>
    <xf numFmtId="0" fontId="1" fillId="0" borderId="0" xfId="4" applyFont="1" applyAlignment="1">
      <alignment wrapText="1"/>
    </xf>
    <xf numFmtId="0" fontId="4" fillId="0" borderId="0" xfId="4" applyAlignment="1">
      <alignment wrapText="1"/>
    </xf>
    <xf numFmtId="0" fontId="8" fillId="0" borderId="0" xfId="4" quotePrefix="1" applyFont="1" applyAlignment="1">
      <alignment horizontal="right" vertical="top"/>
    </xf>
    <xf numFmtId="0" fontId="8" fillId="0" borderId="0" xfId="4" quotePrefix="1" applyFont="1" applyAlignment="1">
      <alignment horizontal="right"/>
    </xf>
    <xf numFmtId="0" fontId="8" fillId="0" borderId="0" xfId="4" applyFont="1"/>
    <xf numFmtId="0" fontId="9" fillId="0" borderId="0" xfId="4" quotePrefix="1" applyFont="1" applyAlignment="1">
      <alignment horizontal="center"/>
    </xf>
    <xf numFmtId="0" fontId="10" fillId="0" borderId="0" xfId="4" applyFont="1"/>
    <xf numFmtId="0" fontId="11" fillId="3" borderId="0" xfId="5" applyAlignment="1">
      <alignment horizontal="center"/>
    </xf>
    <xf numFmtId="0" fontId="2" fillId="0" borderId="0" xfId="4" applyFont="1"/>
    <xf numFmtId="0" fontId="4" fillId="0" borderId="0" xfId="4" quotePrefix="1"/>
    <xf numFmtId="0" fontId="12" fillId="0" borderId="0" xfId="0" applyFont="1"/>
    <xf numFmtId="0" fontId="6" fillId="0" borderId="0" xfId="0" applyFont="1"/>
    <xf numFmtId="0" fontId="2" fillId="0" borderId="0" xfId="0" applyFont="1"/>
    <xf numFmtId="0" fontId="2" fillId="0" borderId="0" xfId="0" applyFont="1" applyAlignment="1">
      <alignment horizontal="center"/>
    </xf>
    <xf numFmtId="0" fontId="1" fillId="0" borderId="0" xfId="4" applyFont="1" applyAlignment="1">
      <alignment horizontal="left" vertical="top" wrapText="1"/>
    </xf>
    <xf numFmtId="0" fontId="4" fillId="0" borderId="0" xfId="4" applyAlignment="1">
      <alignment horizontal="left" vertical="top" wrapText="1"/>
    </xf>
    <xf numFmtId="0" fontId="6" fillId="0" borderId="0" xfId="4" applyFont="1" applyAlignment="1">
      <alignment horizontal="left" wrapText="1"/>
    </xf>
    <xf numFmtId="0" fontId="6" fillId="0" borderId="0" xfId="4" quotePrefix="1" applyFont="1" applyAlignment="1">
      <alignment horizontal="left" wrapText="1"/>
    </xf>
    <xf numFmtId="0" fontId="6" fillId="0" borderId="0" xfId="4" applyFont="1" applyAlignment="1">
      <alignment horizontal="left" vertical="top" wrapText="1"/>
    </xf>
    <xf numFmtId="0" fontId="1" fillId="0" borderId="0" xfId="4" applyFont="1" applyAlignment="1">
      <alignment horizontal="left" wrapText="1"/>
    </xf>
    <xf numFmtId="0" fontId="5" fillId="0" borderId="0" xfId="4" applyFont="1" applyFill="1" applyAlignment="1">
      <alignment horizontal="center"/>
    </xf>
  </cellXfs>
  <cellStyles count="6">
    <cellStyle name="Comma" xfId="1" builtinId="3"/>
    <cellStyle name="Neutral" xfId="5" builtinId="28"/>
    <cellStyle name="Normal" xfId="0" builtinId="0"/>
    <cellStyle name="Normal 2" xfId="3"/>
    <cellStyle name="Normal 2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ecky McLean" refreshedDate="43364.577598611111" createdVersion="6" refreshedVersion="6" minRefreshableVersion="3" recordCount="580">
  <cacheSource type="worksheet">
    <worksheetSource ref="A2:N582" sheet="Data"/>
  </cacheSource>
  <cacheFields count="14">
    <cacheField name="CCDDD and Name" numFmtId="0">
      <sharedItems count="236">
        <s v="01109 Washtucna School District"/>
        <s v="01147 Othello School District"/>
        <s v="01160 Ritzville School District"/>
        <s v="02250 Clarkston School District"/>
        <s v="03017 Kennewick School District"/>
        <s v="03052 Kiona-Benton City School District"/>
        <s v="03053 Finley School District"/>
        <s v="03116 Prosser School District"/>
        <s v="03400 Richland School District"/>
        <s v="04019 Manson School District"/>
        <s v="04127 Entiat School District"/>
        <s v="04129 Lake Chelan School District"/>
        <s v="04222 Cashmere School District"/>
        <s v="04228 Cascade School District"/>
        <s v="04246 Wenatchee School District"/>
        <s v="05121 Port Angeles School District"/>
        <s v="05323 Sequim School District"/>
        <s v="05401 Cape Flattery School District"/>
        <s v="05402 Quillayute Valley School District"/>
        <s v="06037 Vancouver School District"/>
        <s v="06098 Hockinson School District"/>
        <s v="06101 La Center School District"/>
        <s v="06112 Washougal School District"/>
        <s v="06114 Evergreen School District (Clark)"/>
        <s v="06117 Camas School District"/>
        <s v="06119 Battle Ground School District"/>
        <s v="06122 Ridgefield School District"/>
        <s v="06801 Educational Service District 112"/>
        <s v="07002 Dayton School District"/>
        <s v="08122 Longview School District"/>
        <s v="08130 Toutle Lake School District"/>
        <s v="08401 Castle Rock School District"/>
        <s v="08402 Kalama School District"/>
        <s v="08404 Woodland School District"/>
        <s v="08458 Kelso School District"/>
        <s v="09075 Bridgeport School District"/>
        <s v="09206 Eastmont School District"/>
        <s v="09207 Mansfield School District"/>
        <s v="09209 Waterville School District"/>
        <s v="10050 Curlew School District"/>
        <s v="10309 Republic School District"/>
        <s v="11001 Pasco School District"/>
        <s v="11051 North Franklin School District"/>
        <s v="11056 Kahlotus School District"/>
        <s v="12110 Pomeroy School District"/>
        <s v="13073 Wahluke School District"/>
        <s v="13144 Quincy School District"/>
        <s v="13146 Warden School District"/>
        <s v="13151 Coulee-Hartline School District"/>
        <s v="13156 Soap Lake School District"/>
        <s v="13160 Royal School District"/>
        <s v="13161 Moses Lake School District"/>
        <s v="13165 Ephrata School District"/>
        <s v="13167 Wilson Creek School District"/>
        <s v="13301 Grand Coulee Dam School District"/>
        <s v="14005 Aberdeen School District"/>
        <s v="14028 Hoquiam School District"/>
        <s v="14064 North Beach School District"/>
        <s v="14066 Montesano School District"/>
        <s v="14068 Elma School District"/>
        <s v="14172 Ocosta School District"/>
        <s v="15201 Oak Harbor School District"/>
        <s v="15204 Coupeville School District"/>
        <s v="15206 South Whidbey School District"/>
        <s v="16048 Quilcene School District"/>
        <s v="16049 Chimacum School District"/>
        <s v="16050 Port Townsend School District"/>
        <s v="17001 Seattle Public Schools"/>
        <s v="17210 Federal Way School District"/>
        <s v="17216 Enumclaw School District"/>
        <s v="17400 Mercer Island School District"/>
        <s v="17401 Highline School District"/>
        <s v="17402 Vashon Island School District"/>
        <s v="17403 Renton School District"/>
        <s v="17404 Skykomish School District"/>
        <s v="17405 Bellevue School District"/>
        <s v="17406 Tukwila School District"/>
        <s v="17407 Riverview School District"/>
        <s v="17408 Auburn School District"/>
        <s v="17409 Tahoma School District"/>
        <s v="17410 Snoqualmie Valley School District"/>
        <s v="17411 Issaquah School District"/>
        <s v="17412 Shoreline School District"/>
        <s v="17414 Lake Washington School District"/>
        <s v="17415 Kent School District"/>
        <s v="17417 Northshore School District"/>
        <s v="17902 Summit Public School: Sierra"/>
        <s v="17937 Lake Washington Institute Of Technology"/>
        <s v="18100 Bremerton School District"/>
        <s v="18303 Bainbridge Island School District"/>
        <s v="18400 North Kitsap School District"/>
        <s v="18401 Central Kitsap School District"/>
        <s v="18402 South Kitsap School District"/>
        <s v="18801 Olympic Educational Service District 114"/>
        <s v="18902 Suquamish Tribal Education Department"/>
        <s v="19400 Thorp School District"/>
        <s v="19401 Ellensburg School District"/>
        <s v="19403 Kittitas School District"/>
        <s v="19404 Cle Elum-Roslyn School District"/>
        <s v="20400 Trout Lake School District"/>
        <s v="20401 Glenwood School District"/>
        <s v="20404 Goldendale School District"/>
        <s v="20405 White Salmon Valley School District"/>
        <s v="21014 Napavine School District"/>
        <s v="21214 Morton School District"/>
        <s v="21232 Winlock School District"/>
        <s v="21237 Toledo School District"/>
        <s v="21300 Onalaska School District"/>
        <s v="21302 Chehalis School District"/>
        <s v="21303 White Pass School District"/>
        <s v="21401 Centralia School District"/>
        <s v="22008 Sprague School District"/>
        <s v="22207 Davenport School District"/>
        <s v="23309 Shelton School District"/>
        <s v="23311 Mary M Knight School District"/>
        <s v="23403 North Mason School District"/>
        <s v="24019 Omak School District"/>
        <s v="24105 Okanogan School District"/>
        <s v="24111 Brewster School District"/>
        <s v="24122 Pateros School District"/>
        <s v="24350 Methow Valley School District"/>
        <s v="24404 Tonasket School District"/>
        <s v="24410 Oroville School District"/>
        <s v="25101 Ocean Beach School District"/>
        <s v="25116 Raymond School District"/>
        <s v="25118 South Bend School District"/>
        <s v="25155 Naselle-Grays River Valley School District"/>
        <s v="26056 Newport School District"/>
        <s v="26070 Selkirk School District"/>
        <s v="27001 Steilacoom Hist. School District"/>
        <s v="27003 Puyallup School District"/>
        <s v="27010 Tacoma School District"/>
        <s v="27083 University Place School District"/>
        <s v="27320 Sumner School District"/>
        <s v="27343 Dieringer School District"/>
        <s v="27344 Orting School District"/>
        <s v="27400 Clover Park School District"/>
        <s v="27401 Peninsula School District"/>
        <s v="27402 Franklin Pierce School District"/>
        <s v="27403 Bethel School District"/>
        <s v="27404 Eatonville School District"/>
        <s v="27416 White River School District"/>
        <s v="27417 Fife School District"/>
        <s v="27905 Summit Public School: Olympus"/>
        <s v="27932 Clover Park Technical College"/>
        <s v="28137 Orcas Island School District"/>
        <s v="28144 Lopez School District"/>
        <s v="28149 San Juan Island School District"/>
        <s v="29011 Concrete School District"/>
        <s v="29100 Burlington-Edison School District"/>
        <s v="29101 Sedro-Woolley School District"/>
        <s v="29103 Anacortes School District"/>
        <s v="29311 La Conner School District"/>
        <s v="29320 Mount Vernon School District"/>
        <s v="30303 Stevenson-Carson School District"/>
        <s v="31002 Everett School District"/>
        <s v="31004 Lake Stevens School District"/>
        <s v="31006 Mukilteo School District"/>
        <s v="31015 Edmonds School District"/>
        <s v="31016 Arlington School District"/>
        <s v="31025 Marysville School District"/>
        <s v="31103 Monroe School District"/>
        <s v="31201 Snohomish School District"/>
        <s v="31306 Lakewood School District"/>
        <s v="31311 Sultan School District"/>
        <s v="31330 Darrington School District"/>
        <s v="31332 Granite Falls School District"/>
        <s v="31401 Stanwood-Camano School District"/>
        <s v="32081 Spokane School District"/>
        <s v="32325 Nine Mile Falls School District"/>
        <s v="32326 Medical Lake School District"/>
        <s v="32354 Mead School District"/>
        <s v="32356 Central Valley School District"/>
        <s v="32358 Freeman School District"/>
        <s v="32360 Cheney School District"/>
        <s v="32361 East Valley School District (Spokane)"/>
        <s v="32362 Liberty School District"/>
        <s v="32363 West Valley School District (Spokane)"/>
        <s v="32414 Deer Park School District"/>
        <s v="32416 Riverside School District"/>
        <s v="32801 Educational Service District 101"/>
        <s v="33036 Chewelah School District"/>
        <s v="33049 Wellpinit School District"/>
        <s v="33115 Colville School District"/>
        <s v="33207 Mary Walker School District"/>
        <s v="33211 Northport School District"/>
        <s v="33212 Kettle Falls School District"/>
        <s v="34002 Yelm School District"/>
        <s v="34003 North Thurston Public Schools"/>
        <s v="34033 Tumwater School District"/>
        <s v="34111 Olympia School District"/>
        <s v="34307 Rainier School District"/>
        <s v="34401 Rochester School District"/>
        <s v="34402 Tenino School District"/>
        <s v="34801 Capital Region Esd 113"/>
        <s v="34974 Office Of The Governor (Sch For Blind)"/>
        <s v="34979 Washington Military Department"/>
        <s v="35200 Wahkiakum School District"/>
        <s v="36140 Walla Walla Public Schools"/>
        <s v="36250 College Place School District"/>
        <s v="36300 Touchet School District"/>
        <s v="36400 Columbia (Walla Walla) School District"/>
        <s v="36401 Waitsburg School District"/>
        <s v="36402 Prescott School District"/>
        <s v="37501 Bellingham School District"/>
        <s v="37502 Ferndale School District"/>
        <s v="37503 Blaine School District"/>
        <s v="37504 Lynden School District"/>
        <s v="37505 Meridian School District"/>
        <s v="37506 Nooksack Valley School District"/>
        <s v="37507 Mount Baker School District"/>
        <s v="38265 Tekoa School District"/>
        <s v="38267 Pullman School District"/>
        <s v="38300 Colfax School District"/>
        <s v="38306 Colton School District"/>
        <s v="38320 Rosalia School District"/>
        <s v="38324 Oakesdale School District"/>
        <s v="39003 Naches Valley School District"/>
        <s v="39007 Yakima School District"/>
        <s v="39090 East Valley School District (Yakima)"/>
        <s v="39119 Selah School District"/>
        <s v="39120 Mabton School District"/>
        <s v="39200 Grandview School District"/>
        <s v="39201 Sunnyside School District"/>
        <s v="39202 Toppenish School District"/>
        <s v="39203 Highland School District"/>
        <s v="39204 Granger School District"/>
        <s v="39205 Zillah School District"/>
        <s v="39207 Wapato School District"/>
        <s v="39208 West Valley School District (Yakima)"/>
        <s v="39209 Mount Adams School District"/>
        <s v="17210 Na" u="1"/>
        <s v="31025 Na" u="1"/>
        <s v="18401 Na" u="1"/>
        <s v="17401 Na" u="1"/>
        <s v="17417 Na" u="1"/>
      </sharedItems>
    </cacheField>
    <cacheField name="DistrictCode" numFmtId="0">
      <sharedItems count="231">
        <s v="01109"/>
        <s v="01147"/>
        <s v="01160"/>
        <s v="02250"/>
        <s v="03017"/>
        <s v="03052"/>
        <s v="03053"/>
        <s v="03116"/>
        <s v="03400"/>
        <s v="04019"/>
        <s v="04127"/>
        <s v="04129"/>
        <s v="04222"/>
        <s v="04228"/>
        <s v="04246"/>
        <s v="05121"/>
        <s v="05323"/>
        <s v="05401"/>
        <s v="05402"/>
        <s v="06037"/>
        <s v="06098"/>
        <s v="06101"/>
        <s v="06112"/>
        <s v="06114"/>
        <s v="06117"/>
        <s v="06119"/>
        <s v="06122"/>
        <s v="06801"/>
        <s v="07002"/>
        <s v="08122"/>
        <s v="08130"/>
        <s v="08401"/>
        <s v="08402"/>
        <s v="08404"/>
        <s v="08458"/>
        <s v="09075"/>
        <s v="09206"/>
        <s v="09207"/>
        <s v="09209"/>
        <s v="10050"/>
        <s v="10309"/>
        <s v="11001"/>
        <s v="11051"/>
        <s v="11056"/>
        <s v="12110"/>
        <s v="13073"/>
        <s v="13144"/>
        <s v="13146"/>
        <s v="13151"/>
        <s v="13156"/>
        <s v="13160"/>
        <s v="13161"/>
        <s v="13165"/>
        <s v="13167"/>
        <s v="13301"/>
        <s v="14005"/>
        <s v="14028"/>
        <s v="14064"/>
        <s v="14066"/>
        <s v="14068"/>
        <s v="14172"/>
        <s v="15201"/>
        <s v="15204"/>
        <s v="15206"/>
        <s v="16048"/>
        <s v="16049"/>
        <s v="16050"/>
        <s v="17001"/>
        <s v="17210"/>
        <s v="17216"/>
        <s v="17400"/>
        <s v="17401"/>
        <s v="17402"/>
        <s v="17403"/>
        <s v="17404"/>
        <s v="17405"/>
        <s v="17406"/>
        <s v="17407"/>
        <s v="17408"/>
        <s v="17409"/>
        <s v="17410"/>
        <s v="17411"/>
        <s v="17412"/>
        <s v="17414"/>
        <s v="17415"/>
        <s v="17417"/>
        <s v="17902"/>
        <s v="17937"/>
        <s v="18100"/>
        <s v="18303"/>
        <s v="18400"/>
        <s v="18401"/>
        <s v="18402"/>
        <s v="18801"/>
        <s v="18902"/>
        <s v="19400"/>
        <s v="19401"/>
        <s v="19403"/>
        <s v="19404"/>
        <s v="20400"/>
        <s v="20401"/>
        <s v="20404"/>
        <s v="20405"/>
        <s v="21014"/>
        <s v="21214"/>
        <s v="21232"/>
        <s v="21237"/>
        <s v="21300"/>
        <s v="21302"/>
        <s v="21303"/>
        <s v="21401"/>
        <s v="22008"/>
        <s v="22207"/>
        <s v="23309"/>
        <s v="23311"/>
        <s v="23403"/>
        <s v="24019"/>
        <s v="24105"/>
        <s v="24111"/>
        <s v="24122"/>
        <s v="24350"/>
        <s v="24404"/>
        <s v="24410"/>
        <s v="25101"/>
        <s v="25116"/>
        <s v="25118"/>
        <s v="25155"/>
        <s v="26056"/>
        <s v="26070"/>
        <s v="27001"/>
        <s v="27003"/>
        <s v="27010"/>
        <s v="27083"/>
        <s v="27320"/>
        <s v="27343"/>
        <s v="27344"/>
        <s v="27400"/>
        <s v="27401"/>
        <s v="27402"/>
        <s v="27403"/>
        <s v="27404"/>
        <s v="27416"/>
        <s v="27417"/>
        <s v="27905"/>
        <s v="27932"/>
        <s v="28137"/>
        <s v="28144"/>
        <s v="28149"/>
        <s v="29011"/>
        <s v="29100"/>
        <s v="29101"/>
        <s v="29103"/>
        <s v="29311"/>
        <s v="29320"/>
        <s v="30303"/>
        <s v="31002"/>
        <s v="31004"/>
        <s v="31006"/>
        <s v="31015"/>
        <s v="31016"/>
        <s v="31025"/>
        <s v="31103"/>
        <s v="31201"/>
        <s v="31306"/>
        <s v="31311"/>
        <s v="31330"/>
        <s v="31332"/>
        <s v="31401"/>
        <s v="32081"/>
        <s v="32325"/>
        <s v="32326"/>
        <s v="32354"/>
        <s v="32356"/>
        <s v="32358"/>
        <s v="32360"/>
        <s v="32361"/>
        <s v="32362"/>
        <s v="32363"/>
        <s v="32414"/>
        <s v="32416"/>
        <s v="32801"/>
        <s v="33036"/>
        <s v="33049"/>
        <s v="33115"/>
        <s v="33207"/>
        <s v="33211"/>
        <s v="33212"/>
        <s v="34002"/>
        <s v="34003"/>
        <s v="34033"/>
        <s v="34111"/>
        <s v="34307"/>
        <s v="34401"/>
        <s v="34402"/>
        <s v="34801"/>
        <s v="34974"/>
        <s v="34979"/>
        <s v="35200"/>
        <s v="36140"/>
        <s v="36250"/>
        <s v="36300"/>
        <s v="36400"/>
        <s v="36401"/>
        <s v="36402"/>
        <s v="37501"/>
        <s v="37502"/>
        <s v="37503"/>
        <s v="37504"/>
        <s v="37505"/>
        <s v="37506"/>
        <s v="37507"/>
        <s v="38265"/>
        <s v="38267"/>
        <s v="38300"/>
        <s v="38306"/>
        <s v="38320"/>
        <s v="38324"/>
        <s v="39003"/>
        <s v="39007"/>
        <s v="39090"/>
        <s v="39119"/>
        <s v="39120"/>
        <s v="39200"/>
        <s v="39201"/>
        <s v="39202"/>
        <s v="39203"/>
        <s v="39204"/>
        <s v="39205"/>
        <s v="39207"/>
        <s v="39208"/>
        <s v="39209"/>
      </sharedItems>
    </cacheField>
    <cacheField name="DistrictName" numFmtId="0">
      <sharedItems/>
    </cacheField>
    <cacheField name="SchoolCode" numFmtId="0">
      <sharedItems containsSemiMixedTypes="0" containsString="0" containsNumber="1" containsInteger="1" minValue="1502" maxValue="5961"/>
    </cacheField>
    <cacheField name="SchoolName" numFmtId="0">
      <sharedItems count="571">
        <s v="Washtucna Elementary/High School"/>
        <s v="Othello High School"/>
        <s v="Ritzville High School"/>
        <s v="Educational Opportunity Center"/>
        <s v="Charles Francis Adams High School"/>
        <s v="Mid-Columbia Parent Partnership"/>
        <s v="Legacy High School"/>
        <s v="Tri-Tech Skills Center"/>
        <s v="Kennewick High School"/>
        <s v="Southridge High School"/>
        <s v="Kamiakin High School"/>
        <s v="Kiona-Benton City High School"/>
        <s v="River View High School"/>
        <s v="Prosser High School"/>
        <s v="Three Rivers Home Link"/>
        <s v="Rivers Edge High School"/>
        <s v="Richland High School"/>
        <s v="Hanford High School"/>
        <s v="Manson High School"/>
        <s v="Entiat Middle and High School"/>
        <s v="Chelan High School"/>
        <s v="CASHMERE MIDDLE SCHOOL"/>
        <s v="CASHMERE HIGH SCHOOL"/>
        <s v="Cascade High School"/>
        <s v="Chelan County Juvenile Detention Center"/>
        <s v="Wenatchee Valley Technical Skills Center"/>
        <s v="Westside High School"/>
        <s v="Open Doors  Re-Engagement Wenatchee"/>
        <s v="Wenatchee High School"/>
        <s v="Lincoln High School"/>
        <s v="Port Angeles High School"/>
        <s v="Sequim Community School"/>
        <s v="Sequim Senior High"/>
        <s v="Clallam Bay High &amp; Elementary"/>
        <s v="Neah Bay Junior/ Senior High School"/>
        <s v="Insight School of Washington"/>
        <s v="Forks Junior-Senior High School"/>
        <s v="Vancouver Home Connection"/>
        <s v="Vancouver Virtual Learning Academy"/>
        <s v="Lewis and Clark High School"/>
        <s v="Vancouver iTech Preparatory"/>
        <s v="Columbia River High"/>
        <s v="Vancouver School of Arts and Academics"/>
        <s v="Fort Vancouver High School"/>
        <s v="Hudson's Bay High School"/>
        <s v="Skyview High School"/>
        <s v="Hockinson Middle School"/>
        <s v="Hockinson High School"/>
        <s v="La Center High School"/>
        <s v="Excelsior High School"/>
        <s v="Washougal High School"/>
        <s v="Shahala Middle School"/>
        <s v="Cascadia Technical Academy Skills Center"/>
        <s v="iQ Academy Washington"/>
        <s v="Henrietta Lacks Health and Bioscience High School"/>
        <s v="Evergreen High School"/>
        <s v="Heritage High School"/>
        <s v="Mountain View High School"/>
        <s v="Union High School"/>
        <s v="Skyridge Middle School"/>
        <s v="Hayes Freedom High School"/>
        <s v="Camas High School"/>
        <s v="Homelink River"/>
        <s v="Summit View High School"/>
        <s v="CAM Academy"/>
        <s v="Battle Ground High School"/>
        <s v="Prairie High School"/>
        <s v="Ridgefield High School"/>
        <s v="Clark County Juvenile Detention School"/>
        <s v="Cowlitz County Youth Services Center"/>
        <s v="Dayton High School"/>
        <s v="Mark Morris High School"/>
        <s v="R A Long High School"/>
        <s v="Toutle Lake High School"/>
        <s v="Castle Rock High School"/>
        <s v="Kalama Middle School"/>
        <s v="TEAM High School"/>
        <s v="Woodland High School"/>
        <s v="Huntington Middle School"/>
        <s v="Kelso High School"/>
        <s v="Bridgeport Aurora High School"/>
        <s v="Bridgeport Middle School"/>
        <s v="Bridgeport High School"/>
        <s v="Eastmont Junior High"/>
        <s v="Eastmont Senior High"/>
        <s v="Mansfield Elem and High School"/>
        <s v="Waterville High School"/>
        <s v="Curlew Elem &amp; High School"/>
        <s v="Republic Senior High School"/>
        <s v="Ellen Ochoa Middle School"/>
        <s v="New Horizons High School"/>
        <s v="Pasco Senior High School"/>
        <s v="Chiawana High School"/>
        <s v="Palouse Junction High School"/>
        <s v="Connell High School"/>
        <s v="Kahlotus Elem &amp; High"/>
        <s v="Pomeroy Jr Sr High School"/>
        <s v="Wahluke High School"/>
        <s v="Quincy High School"/>
        <s v="Warden High School"/>
        <s v="Almira Coulee Hartline High School"/>
        <s v="Soap Lake Middle &amp; High School"/>
        <s v="Royal High School"/>
        <s v="Columbia Basin Technical Skills Center "/>
        <s v="Moses Lake High School"/>
        <s v="Ephrata High School"/>
        <s v="Wilson Creek High"/>
        <s v="Lake Roosevelt Jr/Sr High School"/>
        <s v="Twin Harbors - A Branch of New Market Skills Center"/>
        <s v="J M Weatherwax High School"/>
        <s v="Hoquiam Homelink School"/>
        <s v="Hoquiam High School"/>
        <s v="North Beach Senior High School"/>
        <s v="Montesano Jr-Sr High"/>
        <s v="Elma High School"/>
        <s v="Ocosta Junior - Senior High"/>
        <s v="Homeconnection"/>
        <s v="Oak Harbor High School"/>
        <s v="Island Juvenile Detention Education Program"/>
        <s v="Open Den"/>
        <s v="Coupeville High School"/>
        <s v="South Whidbey Academy"/>
        <s v="South Whidbey High School"/>
        <s v="Crossroads Community School"/>
        <s v="PEARL"/>
        <s v="Quilcene High And Elementary"/>
        <s v="Chimacum High School"/>
        <s v="Port Townsend High School"/>
        <s v="Eckstein Middle School"/>
        <s v="Washington Middle School"/>
        <s v="Hutch School"/>
        <s v="Interagency Programs"/>
        <s v="Nova High School"/>
        <s v="South Lake High School"/>
        <s v="The Center School"/>
        <s v="Rainier Beach High School"/>
        <s v="Chief Sealth International High School"/>
        <s v="Nathan Hale High School"/>
        <s v="Cleveland High School STEM"/>
        <s v="West Seattle High School"/>
        <s v="Franklin High School"/>
        <s v="Ingraham High School"/>
        <s v="Ballard High School"/>
        <s v="Roosevelt High School"/>
        <s v="Garfield High School"/>
        <s v="Internet Academy"/>
        <s v="Career Academy at Truman High School"/>
        <s v="TAFA at Saghalie"/>
        <s v="Saghalie Middle School"/>
        <s v="Sequoyah Middle School"/>
        <s v="Federal Way Public Academy"/>
        <s v="Technology Access Foundation Academy"/>
        <s v="Federal Way High School"/>
        <s v="Thomas Jefferson High School"/>
        <s v="Todd Beamer High School"/>
        <s v="Decatur High School"/>
        <s v="Enumclaw Sr High School"/>
        <s v="Islander Middle School"/>
        <s v="Mercer Island High School"/>
        <s v="CHOICE Academy"/>
        <s v="Satellite High School"/>
        <s v="Highline Home School Center"/>
        <s v="Puget Sound Skills Center"/>
        <s v="Big Picture School"/>
        <s v="Puget Sound High School"/>
        <s v="Highline Open Doors 1418"/>
        <s v="Arts &amp; Academics Academy"/>
        <s v="Tyee High School"/>
        <s v="Academy of Citizenship and Empowerment"/>
        <s v="Technology - Engineering &amp; Communications"/>
        <s v="Global Connections High School"/>
        <s v="Mount Rainier High School"/>
        <s v="Health Sciences &amp; Human Services"/>
        <s v="Raisbeck Aviation High School"/>
        <s v="Highline High School"/>
        <s v="Vashon Island High School"/>
        <s v="McKnight Middle School"/>
        <s v="Open Door Youth Reengagement Renton"/>
        <s v="Renton Senior High School"/>
        <s v="Lindbergh Senior High School"/>
        <s v="Hazen Senior High School"/>
        <s v="Skykomish High School"/>
        <s v="Highland Middle School"/>
        <s v="Tyee Middle School"/>
        <s v="Central Educational Services"/>
        <s v="Grad Alliance Program"/>
        <s v="Odle Middle School"/>
        <s v="Chinook Middle School"/>
        <s v="Bellevue Big Picture School"/>
        <s v="International School"/>
        <s v="Sammamish Senior High"/>
        <s v="Bellevue High School"/>
        <s v="Interlake Senior High School"/>
        <s v="Newport Senior High School"/>
        <s v="Showalter Middle School"/>
        <s v="Foster Senior High School"/>
        <s v="Cedarcrest High School"/>
        <s v="Mt Baker Middle School"/>
        <s v="Auburn Senior High School"/>
        <s v="Auburn Riverside High School"/>
        <s v="Auburn Mountainview High School"/>
        <s v="Tahoma Jr High"/>
        <s v="Tahoma Senior High School"/>
        <s v="Chief Kanim Middle School"/>
        <s v="Snoqualmie Parent Partnership Program"/>
        <s v="Two Rivers School"/>
        <s v="Mount Si High School"/>
        <s v="Pacific Cascade Middle School"/>
        <s v="Pine Lake Middle School"/>
        <s v="Gibson Ek High School"/>
        <s v="Liberty Sr High School"/>
        <s v="Skyline High School"/>
        <s v="Issaquah High School"/>
        <s v="Kellogg Middle School"/>
        <s v="Shorecrest High School"/>
        <s v="Shorewood High School"/>
        <s v="Contractual Schools"/>
        <s v="Environmental &amp; Adventure School"/>
        <s v="Inglewood Middle School"/>
        <s v="Renaissance School"/>
        <s v="Evergreen Middle School"/>
        <s v="Redmond Middle School"/>
        <s v="Futures School"/>
        <s v="Emerson High School"/>
        <s v="International Community School"/>
        <s v="Washington Network for Innovative Careers"/>
        <s v="Tesla STEM High School"/>
        <s v="Juanita High"/>
        <s v="Eastlake High School"/>
        <s v="Redmond High"/>
        <s v="Lake Washington High"/>
        <s v="Cedar Heights Middle School"/>
        <s v="Northwood Middle School"/>
        <s v="Mill Creek Middle School"/>
        <s v="Mattson Middle School"/>
        <s v="Kentlake High School"/>
        <s v="Kent-Meridian High School"/>
        <s v="Kentwood High School"/>
        <s v="Kentridge High School"/>
        <s v="Secondary Academy for Success"/>
        <s v="Skyview Middle School"/>
        <s v="Timbercrest Middle School"/>
        <s v="Northshore Networks"/>
        <s v="Leota Middle School"/>
        <s v="Northshore Middle School"/>
        <s v="North Creek High School"/>
        <s v="Inglemoor HS"/>
        <s v="Bothell High School"/>
        <s v="Woodinville HS"/>
        <s v="Summit Public School: Sierra"/>
        <s v="Open Doors at LWIT"/>
        <s v="Lake Washington Technical Academy"/>
        <s v="Renaissance Alternative High School"/>
        <s v="West Hills S.T.E.M. Academy"/>
        <s v="Career &amp; Academic Re-engagement Center"/>
        <s v="West Sound Technical Skills Center"/>
        <s v="Bremerton High School"/>
        <s v="Eagle Harbor High School"/>
        <s v="Bainbridge High School"/>
        <s v="Special Programs"/>
        <s v="Kingston High School"/>
        <s v="North Kitsap High School"/>
        <s v="Off Campus"/>
        <s v="Central Kitsap Middle School"/>
        <s v="Barker Creek Community School"/>
        <s v="Alternative High School"/>
        <s v="Klahowya Secondary"/>
        <s v="Olympic High School"/>
        <s v="Central Kitsap High School"/>
        <s v="Discovery"/>
        <s v="Explorer Academy"/>
        <s v="Marcus Whitman Middle School"/>
        <s v="John Sedgwick Middle School"/>
        <s v="South Kitsap High School"/>
        <s v="Kitsap Co Detention Ctr"/>
        <s v="Chief Kitsap Academy"/>
        <s v="Thorp Elem &amp; Jr Sr High"/>
        <s v="Ellensburg High School"/>
        <s v="Parke Creek Treatment Ctr"/>
        <s v="Kittitas High School"/>
        <s v="Cle Elum Roslyn High School"/>
        <s v="Trout Lake School"/>
        <s v="Glenwood Secondary"/>
        <s v="Goldendale High School"/>
        <s v="Columbia High School"/>
        <s v="Napavine Jr Sr High School"/>
        <s v="Morton Junior-Senior High"/>
        <s v="Winolequa Learning Academy"/>
        <s v="Winlock Senior High"/>
        <s v="Toledo High School"/>
        <s v="Onalaska High School"/>
        <s v="Lewis County Alternative School"/>
        <s v="W F West High School"/>
        <s v="White Pass Jr. Sr. High School"/>
        <s v="Centralia High School"/>
        <s v="Sprague High School"/>
        <s v="Davenport Senior High School"/>
        <s v="Oakland Bay Junior High School"/>
        <s v="Shelton High School"/>
        <s v="Washington Connections Academy"/>
        <s v="James A. Taylor High School"/>
        <s v="North Mason Senior High School"/>
        <s v="Paschal Sherman"/>
        <s v="Washington Virtual Academy Omak Middle School"/>
        <s v="Omak High School"/>
        <s v="Washington Virtual Academy Omak High School"/>
        <s v="Okanogan High School"/>
        <s v="Brewster High School"/>
        <s v="Pateros High School"/>
        <s v="Liberty Bell Jr Sr High"/>
        <s v="Tonasket High School"/>
        <s v="Oroville Middle-High School"/>
        <s v="Ilwaco High School"/>
        <s v="Raymond Jr Sr High School"/>
        <s v="South Bend High School"/>
        <s v="Naselle Youth Camp School"/>
        <s v="Pend Oreille River School"/>
        <s v="Newport High School"/>
        <s v="Selkirk High School"/>
        <s v="Steilacoom High"/>
        <s v="Aylen Jr High"/>
        <s v="Ballou Jr High"/>
        <s v="Walker High School"/>
        <s v="Stahl Junior High"/>
        <s v="Kalles Junior High"/>
        <s v="Puyallup Online Academy/POA"/>
        <s v="Rogers High School"/>
        <s v="Emerald Ridge High School"/>
        <s v="Puyallup High School"/>
        <s v="Stewart"/>
        <s v="Mason"/>
        <s v="Baker"/>
        <s v="Fresh Start"/>
        <s v="Remann Hall Juvenile Detention Center"/>
        <s v="First Creek Middle School"/>
        <s v="Oakland High School"/>
        <s v="Tacoma School of the Arts"/>
        <s v="Science and Math Institute"/>
        <s v="Foss"/>
        <s v="Wilson"/>
        <s v="Mt Tahoma"/>
        <s v="Stadium"/>
        <s v="Lincoln"/>
        <s v="Curtis Junior High"/>
        <s v="Curtis Senior High"/>
        <s v="Sumner High School"/>
        <s v="Bonney Lake High School"/>
        <s v="North Tapps Middle School"/>
        <s v="Orting High School"/>
        <s v="CPSD Open Doors Program"/>
        <s v="Woodbrook Middle School"/>
        <s v="Harrison Prep School"/>
        <s v="Clover Park High School"/>
        <s v="Lakes High School"/>
        <s v="Harbor Ridge Middle School"/>
        <s v="Goodman Middle School"/>
        <s v="Henderson Bay Alt High School"/>
        <s v="Gig Harbor High"/>
        <s v="Peninsula High School"/>
        <s v="Gates Secondary School"/>
        <s v="Washington High School"/>
        <s v="Franklin Pierce High School"/>
        <s v="Bethel Middle School"/>
        <s v="Spanaway Middle School"/>
        <s v="Liberty Middle School"/>
        <s v="Acceleration Academy"/>
        <s v="Challenger High School"/>
        <s v="Pierce County Skills Center"/>
        <s v="Spanaway Lake High School"/>
        <s v="Bethel High School"/>
        <s v="Graham Kapowsin High School"/>
        <s v="Eatonville High School"/>
        <s v="White River High School"/>
        <s v="Columbia Junior High School"/>
        <s v="Fife High School"/>
        <s v="Summit Public School: Olympus"/>
        <s v="Northwest Career and Technical High School"/>
        <s v="OASIS K-12"/>
        <s v="Orcas Island High School"/>
        <s v="Lopez Middle High School"/>
        <s v="Griffin Bay School"/>
        <s v="Friday Harbor High School"/>
        <s v="Concrete High School"/>
        <s v="Burlington-Edison Alternative School"/>
        <s v="Burlington Edison High School"/>
        <s v="State Street High School"/>
        <s v="Sedro Woolley Senior High School"/>
        <s v="Cap Sante High School"/>
        <s v="Anacortes High School"/>
        <s v="La Conner High School"/>
        <s v="Skagit Academy"/>
        <s v="Mount Vernon Open Doors"/>
        <s v="Northwest Career &amp; Technical Academy"/>
        <s v="Mount Vernon High School"/>
        <s v="Stevenson High School"/>
        <s v="Gateway Middle School"/>
        <s v="Everett Reengagement Academy"/>
        <s v="Sequoia High School"/>
        <s v="Everett High School"/>
        <s v="Henry M. Jackson High School"/>
        <s v="Cavelero Mid High School"/>
        <s v="Lake Stevens Sr High School"/>
        <s v="Olympic View Middle School"/>
        <s v="Explorer Middle School"/>
        <s v="Sno-Isle Skills Center "/>
        <s v="ACES High School"/>
        <s v="Mariner High School"/>
        <s v="Kamiak High School"/>
        <s v="Scriber Lake High School"/>
        <s v="Edmonds Career Access Program"/>
        <s v="Edmonds Heights K-12"/>
        <s v="Edmonds eLearning Academy"/>
        <s v="Mountlake Terrace High School"/>
        <s v="Lynnwood High School"/>
        <s v="Meadowdale High School"/>
        <s v="Edmonds Woodway High School"/>
        <s v="Weston High School"/>
        <s v="Stillaguamish Valley Learning Center"/>
        <s v="Arlington High School"/>
        <s v="Heritage School"/>
        <s v="Marysville Middle School"/>
        <s v="Marysville Mountain View High School"/>
        <s v="Marysville Mountain View Arts and Technology High School"/>
        <s v="Marysville Getchell High School"/>
        <s v="Academy of Const and Engineering"/>
        <s v="Intl Sch of Communications"/>
        <s v="School for the Entrepreneur"/>
        <s v="Bio Med Academy"/>
        <s v="Marysville Pilchuck High School"/>
        <s v="Youth Re-Engagement"/>
        <s v="Sky Valley Education Center"/>
        <s v="Monroe High School"/>
        <s v="Centennial Middle School"/>
        <s v="AIM High School"/>
        <s v="Snohomish High School"/>
        <s v="Glacier Peak High School"/>
        <s v="Lakewood High School"/>
        <s v="Sultan Senior High School"/>
        <s v="Darrington High School"/>
        <s v="Granite Falls High School"/>
        <s v="Saratoga School"/>
        <s v="Lincoln Hill High School"/>
        <s v="Stanwood High School"/>
        <s v="A-3 Multiagency Adolescent Prog"/>
        <s v="Alternative Tamarack School"/>
        <s v="Sacajawea Middle School"/>
        <s v="Garry Middle School"/>
        <s v="The Community School"/>
        <s v="Open Doors Youth Re-Engagement Spokane"/>
        <s v="Bryant Center"/>
        <s v="On Track Academy"/>
        <s v="Shadle Park High School"/>
        <s v="North Central High School"/>
        <s v="Ferris High School"/>
        <s v="Lewis &amp; Clark High School"/>
        <s v="Lakeside High School"/>
        <s v="Medical Lake Endeavors"/>
        <s v="Medical Lake High School"/>
        <s v="Mead Alternative High School"/>
        <s v="Mead Open Doors"/>
        <s v="Mead Education Partnership Prog"/>
        <s v="Riverpoint Academy"/>
        <s v="Mt Spokane High School"/>
        <s v="Mead Senior High School"/>
        <s v="Spokane Valley Learning Academy"/>
        <s v="CVSD Open Doors Programs"/>
        <s v="I-TRACC"/>
        <s v="Mica Peak High School"/>
        <s v="University High School"/>
        <s v="Central Valley High School"/>
        <s v="Freeman High School"/>
        <s v="Three Springs High School"/>
        <s v="Cheney High School"/>
        <s v="EV Online"/>
        <s v="East Valley High School"/>
        <s v="Liberty High School"/>
        <s v="West Valley City School"/>
        <s v="Spokane Valley Transition School"/>
        <s v="Dishman Hills High School"/>
        <s v="West Valley High School"/>
        <s v="Deer Park Home Link Program"/>
        <s v="Deer Park High School"/>
        <s v="Independent Scholar"/>
        <s v="Riverside High School"/>
        <s v="Martin Hall Detention Ctr"/>
        <s v="NEWESD 101 Open Doors"/>
        <s v="Spokane Juvenile Detention School"/>
        <s v="Structural Alt Confinement School"/>
        <s v="Chewelah Alternative Educational Programs"/>
        <s v="Jenkins Junior/Senior High"/>
        <s v="Wellpinit Fort Simcoe SEA"/>
        <s v="WSD Columbia Basin J.C."/>
        <s v="Wellpinit High School"/>
        <s v="Colville Senior High School"/>
        <s v="Mary Walker High School"/>
        <s v="Northport High School"/>
        <s v="Columbia Virtual Academy - Kettle Falls"/>
        <s v="Yelm Middle School"/>
        <s v="Yelm Extension School"/>
        <s v="Yelm High School 12"/>
        <s v="South Sound High School"/>
        <s v="River Ridge High School"/>
        <s v="North Thurston High School"/>
        <s v="Timberline High School"/>
        <s v="Secondary Options"/>
        <s v="New Market Skills Center"/>
        <s v="New Market High School"/>
        <s v="A G West Black Hills High School"/>
        <s v="Tumwater High School"/>
        <s v="Olympia Regional Learning Academy"/>
        <s v="Avanti High School"/>
        <s v="Capital High School"/>
        <s v="Olympia High School"/>
        <s v="Rainier Senior High School"/>
        <s v="Rochester High School"/>
        <s v="Tenino High School"/>
        <s v="GRAVITY High School"/>
        <s v="Washington State School for the Blind"/>
        <s v="Washington Youth Academy"/>
        <s v="Wahkiakum High School"/>
        <s v="Alternative Education Program"/>
        <s v="Opportunity Youth Reengagement"/>
        <s v="Walla Walla High School"/>
        <s v="College Place High School"/>
        <s v="Touchet Elem &amp; High School"/>
        <s v="Waitsburg High School"/>
        <s v="Prescott Jr Sr High"/>
        <s v="Options High School"/>
        <s v="Bellingham High School"/>
        <s v="Sehome High School"/>
        <s v="Squalicum High School"/>
        <s v="WINDWARD HIGH SCHOOL"/>
        <s v="Ferndale High School"/>
        <s v="Blaine High School"/>
        <s v="Lynden High School"/>
        <s v="Meridian High School"/>
        <s v="Nooksack Valley High School"/>
        <s v="Mount Baker Senior High"/>
        <s v="Tekoa High School"/>
        <s v="Pullman High School"/>
        <s v="Colfax High School"/>
        <s v="Colton School"/>
        <s v="Rosalia Elementary &amp; Secondary School"/>
        <s v="Oakesdale High School"/>
        <s v="Naches Valley High School"/>
        <s v="Juvenile Detention Center"/>
        <s v="Ridgeview Group Home"/>
        <s v="Yakima Valley Technical Skills Center"/>
        <s v="Yakima Satellite Alternative Programs"/>
        <s v="Yakima Online"/>
        <s v="Yakima Open Doors"/>
        <s v="Stanton Academy"/>
        <s v="Eisenhower High School"/>
        <s v="Davis High School"/>
        <s v="East Valley Central Middle School"/>
        <s v="Selah Academy"/>
        <s v="Selah High School"/>
        <s v="Mabton Jr. Sr. High"/>
        <s v="Contract Learning Center"/>
        <s v="Grandview High School"/>
        <s v="Sunnyside High School"/>
        <s v="Computer Academy Toppenish High School"/>
        <s v="NW Allprep"/>
        <s v="Toppenish High School"/>
        <s v="Highland High School"/>
        <s v="Granger High School"/>
        <s v="Zillah High School"/>
        <s v="Wapato High School"/>
        <s v="West Valley High School Freshman Campus"/>
        <s v="White Swan High School"/>
        <s v="NA" u="1"/>
      </sharedItems>
    </cacheField>
    <cacheField name="CIHS" numFmtId="0">
      <sharedItems containsBlank="1"/>
    </cacheField>
    <cacheField name="techprep" numFmtId="0">
      <sharedItems containsBlank="1"/>
    </cacheField>
    <cacheField name="AP" numFmtId="0">
      <sharedItems containsBlank="1"/>
    </cacheField>
    <cacheField name="Cambridge" numFmtId="0">
      <sharedItems containsBlank="1"/>
    </cacheField>
    <cacheField name="IB" numFmtId="0">
      <sharedItems containsBlank="1"/>
    </cacheField>
    <cacheField name="distinctStudents" numFmtId="0">
      <sharedItems containsSemiMixedTypes="0" containsString="0" containsNumber="1" containsInteger="1" minValue="1" maxValue="1206"/>
    </cacheField>
    <cacheField name="Points" numFmtId="0">
      <sharedItems containsSemiMixedTypes="0" containsString="0" containsNumber="1" minValue="1" maxValue="1211.25"/>
    </cacheField>
    <cacheField name="Percent" numFmtId="10">
      <sharedItems containsSemiMixedTypes="0" containsString="0" containsNumber="1" minValue="1.3606414063589576E-5" maxValue="1.6480769034522873E-2"/>
    </cacheField>
    <cacheField name="Total Funds" numFmtId="43">
      <sharedItems containsSemiMixedTypes="0" containsString="0" containsNumber="1" minValue="15.88" maxValue="19238.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0">
  <r>
    <x v="0"/>
    <x v="0"/>
    <s v="Washtucna School District"/>
    <n v="3075"/>
    <x v="0"/>
    <m/>
    <m/>
    <s v="Y"/>
    <m/>
    <m/>
    <n v="1"/>
    <n v="1"/>
    <n v="1.3606414063589576E-5"/>
    <n v="15.88"/>
  </r>
  <r>
    <x v="1"/>
    <x v="1"/>
    <s v="Othello School District"/>
    <n v="3015"/>
    <x v="1"/>
    <m/>
    <s v="Y"/>
    <s v="Y"/>
    <m/>
    <m/>
    <n v="204"/>
    <n v="209.75"/>
    <n v="2.8539453498379135E-3"/>
    <n v="3331.46"/>
  </r>
  <r>
    <x v="2"/>
    <x v="2"/>
    <s v="Ritzville School District"/>
    <n v="2132"/>
    <x v="2"/>
    <m/>
    <m/>
    <s v="Y"/>
    <m/>
    <m/>
    <n v="2"/>
    <n v="2"/>
    <n v="2.7212828127179152E-5"/>
    <n v="31.77"/>
  </r>
  <r>
    <x v="3"/>
    <x v="3"/>
    <s v="Clarkston School District"/>
    <n v="1617"/>
    <x v="3"/>
    <m/>
    <m/>
    <s v="Y"/>
    <m/>
    <m/>
    <n v="1"/>
    <n v="1"/>
    <n v="1.3606414063589576E-5"/>
    <n v="15.89"/>
  </r>
  <r>
    <x v="3"/>
    <x v="3"/>
    <s v="Clarkston School District"/>
    <n v="2299"/>
    <x v="4"/>
    <m/>
    <s v="Y"/>
    <s v="Y"/>
    <m/>
    <m/>
    <n v="75"/>
    <n v="75.75"/>
    <n v="1.0306858653169103E-3"/>
    <n v="1203.1400000000001"/>
  </r>
  <r>
    <x v="4"/>
    <x v="4"/>
    <s v="Kennewick School District"/>
    <n v="1941"/>
    <x v="5"/>
    <m/>
    <s v="Y"/>
    <m/>
    <m/>
    <m/>
    <n v="4"/>
    <n v="4"/>
    <n v="5.4425656254358305E-5"/>
    <n v="63.53"/>
  </r>
  <r>
    <x v="4"/>
    <x v="4"/>
    <s v="Kennewick School District"/>
    <n v="1884"/>
    <x v="6"/>
    <m/>
    <s v="Y"/>
    <m/>
    <m/>
    <m/>
    <n v="17"/>
    <n v="17.5"/>
    <n v="2.3811224611281758E-4"/>
    <n v="277.95"/>
  </r>
  <r>
    <x v="4"/>
    <x v="4"/>
    <s v="Kennewick School District"/>
    <n v="4118"/>
    <x v="7"/>
    <s v="Y"/>
    <m/>
    <s v="Y"/>
    <m/>
    <m/>
    <n v="19"/>
    <n v="19.25"/>
    <n v="2.6192347072409935E-4"/>
    <n v="305.75"/>
  </r>
  <r>
    <x v="4"/>
    <x v="4"/>
    <s v="Kennewick School District"/>
    <n v="2826"/>
    <x v="8"/>
    <m/>
    <s v="Y"/>
    <m/>
    <m/>
    <s v="Y"/>
    <n v="265"/>
    <n v="271.5"/>
    <n v="3.6941414182645699E-3"/>
    <n v="4312.24"/>
  </r>
  <r>
    <x v="4"/>
    <x v="4"/>
    <s v="Kennewick School District"/>
    <n v="4484"/>
    <x v="9"/>
    <s v="Y"/>
    <s v="Y"/>
    <s v="Y"/>
    <m/>
    <m/>
    <n v="505"/>
    <n v="511.25"/>
    <n v="6.9562791900101709E-3"/>
    <n v="8120.19"/>
  </r>
  <r>
    <x v="4"/>
    <x v="4"/>
    <s v="Kennewick School District"/>
    <n v="3731"/>
    <x v="10"/>
    <m/>
    <s v="Y"/>
    <s v="Y"/>
    <m/>
    <m/>
    <n v="562"/>
    <n v="567"/>
    <n v="7.7148367740552896E-3"/>
    <n v="9005.66"/>
  </r>
  <r>
    <x v="5"/>
    <x v="5"/>
    <s v="Kiona-Benton City School District"/>
    <n v="2904"/>
    <x v="11"/>
    <s v="Y"/>
    <s v="Y"/>
    <m/>
    <m/>
    <m/>
    <n v="30"/>
    <n v="30.75"/>
    <n v="4.1839723245537948E-4"/>
    <n v="488.4"/>
  </r>
  <r>
    <x v="6"/>
    <x v="6"/>
    <s v="Finley School District"/>
    <n v="2367"/>
    <x v="12"/>
    <m/>
    <s v="Y"/>
    <m/>
    <m/>
    <m/>
    <n v="49"/>
    <n v="50"/>
    <n v="6.8032070317947883E-4"/>
    <n v="794.15"/>
  </r>
  <r>
    <x v="7"/>
    <x v="7"/>
    <s v="Prosser School District"/>
    <n v="2508"/>
    <x v="13"/>
    <m/>
    <s v="Y"/>
    <s v="Y"/>
    <m/>
    <m/>
    <n v="70"/>
    <n v="71.75"/>
    <n v="9.7626020906255205E-4"/>
    <n v="1139.6099999999999"/>
  </r>
  <r>
    <x v="8"/>
    <x v="8"/>
    <s v="Richland School District"/>
    <n v="5165"/>
    <x v="14"/>
    <m/>
    <s v="Y"/>
    <s v="Y"/>
    <m/>
    <m/>
    <n v="2"/>
    <n v="2"/>
    <n v="2.7212828127179152E-5"/>
    <n v="31.77"/>
  </r>
  <r>
    <x v="8"/>
    <x v="8"/>
    <s v="Richland School District"/>
    <n v="4295"/>
    <x v="15"/>
    <m/>
    <s v="Y"/>
    <m/>
    <m/>
    <m/>
    <n v="8"/>
    <n v="8.5"/>
    <n v="1.156545195405114E-4"/>
    <n v="135.01"/>
  </r>
  <r>
    <x v="8"/>
    <x v="8"/>
    <s v="Richland School District"/>
    <n v="3511"/>
    <x v="16"/>
    <s v="Y"/>
    <s v="Y"/>
    <s v="Y"/>
    <m/>
    <m/>
    <n v="513"/>
    <n v="516"/>
    <n v="7.0209096568122215E-3"/>
    <n v="8195.6299999999992"/>
  </r>
  <r>
    <x v="8"/>
    <x v="8"/>
    <s v="Richland School District"/>
    <n v="3833"/>
    <x v="17"/>
    <m/>
    <s v="Y"/>
    <s v="Y"/>
    <m/>
    <m/>
    <n v="631"/>
    <n v="634.5"/>
    <n v="8.6332697233475857E-3"/>
    <n v="10077.77"/>
  </r>
  <r>
    <x v="9"/>
    <x v="9"/>
    <s v="Manson School District"/>
    <n v="2623"/>
    <x v="18"/>
    <m/>
    <s v="Y"/>
    <s v="Y"/>
    <m/>
    <m/>
    <n v="36"/>
    <n v="36.75"/>
    <n v="5.0003571683691688E-4"/>
    <n v="583.70000000000005"/>
  </r>
  <r>
    <x v="10"/>
    <x v="10"/>
    <s v="Entiat School District"/>
    <n v="3317"/>
    <x v="19"/>
    <m/>
    <s v="Y"/>
    <m/>
    <m/>
    <m/>
    <n v="8"/>
    <n v="8"/>
    <n v="1.0885131250871661E-4"/>
    <n v="127.06"/>
  </r>
  <r>
    <x v="11"/>
    <x v="11"/>
    <s v="Lake Chelan School District"/>
    <n v="4260"/>
    <x v="20"/>
    <m/>
    <s v="Y"/>
    <s v="Y"/>
    <m/>
    <m/>
    <n v="57"/>
    <n v="57.25"/>
    <n v="7.789672051405032E-4"/>
    <n v="909.3"/>
  </r>
  <r>
    <x v="12"/>
    <x v="12"/>
    <s v="CASHMERE SCHOOL DISTRICT"/>
    <n v="2315"/>
    <x v="21"/>
    <m/>
    <s v="Y"/>
    <m/>
    <m/>
    <m/>
    <n v="1"/>
    <n v="1"/>
    <n v="1.3606414063589576E-5"/>
    <n v="15.89"/>
  </r>
  <r>
    <x v="12"/>
    <x v="12"/>
    <s v="CASHMERE SCHOOL DISTRICT"/>
    <n v="3268"/>
    <x v="22"/>
    <m/>
    <s v="Y"/>
    <s v="Y"/>
    <m/>
    <m/>
    <n v="55"/>
    <n v="55"/>
    <n v="7.4835277349742668E-4"/>
    <n v="873.57"/>
  </r>
  <r>
    <x v="13"/>
    <x v="13"/>
    <s v="Cascade School District"/>
    <n v="3564"/>
    <x v="23"/>
    <m/>
    <s v="Y"/>
    <s v="Y"/>
    <m/>
    <m/>
    <n v="118"/>
    <n v="119"/>
    <n v="1.6191632735671597E-3"/>
    <n v="1890.08"/>
  </r>
  <r>
    <x v="14"/>
    <x v="14"/>
    <s v="Wenatchee School District"/>
    <n v="1802"/>
    <x v="24"/>
    <m/>
    <s v="Y"/>
    <m/>
    <m/>
    <m/>
    <n v="1"/>
    <n v="1"/>
    <n v="1.3606414063589576E-5"/>
    <n v="15.88"/>
  </r>
  <r>
    <x v="14"/>
    <x v="14"/>
    <s v="Wenatchee School District"/>
    <n v="4105"/>
    <x v="25"/>
    <s v="Y"/>
    <m/>
    <m/>
    <m/>
    <m/>
    <n v="1"/>
    <n v="1"/>
    <n v="1.3606414063589576E-5"/>
    <n v="15.88"/>
  </r>
  <r>
    <x v="14"/>
    <x v="14"/>
    <s v="Wenatchee School District"/>
    <n v="1613"/>
    <x v="26"/>
    <m/>
    <s v="Y"/>
    <m/>
    <m/>
    <m/>
    <n v="2"/>
    <n v="2"/>
    <n v="2.7212828127179152E-5"/>
    <n v="31.77"/>
  </r>
  <r>
    <x v="14"/>
    <x v="14"/>
    <s v="Wenatchee School District"/>
    <n v="5316"/>
    <x v="27"/>
    <m/>
    <s v="Y"/>
    <m/>
    <m/>
    <m/>
    <n v="3"/>
    <n v="3"/>
    <n v="4.0819242190768725E-5"/>
    <n v="47.65"/>
  </r>
  <r>
    <x v="14"/>
    <x v="14"/>
    <s v="Wenatchee School District"/>
    <n v="2134"/>
    <x v="28"/>
    <m/>
    <s v="Y"/>
    <s v="Y"/>
    <m/>
    <m/>
    <n v="339"/>
    <n v="342.25"/>
    <n v="4.6567952132635327E-3"/>
    <n v="5435.96"/>
  </r>
  <r>
    <x v="15"/>
    <x v="15"/>
    <s v="Port Angeles School District"/>
    <n v="4003"/>
    <x v="29"/>
    <m/>
    <s v="Y"/>
    <m/>
    <m/>
    <m/>
    <n v="6"/>
    <n v="6.25"/>
    <n v="8.5040087897434854E-5"/>
    <n v="99.27"/>
  </r>
  <r>
    <x v="15"/>
    <x v="15"/>
    <s v="Port Angeles School District"/>
    <n v="2908"/>
    <x v="30"/>
    <s v="Y"/>
    <s v="Y"/>
    <s v="Y"/>
    <m/>
    <m/>
    <n v="185"/>
    <n v="187.75"/>
    <n v="2.5546042404389429E-3"/>
    <n v="2982.03"/>
  </r>
  <r>
    <x v="16"/>
    <x v="16"/>
    <s v="Sequim School District"/>
    <n v="1708"/>
    <x v="31"/>
    <m/>
    <s v="Y"/>
    <m/>
    <m/>
    <m/>
    <n v="1"/>
    <n v="1"/>
    <n v="1.3606414063589576E-5"/>
    <n v="15.88"/>
  </r>
  <r>
    <x v="16"/>
    <x v="16"/>
    <s v="Sequim School District"/>
    <n v="2471"/>
    <x v="32"/>
    <m/>
    <s v="Y"/>
    <s v="Y"/>
    <m/>
    <m/>
    <n v="195"/>
    <n v="196.5"/>
    <n v="2.6736603634953519E-3"/>
    <n v="3121.01"/>
  </r>
  <r>
    <x v="17"/>
    <x v="17"/>
    <s v="Cape Flattery School District"/>
    <n v="3422"/>
    <x v="33"/>
    <m/>
    <s v="Y"/>
    <m/>
    <m/>
    <m/>
    <n v="1"/>
    <n v="1"/>
    <n v="1.3606414063589576E-5"/>
    <n v="15.89"/>
  </r>
  <r>
    <x v="17"/>
    <x v="17"/>
    <s v="Cape Flattery School District"/>
    <n v="3145"/>
    <x v="34"/>
    <m/>
    <m/>
    <s v="Y"/>
    <m/>
    <m/>
    <n v="6"/>
    <n v="6"/>
    <n v="8.163848438153745E-5"/>
    <n v="95.3"/>
  </r>
  <r>
    <x v="18"/>
    <x v="18"/>
    <s v="Quillayute Valley School District"/>
    <n v="5071"/>
    <x v="35"/>
    <m/>
    <s v="Y"/>
    <s v="Y"/>
    <m/>
    <m/>
    <n v="21"/>
    <n v="21.25"/>
    <n v="2.8913629885127847E-4"/>
    <n v="337.51"/>
  </r>
  <r>
    <x v="18"/>
    <x v="18"/>
    <s v="Quillayute Valley School District"/>
    <n v="2349"/>
    <x v="36"/>
    <m/>
    <s v="Y"/>
    <s v="Y"/>
    <m/>
    <m/>
    <n v="30"/>
    <n v="30"/>
    <n v="4.0819242190768726E-4"/>
    <n v="476.49"/>
  </r>
  <r>
    <x v="19"/>
    <x v="19"/>
    <s v="Vancouver School District"/>
    <n v="3556"/>
    <x v="37"/>
    <m/>
    <s v="Y"/>
    <m/>
    <m/>
    <m/>
    <n v="1"/>
    <n v="1"/>
    <n v="1.3606414063589576E-5"/>
    <n v="15.88"/>
  </r>
  <r>
    <x v="19"/>
    <x v="19"/>
    <s v="Vancouver School District"/>
    <n v="5149"/>
    <x v="38"/>
    <m/>
    <s v="Y"/>
    <s v="Y"/>
    <m/>
    <m/>
    <n v="14"/>
    <n v="14"/>
    <n v="1.9048979689025407E-4"/>
    <n v="222.36"/>
  </r>
  <r>
    <x v="19"/>
    <x v="19"/>
    <s v="Vancouver School District"/>
    <n v="3932"/>
    <x v="39"/>
    <m/>
    <s v="Y"/>
    <s v="Y"/>
    <m/>
    <m/>
    <n v="14"/>
    <n v="14.5"/>
    <n v="1.9729300392204885E-4"/>
    <n v="230.3"/>
  </r>
  <r>
    <x v="19"/>
    <x v="19"/>
    <s v="Vancouver School District"/>
    <n v="5271"/>
    <x v="40"/>
    <m/>
    <s v="Y"/>
    <s v="Y"/>
    <m/>
    <m/>
    <n v="23"/>
    <n v="23"/>
    <n v="3.1294752346256024E-4"/>
    <n v="365.31"/>
  </r>
  <r>
    <x v="19"/>
    <x v="19"/>
    <s v="Vancouver School District"/>
    <n v="3423"/>
    <x v="41"/>
    <m/>
    <s v="Y"/>
    <s v="Y"/>
    <m/>
    <s v="Y"/>
    <n v="105"/>
    <n v="105.75"/>
    <n v="1.4388782872245976E-3"/>
    <n v="1679.63"/>
  </r>
  <r>
    <x v="19"/>
    <x v="19"/>
    <s v="Vancouver School District"/>
    <n v="1689"/>
    <x v="42"/>
    <m/>
    <m/>
    <s v="Y"/>
    <m/>
    <m/>
    <n v="157"/>
    <n v="158.5"/>
    <n v="2.1566166290789479E-3"/>
    <n v="2517.46"/>
  </r>
  <r>
    <x v="19"/>
    <x v="19"/>
    <s v="Vancouver School District"/>
    <n v="2179"/>
    <x v="43"/>
    <m/>
    <s v="Y"/>
    <s v="Y"/>
    <m/>
    <m/>
    <n v="214"/>
    <n v="219.25"/>
    <n v="2.9832062834420146E-3"/>
    <n v="3482.35"/>
  </r>
  <r>
    <x v="19"/>
    <x v="19"/>
    <s v="Vancouver School District"/>
    <n v="3081"/>
    <x v="44"/>
    <m/>
    <s v="Y"/>
    <s v="Y"/>
    <m/>
    <m/>
    <n v="256"/>
    <n v="259.75"/>
    <n v="3.5342660530173924E-3"/>
    <n v="4125.6099999999997"/>
  </r>
  <r>
    <x v="19"/>
    <x v="19"/>
    <s v="Vancouver School District"/>
    <n v="4504"/>
    <x v="45"/>
    <m/>
    <s v="Y"/>
    <s v="Y"/>
    <m/>
    <m/>
    <n v="559"/>
    <n v="562.25"/>
    <n v="7.650206307253239E-3"/>
    <n v="8930.2199999999993"/>
  </r>
  <r>
    <x v="20"/>
    <x v="20"/>
    <s v="Hockinson School District"/>
    <n v="3319"/>
    <x v="46"/>
    <m/>
    <m/>
    <s v="Y"/>
    <m/>
    <m/>
    <n v="14"/>
    <n v="14"/>
    <n v="1.9048979689025407E-4"/>
    <n v="222.36"/>
  </r>
  <r>
    <x v="20"/>
    <x v="20"/>
    <s v="Hockinson School District"/>
    <n v="4568"/>
    <x v="47"/>
    <m/>
    <s v="Y"/>
    <s v="Y"/>
    <m/>
    <m/>
    <n v="193"/>
    <n v="194.25"/>
    <n v="2.6430459318522751E-3"/>
    <n v="3085.27"/>
  </r>
  <r>
    <x v="21"/>
    <x v="21"/>
    <s v="La Center School District"/>
    <n v="4431"/>
    <x v="48"/>
    <m/>
    <s v="Y"/>
    <s v="Y"/>
    <m/>
    <m/>
    <n v="41"/>
    <n v="41.25"/>
    <n v="5.6126458012307004E-4"/>
    <n v="655.16999999999996"/>
  </r>
  <r>
    <x v="22"/>
    <x v="22"/>
    <s v="Washougal School District"/>
    <n v="1528"/>
    <x v="49"/>
    <m/>
    <s v="Y"/>
    <m/>
    <m/>
    <m/>
    <n v="3"/>
    <n v="3"/>
    <n v="4.0819242190768725E-5"/>
    <n v="47.65"/>
  </r>
  <r>
    <x v="22"/>
    <x v="22"/>
    <s v="Washougal School District"/>
    <n v="3147"/>
    <x v="50"/>
    <m/>
    <s v="Y"/>
    <s v="Y"/>
    <m/>
    <m/>
    <n v="100"/>
    <n v="100.75"/>
    <n v="1.3708462169066498E-3"/>
    <n v="1600.21"/>
  </r>
  <r>
    <x v="23"/>
    <x v="23"/>
    <s v="Evergreen School District (Clark)"/>
    <n v="4561"/>
    <x v="51"/>
    <m/>
    <m/>
    <s v="Y"/>
    <m/>
    <m/>
    <n v="1"/>
    <n v="1"/>
    <n v="1.3606414063589576E-5"/>
    <n v="15.88"/>
  </r>
  <r>
    <x v="23"/>
    <x v="23"/>
    <s v="Evergreen School District (Clark)"/>
    <n v="4042"/>
    <x v="6"/>
    <m/>
    <s v="Y"/>
    <m/>
    <m/>
    <m/>
    <n v="3"/>
    <n v="3.25"/>
    <n v="4.4220845706666122E-5"/>
    <n v="51.62"/>
  </r>
  <r>
    <x v="23"/>
    <x v="23"/>
    <s v="Evergreen School District (Clark)"/>
    <n v="4203"/>
    <x v="52"/>
    <s v="Y"/>
    <m/>
    <s v="Y"/>
    <m/>
    <m/>
    <n v="5"/>
    <n v="5"/>
    <n v="6.8032070317947877E-5"/>
    <n v="79.42"/>
  </r>
  <r>
    <x v="23"/>
    <x v="23"/>
    <s v="Evergreen School District (Clark)"/>
    <n v="1801"/>
    <x v="53"/>
    <s v="Y"/>
    <s v="Y"/>
    <m/>
    <m/>
    <m/>
    <n v="6"/>
    <n v="6"/>
    <n v="8.163848438153745E-5"/>
    <n v="95.3"/>
  </r>
  <r>
    <x v="23"/>
    <x v="23"/>
    <s v="Evergreen School District (Clark)"/>
    <n v="5310"/>
    <x v="54"/>
    <s v="Y"/>
    <s v="Y"/>
    <s v="Y"/>
    <m/>
    <m/>
    <n v="315"/>
    <n v="319"/>
    <n v="4.340446086285075E-3"/>
    <n v="5066.68"/>
  </r>
  <r>
    <x v="23"/>
    <x v="23"/>
    <s v="Evergreen School District (Clark)"/>
    <n v="2724"/>
    <x v="55"/>
    <m/>
    <s v="Y"/>
    <s v="Y"/>
    <m/>
    <m/>
    <n v="320"/>
    <n v="327.75"/>
    <n v="4.459502209341484E-3"/>
    <n v="5205.6499999999996"/>
  </r>
  <r>
    <x v="23"/>
    <x v="23"/>
    <s v="Evergreen School District (Clark)"/>
    <n v="4523"/>
    <x v="56"/>
    <s v="Y"/>
    <s v="Y"/>
    <s v="Y"/>
    <m/>
    <m/>
    <n v="405"/>
    <n v="412.5"/>
    <n v="5.6126458012307002E-3"/>
    <n v="6551.74"/>
  </r>
  <r>
    <x v="23"/>
    <x v="23"/>
    <s v="Evergreen School District (Clark)"/>
    <n v="4162"/>
    <x v="57"/>
    <s v="Y"/>
    <s v="Y"/>
    <s v="Y"/>
    <m/>
    <m/>
    <n v="552"/>
    <n v="556"/>
    <n v="7.5651662193558043E-3"/>
    <n v="8830.9500000000007"/>
  </r>
  <r>
    <x v="23"/>
    <x v="23"/>
    <s v="Evergreen School District (Clark)"/>
    <n v="5111"/>
    <x v="58"/>
    <s v="Y"/>
    <s v="Y"/>
    <s v="Y"/>
    <m/>
    <m/>
    <n v="678"/>
    <n v="682"/>
    <n v="9.2795743913680912E-3"/>
    <n v="10832.21"/>
  </r>
  <r>
    <x v="24"/>
    <x v="24"/>
    <s v="Camas School District"/>
    <n v="4508"/>
    <x v="59"/>
    <m/>
    <m/>
    <s v="Y"/>
    <m/>
    <m/>
    <n v="1"/>
    <n v="1"/>
    <n v="1.3606414063589576E-5"/>
    <n v="15.89"/>
  </r>
  <r>
    <x v="24"/>
    <x v="24"/>
    <s v="Camas School District"/>
    <n v="5104"/>
    <x v="60"/>
    <m/>
    <s v="Y"/>
    <m/>
    <m/>
    <m/>
    <n v="1"/>
    <n v="1"/>
    <n v="1.3606414063589576E-5"/>
    <n v="15.88"/>
  </r>
  <r>
    <x v="24"/>
    <x v="24"/>
    <s v="Camas School District"/>
    <n v="4567"/>
    <x v="61"/>
    <m/>
    <s v="Y"/>
    <s v="Y"/>
    <m/>
    <m/>
    <n v="682"/>
    <n v="683"/>
    <n v="9.2931808054316813E-3"/>
    <n v="10848.09"/>
  </r>
  <r>
    <x v="25"/>
    <x v="25"/>
    <s v="Battle Ground School District"/>
    <n v="1875"/>
    <x v="62"/>
    <m/>
    <s v="Y"/>
    <s v="Y"/>
    <m/>
    <m/>
    <n v="8"/>
    <n v="8"/>
    <n v="1.0885131250871661E-4"/>
    <n v="127.06"/>
  </r>
  <r>
    <x v="25"/>
    <x v="25"/>
    <s v="Battle Ground School District"/>
    <n v="4450"/>
    <x v="63"/>
    <m/>
    <s v="Y"/>
    <s v="Y"/>
    <m/>
    <m/>
    <n v="15"/>
    <n v="15.5"/>
    <n v="2.1089941798563844E-4"/>
    <n v="246.19"/>
  </r>
  <r>
    <x v="25"/>
    <x v="25"/>
    <s v="Battle Ground School District"/>
    <n v="1836"/>
    <x v="64"/>
    <m/>
    <m/>
    <s v="Y"/>
    <m/>
    <m/>
    <n v="29"/>
    <n v="29"/>
    <n v="3.9458600784409771E-4"/>
    <n v="460.61"/>
  </r>
  <r>
    <x v="25"/>
    <x v="25"/>
    <s v="Battle Ground School District"/>
    <n v="2415"/>
    <x v="65"/>
    <m/>
    <s v="Y"/>
    <s v="Y"/>
    <m/>
    <m/>
    <n v="206"/>
    <n v="208"/>
    <n v="2.8301341252266318E-3"/>
    <n v="3303.67"/>
  </r>
  <r>
    <x v="25"/>
    <x v="25"/>
    <s v="Battle Ground School District"/>
    <n v="4104"/>
    <x v="66"/>
    <m/>
    <s v="Y"/>
    <s v="Y"/>
    <m/>
    <m/>
    <n v="218"/>
    <n v="219"/>
    <n v="2.9798046799261171E-3"/>
    <n v="3478.38"/>
  </r>
  <r>
    <x v="26"/>
    <x v="26"/>
    <s v="Ridgefield School District"/>
    <n v="2390"/>
    <x v="67"/>
    <m/>
    <s v="Y"/>
    <s v="Y"/>
    <m/>
    <m/>
    <n v="161"/>
    <n v="161.75"/>
    <n v="2.2008374747856138E-3"/>
    <n v="2569.08"/>
  </r>
  <r>
    <x v="27"/>
    <x v="27"/>
    <s v="Educational Service District 112"/>
    <n v="5290"/>
    <x v="68"/>
    <m/>
    <s v="Y"/>
    <m/>
    <m/>
    <m/>
    <n v="1"/>
    <n v="1"/>
    <n v="1.3606414063589576E-5"/>
    <n v="15.88"/>
  </r>
  <r>
    <x v="27"/>
    <x v="27"/>
    <s v="Educational Service District 112"/>
    <n v="3294"/>
    <x v="69"/>
    <m/>
    <s v="Y"/>
    <m/>
    <m/>
    <m/>
    <n v="2"/>
    <n v="2"/>
    <n v="2.7212828127179152E-5"/>
    <n v="31.77"/>
  </r>
  <r>
    <x v="28"/>
    <x v="28"/>
    <s v="Dayton School District"/>
    <n v="2302"/>
    <x v="70"/>
    <s v="Y"/>
    <s v="Y"/>
    <s v="Y"/>
    <m/>
    <m/>
    <n v="28"/>
    <n v="28"/>
    <n v="3.8097959378050815E-4"/>
    <n v="444.72"/>
  </r>
  <r>
    <x v="29"/>
    <x v="29"/>
    <s v="Longview School District"/>
    <n v="3151"/>
    <x v="71"/>
    <m/>
    <s v="Y"/>
    <s v="Y"/>
    <m/>
    <m/>
    <n v="97"/>
    <n v="97.75"/>
    <n v="1.3300269747158811E-3"/>
    <n v="1552.56"/>
  </r>
  <r>
    <x v="29"/>
    <x v="29"/>
    <s v="Longview School District"/>
    <n v="2416"/>
    <x v="72"/>
    <m/>
    <s v="Y"/>
    <s v="Y"/>
    <m/>
    <m/>
    <n v="245"/>
    <n v="246.25"/>
    <n v="3.3505794631589333E-3"/>
    <n v="3911.19"/>
  </r>
  <r>
    <x v="30"/>
    <x v="30"/>
    <s v="Toutle Lake School District"/>
    <n v="2560"/>
    <x v="73"/>
    <m/>
    <s v="Y"/>
    <s v="Y"/>
    <m/>
    <m/>
    <n v="19"/>
    <n v="19"/>
    <n v="2.5852186720820195E-4"/>
    <n v="301.77999999999997"/>
  </r>
  <r>
    <x v="31"/>
    <x v="31"/>
    <s v="Castle Rock School District"/>
    <n v="2281"/>
    <x v="74"/>
    <m/>
    <s v="Y"/>
    <s v="Y"/>
    <m/>
    <m/>
    <n v="20"/>
    <n v="20.5"/>
    <n v="2.7893148830358632E-4"/>
    <n v="325.60000000000002"/>
  </r>
  <r>
    <x v="32"/>
    <x v="32"/>
    <s v="Kalama School District"/>
    <n v="2561"/>
    <x v="75"/>
    <m/>
    <s v="Y"/>
    <s v="Y"/>
    <m/>
    <m/>
    <n v="35"/>
    <n v="35.25"/>
    <n v="4.7962609574153257E-4"/>
    <n v="559.88"/>
  </r>
  <r>
    <x v="33"/>
    <x v="33"/>
    <s v="Woodland School District"/>
    <n v="1795"/>
    <x v="76"/>
    <m/>
    <s v="Y"/>
    <m/>
    <m/>
    <m/>
    <n v="1"/>
    <n v="1"/>
    <n v="1.3606414063589576E-5"/>
    <n v="15.88"/>
  </r>
  <r>
    <x v="33"/>
    <x v="33"/>
    <s v="Woodland School District"/>
    <n v="3546"/>
    <x v="77"/>
    <s v="Y"/>
    <s v="Y"/>
    <s v="Y"/>
    <m/>
    <m/>
    <n v="48"/>
    <n v="48.75"/>
    <n v="6.6331268559999181E-4"/>
    <n v="774.3"/>
  </r>
  <r>
    <x v="34"/>
    <x v="34"/>
    <s v="Kelso School District"/>
    <n v="2916"/>
    <x v="78"/>
    <m/>
    <m/>
    <s v="Y"/>
    <m/>
    <m/>
    <n v="1"/>
    <n v="1"/>
    <n v="1.3606414063589576E-5"/>
    <n v="15.88"/>
  </r>
  <r>
    <x v="34"/>
    <x v="34"/>
    <s v="Kelso School District"/>
    <n v="2266"/>
    <x v="79"/>
    <m/>
    <s v="Y"/>
    <s v="Y"/>
    <m/>
    <m/>
    <n v="226"/>
    <n v="228.5"/>
    <n v="3.1090656135302182E-3"/>
    <n v="3629.27"/>
  </r>
  <r>
    <x v="35"/>
    <x v="35"/>
    <s v="Bridgeport School District"/>
    <n v="1900"/>
    <x v="80"/>
    <m/>
    <m/>
    <s v="Y"/>
    <m/>
    <m/>
    <n v="1"/>
    <n v="1"/>
    <n v="1.3606414063589576E-5"/>
    <n v="15.89"/>
  </r>
  <r>
    <x v="35"/>
    <x v="35"/>
    <s v="Bridgeport School District"/>
    <n v="4213"/>
    <x v="81"/>
    <m/>
    <m/>
    <s v="Y"/>
    <m/>
    <m/>
    <n v="1"/>
    <n v="1"/>
    <n v="1.3606414063589576E-5"/>
    <n v="15.88"/>
  </r>
  <r>
    <x v="35"/>
    <x v="35"/>
    <s v="Bridgeport School District"/>
    <n v="2788"/>
    <x v="82"/>
    <s v="Y"/>
    <s v="Y"/>
    <s v="Y"/>
    <m/>
    <m/>
    <n v="122"/>
    <n v="125.25"/>
    <n v="1.7042033614645944E-3"/>
    <n v="1989.35"/>
  </r>
  <r>
    <x v="36"/>
    <x v="36"/>
    <s v="Eastmont School District"/>
    <n v="3372"/>
    <x v="83"/>
    <m/>
    <s v="Y"/>
    <s v="Y"/>
    <m/>
    <m/>
    <n v="45"/>
    <n v="45.5"/>
    <n v="6.1909183989332568E-4"/>
    <n v="722.68"/>
  </r>
  <r>
    <x v="36"/>
    <x v="36"/>
    <s v="Eastmont School District"/>
    <n v="2727"/>
    <x v="84"/>
    <s v="Y"/>
    <s v="Y"/>
    <s v="Y"/>
    <m/>
    <m/>
    <n v="201"/>
    <n v="203.5"/>
    <n v="2.7689052619404787E-3"/>
    <n v="3232.19"/>
  </r>
  <r>
    <x v="37"/>
    <x v="37"/>
    <s v="Mansfield School District"/>
    <n v="2233"/>
    <x v="85"/>
    <s v="Y"/>
    <s v="Y"/>
    <s v="Y"/>
    <m/>
    <m/>
    <n v="10"/>
    <n v="10"/>
    <n v="1.3606414063589575E-4"/>
    <n v="158.83000000000001"/>
  </r>
  <r>
    <x v="38"/>
    <x v="38"/>
    <s v="Waterville School District"/>
    <n v="2162"/>
    <x v="86"/>
    <m/>
    <m/>
    <s v="Y"/>
    <m/>
    <m/>
    <n v="14"/>
    <n v="14.5"/>
    <n v="1.9729300392204885E-4"/>
    <n v="230.3"/>
  </r>
  <r>
    <x v="39"/>
    <x v="39"/>
    <s v="Curlew School District"/>
    <n v="2006"/>
    <x v="87"/>
    <m/>
    <m/>
    <s v="Y"/>
    <m/>
    <m/>
    <n v="2"/>
    <n v="2"/>
    <n v="2.7212828127179152E-5"/>
    <n v="31.77"/>
  </r>
  <r>
    <x v="40"/>
    <x v="40"/>
    <s v="Republic School District"/>
    <n v="3579"/>
    <x v="88"/>
    <m/>
    <s v="Y"/>
    <m/>
    <m/>
    <m/>
    <n v="1"/>
    <n v="1"/>
    <n v="1.3606414063589576E-5"/>
    <n v="15.88"/>
  </r>
  <r>
    <x v="41"/>
    <x v="41"/>
    <s v="Pasco School District"/>
    <n v="4564"/>
    <x v="89"/>
    <m/>
    <m/>
    <s v="Y"/>
    <m/>
    <m/>
    <n v="1"/>
    <n v="1"/>
    <n v="1.3606414063589576E-5"/>
    <n v="15.88"/>
  </r>
  <r>
    <x v="41"/>
    <x v="41"/>
    <s v="Pasco School District"/>
    <n v="3912"/>
    <x v="90"/>
    <s v="Y"/>
    <s v="Y"/>
    <s v="Y"/>
    <m/>
    <m/>
    <n v="15"/>
    <n v="15"/>
    <n v="2.0409621095384363E-4"/>
    <n v="238.25"/>
  </r>
  <r>
    <x v="41"/>
    <x v="41"/>
    <s v="Pasco School District"/>
    <n v="2917"/>
    <x v="91"/>
    <s v="Y"/>
    <s v="Y"/>
    <s v="Y"/>
    <m/>
    <m/>
    <n v="341"/>
    <n v="349"/>
    <n v="4.7486385081927616E-3"/>
    <n v="5543.17"/>
  </r>
  <r>
    <x v="41"/>
    <x v="41"/>
    <s v="Pasco School District"/>
    <n v="5164"/>
    <x v="92"/>
    <s v="Y"/>
    <s v="Y"/>
    <s v="Y"/>
    <m/>
    <m/>
    <n v="541"/>
    <n v="549.25"/>
    <n v="7.4733229244265745E-3"/>
    <n v="8723.74"/>
  </r>
  <r>
    <x v="42"/>
    <x v="42"/>
    <s v="North Franklin School District"/>
    <n v="1754"/>
    <x v="93"/>
    <m/>
    <m/>
    <s v="Y"/>
    <m/>
    <m/>
    <n v="1"/>
    <n v="1"/>
    <n v="1.3606414063589576E-5"/>
    <n v="15.88"/>
  </r>
  <r>
    <x v="42"/>
    <x v="42"/>
    <s v="North Franklin School District"/>
    <n v="3272"/>
    <x v="94"/>
    <m/>
    <s v="Y"/>
    <s v="Y"/>
    <m/>
    <m/>
    <n v="93"/>
    <n v="94"/>
    <n v="1.2790029219774202E-3"/>
    <n v="1493"/>
  </r>
  <r>
    <x v="43"/>
    <x v="43"/>
    <s v="Kahlotus School District"/>
    <n v="3214"/>
    <x v="95"/>
    <m/>
    <s v="Y"/>
    <m/>
    <m/>
    <m/>
    <n v="1"/>
    <n v="1"/>
    <n v="1.3606414063589576E-5"/>
    <n v="15.88"/>
  </r>
  <r>
    <x v="44"/>
    <x v="44"/>
    <s v="Pomeroy School District"/>
    <n v="2241"/>
    <x v="96"/>
    <s v="Y"/>
    <s v="Y"/>
    <m/>
    <m/>
    <m/>
    <n v="72"/>
    <n v="73.25"/>
    <n v="9.9666983015793647E-4"/>
    <n v="1163.43"/>
  </r>
  <r>
    <x v="45"/>
    <x v="45"/>
    <s v="Wahluke School District"/>
    <n v="4254"/>
    <x v="97"/>
    <m/>
    <s v="Y"/>
    <s v="Y"/>
    <m/>
    <m/>
    <n v="21"/>
    <n v="21.25"/>
    <n v="2.8913629885127847E-4"/>
    <n v="337.51"/>
  </r>
  <r>
    <x v="46"/>
    <x v="46"/>
    <s v="Quincy School District"/>
    <n v="3088"/>
    <x v="98"/>
    <m/>
    <s v="Y"/>
    <m/>
    <m/>
    <m/>
    <n v="1"/>
    <n v="1"/>
    <n v="1.3606414063589576E-5"/>
    <n v="15.88"/>
  </r>
  <r>
    <x v="47"/>
    <x v="47"/>
    <s v="Warden School District"/>
    <n v="3273"/>
    <x v="99"/>
    <m/>
    <s v="Y"/>
    <s v="Y"/>
    <m/>
    <m/>
    <n v="9"/>
    <n v="9.25"/>
    <n v="1.2585933008820357E-4"/>
    <n v="146.91999999999999"/>
  </r>
  <r>
    <x v="48"/>
    <x v="48"/>
    <s v="Coulee-Hartline School District"/>
    <n v="2968"/>
    <x v="100"/>
    <m/>
    <s v="Y"/>
    <s v="Y"/>
    <m/>
    <m/>
    <n v="17"/>
    <n v="17"/>
    <n v="2.3130903908102281E-4"/>
    <n v="270.01"/>
  </r>
  <r>
    <x v="49"/>
    <x v="49"/>
    <s v="Soap Lake School District"/>
    <n v="3089"/>
    <x v="101"/>
    <m/>
    <s v="Y"/>
    <s v="Y"/>
    <m/>
    <m/>
    <n v="12"/>
    <n v="12.25"/>
    <n v="1.666785722789723E-4"/>
    <n v="194.57"/>
  </r>
  <r>
    <x v="50"/>
    <x v="50"/>
    <s v="Royal School District"/>
    <n v="3516"/>
    <x v="102"/>
    <m/>
    <s v="Y"/>
    <s v="Y"/>
    <m/>
    <m/>
    <n v="44"/>
    <n v="44.75"/>
    <n v="6.0888702934563358E-4"/>
    <n v="710.76"/>
  </r>
  <r>
    <x v="51"/>
    <x v="51"/>
    <s v="Moses Lake School District"/>
    <n v="5273"/>
    <x v="103"/>
    <s v="Y"/>
    <s v="Y"/>
    <s v="Y"/>
    <m/>
    <m/>
    <n v="11"/>
    <n v="11"/>
    <n v="1.4967055469948534E-4"/>
    <n v="174.71"/>
  </r>
  <r>
    <x v="51"/>
    <x v="51"/>
    <s v="Moses Lake School District"/>
    <n v="3215"/>
    <x v="104"/>
    <s v="Y"/>
    <s v="Y"/>
    <s v="Y"/>
    <m/>
    <m/>
    <n v="378"/>
    <n v="385.5"/>
    <n v="5.2452726215137819E-3"/>
    <n v="6122.9"/>
  </r>
  <r>
    <x v="52"/>
    <x v="52"/>
    <s v="Ephrata School District"/>
    <n v="2920"/>
    <x v="105"/>
    <s v="Y"/>
    <s v="Y"/>
    <m/>
    <m/>
    <m/>
    <n v="183"/>
    <n v="185.75"/>
    <n v="2.5273914123117637E-3"/>
    <n v="2950.27"/>
  </r>
  <r>
    <x v="53"/>
    <x v="53"/>
    <s v="Wilson Creek School District"/>
    <n v="2473"/>
    <x v="106"/>
    <m/>
    <s v="Y"/>
    <m/>
    <m/>
    <m/>
    <n v="10"/>
    <n v="10"/>
    <n v="1.3606414063589575E-4"/>
    <n v="158.83000000000001"/>
  </r>
  <r>
    <x v="54"/>
    <x v="54"/>
    <s v="Grand Coulee Dam School District"/>
    <n v="2801"/>
    <x v="107"/>
    <s v="Y"/>
    <m/>
    <s v="Y"/>
    <m/>
    <m/>
    <n v="14"/>
    <n v="14.5"/>
    <n v="1.9729300392204885E-4"/>
    <n v="230.3"/>
  </r>
  <r>
    <x v="55"/>
    <x v="55"/>
    <s v="Aberdeen School District"/>
    <n v="5208"/>
    <x v="108"/>
    <m/>
    <s v="Y"/>
    <m/>
    <m/>
    <m/>
    <n v="5"/>
    <n v="5"/>
    <n v="6.8032070317947877E-5"/>
    <n v="79.42"/>
  </r>
  <r>
    <x v="55"/>
    <x v="55"/>
    <s v="Aberdeen School District"/>
    <n v="3476"/>
    <x v="109"/>
    <m/>
    <s v="Y"/>
    <s v="Y"/>
    <m/>
    <m/>
    <n v="213"/>
    <n v="216"/>
    <n v="2.9389854377353483E-3"/>
    <n v="3430.73"/>
  </r>
  <r>
    <x v="56"/>
    <x v="56"/>
    <s v="Hoquiam School District"/>
    <n v="5191"/>
    <x v="110"/>
    <m/>
    <s v="Y"/>
    <m/>
    <m/>
    <m/>
    <n v="1"/>
    <n v="1"/>
    <n v="1.3606414063589576E-5"/>
    <n v="15.88"/>
  </r>
  <r>
    <x v="56"/>
    <x v="56"/>
    <s v="Hoquiam School District"/>
    <n v="3622"/>
    <x v="111"/>
    <m/>
    <s v="Y"/>
    <s v="Y"/>
    <m/>
    <m/>
    <n v="59"/>
    <n v="59.5"/>
    <n v="8.0958163678357983E-4"/>
    <n v="945.04"/>
  </r>
  <r>
    <x v="57"/>
    <x v="57"/>
    <s v="North Beach School District"/>
    <n v="2728"/>
    <x v="112"/>
    <m/>
    <m/>
    <s v="Y"/>
    <m/>
    <m/>
    <n v="6"/>
    <n v="6"/>
    <n v="8.163848438153745E-5"/>
    <n v="95.3"/>
  </r>
  <r>
    <x v="58"/>
    <x v="58"/>
    <s v="Montesano School District"/>
    <n v="2180"/>
    <x v="113"/>
    <m/>
    <s v="Y"/>
    <s v="Y"/>
    <m/>
    <m/>
    <n v="67"/>
    <n v="68.25"/>
    <n v="9.2863775983998862E-4"/>
    <n v="1084.02"/>
  </r>
  <r>
    <x v="59"/>
    <x v="59"/>
    <s v="Elma School District"/>
    <n v="2137"/>
    <x v="114"/>
    <m/>
    <s v="Y"/>
    <m/>
    <m/>
    <m/>
    <n v="105"/>
    <n v="106.75"/>
    <n v="1.4524847012881872E-3"/>
    <n v="1695.51"/>
  </r>
  <r>
    <x v="60"/>
    <x v="60"/>
    <s v="Ocosta School District"/>
    <n v="3024"/>
    <x v="115"/>
    <m/>
    <s v="Y"/>
    <s v="Y"/>
    <m/>
    <m/>
    <n v="10"/>
    <n v="10.5"/>
    <n v="1.4286734766769056E-4"/>
    <n v="166.77"/>
  </r>
  <r>
    <x v="61"/>
    <x v="61"/>
    <s v="Oak Harbor School District"/>
    <n v="1758"/>
    <x v="116"/>
    <m/>
    <m/>
    <s v="Y"/>
    <m/>
    <m/>
    <n v="5"/>
    <n v="5"/>
    <n v="6.8032070317947877E-5"/>
    <n v="79.42"/>
  </r>
  <r>
    <x v="61"/>
    <x v="61"/>
    <s v="Oak Harbor School District"/>
    <n v="2974"/>
    <x v="117"/>
    <m/>
    <s v="Y"/>
    <s v="Y"/>
    <m/>
    <m/>
    <n v="345"/>
    <n v="348.25"/>
    <n v="4.7384336976450695E-3"/>
    <n v="5531.26"/>
  </r>
  <r>
    <x v="62"/>
    <x v="62"/>
    <s v="Coupeville School District"/>
    <n v="5059"/>
    <x v="118"/>
    <m/>
    <s v="Y"/>
    <m/>
    <m/>
    <m/>
    <n v="1"/>
    <n v="1"/>
    <n v="1.3606414063589576E-5"/>
    <n v="15.89"/>
  </r>
  <r>
    <x v="62"/>
    <x v="62"/>
    <s v="Coupeville School District"/>
    <n v="5412"/>
    <x v="119"/>
    <m/>
    <s v="Y"/>
    <m/>
    <m/>
    <m/>
    <n v="1"/>
    <n v="1"/>
    <n v="1.3606414063589576E-5"/>
    <n v="15.88"/>
  </r>
  <r>
    <x v="62"/>
    <x v="62"/>
    <s v="Coupeville School District"/>
    <n v="2625"/>
    <x v="120"/>
    <m/>
    <m/>
    <s v="Y"/>
    <m/>
    <m/>
    <n v="26"/>
    <n v="26"/>
    <n v="3.5376676565332897E-4"/>
    <n v="412.96"/>
  </r>
  <r>
    <x v="63"/>
    <x v="63"/>
    <s v="South Whidbey School District"/>
    <n v="1682"/>
    <x v="121"/>
    <m/>
    <s v="Y"/>
    <m/>
    <m/>
    <m/>
    <n v="1"/>
    <n v="1"/>
    <n v="1.3606414063589576E-5"/>
    <n v="15.88"/>
  </r>
  <r>
    <x v="63"/>
    <x v="63"/>
    <s v="South Whidbey School District"/>
    <n v="4149"/>
    <x v="122"/>
    <s v="Y"/>
    <s v="Y"/>
    <s v="Y"/>
    <m/>
    <m/>
    <n v="184"/>
    <n v="185.25"/>
    <n v="2.5205882052799691E-3"/>
    <n v="2942.33"/>
  </r>
  <r>
    <x v="64"/>
    <x v="64"/>
    <s v="Quilcene School District"/>
    <n v="5081"/>
    <x v="123"/>
    <m/>
    <m/>
    <s v="Y"/>
    <m/>
    <m/>
    <n v="1"/>
    <n v="1"/>
    <n v="1.3606414063589576E-5"/>
    <n v="15.88"/>
  </r>
  <r>
    <x v="64"/>
    <x v="64"/>
    <s v="Quilcene School District"/>
    <n v="5236"/>
    <x v="124"/>
    <m/>
    <m/>
    <s v="Y"/>
    <m/>
    <m/>
    <n v="1"/>
    <n v="1"/>
    <n v="1.3606414063589576E-5"/>
    <n v="15.88"/>
  </r>
  <r>
    <x v="64"/>
    <x v="64"/>
    <s v="Quilcene School District"/>
    <n v="2474"/>
    <x v="125"/>
    <m/>
    <m/>
    <s v="Y"/>
    <m/>
    <m/>
    <n v="5"/>
    <n v="5"/>
    <n v="6.8032070317947877E-5"/>
    <n v="79.42"/>
  </r>
  <r>
    <x v="65"/>
    <x v="65"/>
    <s v="Chimacum School District"/>
    <n v="3275"/>
    <x v="126"/>
    <m/>
    <s v="Y"/>
    <s v="Y"/>
    <m/>
    <m/>
    <n v="14"/>
    <n v="14"/>
    <n v="1.9048979689025407E-4"/>
    <n v="222.36"/>
  </r>
  <r>
    <x v="66"/>
    <x v="66"/>
    <s v="Port Townsend School District"/>
    <n v="2503"/>
    <x v="127"/>
    <m/>
    <s v="Y"/>
    <s v="Y"/>
    <m/>
    <m/>
    <n v="56"/>
    <n v="56.75"/>
    <n v="7.7216399810870839E-4"/>
    <n v="901.36"/>
  </r>
  <r>
    <x v="67"/>
    <x v="67"/>
    <s v="Seattle Public Schools"/>
    <n v="2729"/>
    <x v="128"/>
    <m/>
    <m/>
    <s v="Y"/>
    <m/>
    <m/>
    <n v="1"/>
    <n v="1"/>
    <n v="1.3606414063589576E-5"/>
    <n v="15.88"/>
  </r>
  <r>
    <x v="67"/>
    <x v="67"/>
    <s v="Seattle Public Schools"/>
    <n v="4064"/>
    <x v="129"/>
    <m/>
    <m/>
    <s v="Y"/>
    <m/>
    <m/>
    <n v="1"/>
    <n v="1"/>
    <n v="1.3606414063589576E-5"/>
    <n v="15.88"/>
  </r>
  <r>
    <x v="67"/>
    <x v="67"/>
    <s v="Seattle Public Schools"/>
    <n v="4277"/>
    <x v="130"/>
    <m/>
    <s v="Y"/>
    <m/>
    <m/>
    <m/>
    <n v="1"/>
    <n v="1"/>
    <n v="1.3606414063589576E-5"/>
    <n v="15.88"/>
  </r>
  <r>
    <x v="67"/>
    <x v="67"/>
    <s v="Seattle Public Schools"/>
    <n v="1635"/>
    <x v="131"/>
    <m/>
    <s v="Y"/>
    <m/>
    <m/>
    <m/>
    <n v="1"/>
    <n v="1.25"/>
    <n v="1.7008017579486969E-5"/>
    <n v="19.850000000000001"/>
  </r>
  <r>
    <x v="67"/>
    <x v="67"/>
    <s v="Seattle Public Schools"/>
    <n v="3868"/>
    <x v="132"/>
    <m/>
    <s v="Y"/>
    <s v="Y"/>
    <m/>
    <m/>
    <n v="2"/>
    <n v="2"/>
    <n v="2.7212828127179152E-5"/>
    <n v="31.77"/>
  </r>
  <r>
    <x v="67"/>
    <x v="67"/>
    <s v="Seattle Public Schools"/>
    <n v="3778"/>
    <x v="133"/>
    <m/>
    <s v="Y"/>
    <m/>
    <m/>
    <m/>
    <n v="5"/>
    <n v="5.25"/>
    <n v="7.1433673833845281E-5"/>
    <n v="83.39"/>
  </r>
  <r>
    <x v="67"/>
    <x v="67"/>
    <s v="Seattle Public Schools"/>
    <n v="1856"/>
    <x v="134"/>
    <m/>
    <m/>
    <s v="Y"/>
    <m/>
    <m/>
    <n v="18"/>
    <n v="18"/>
    <n v="2.4491545314461239E-4"/>
    <n v="285.89"/>
  </r>
  <r>
    <x v="67"/>
    <x v="67"/>
    <s v="Seattle Public Schools"/>
    <n v="3327"/>
    <x v="135"/>
    <m/>
    <s v="Y"/>
    <s v="Y"/>
    <m/>
    <s v="Y"/>
    <n v="64"/>
    <n v="66"/>
    <n v="8.9802332819691199E-4"/>
    <n v="1048.28"/>
  </r>
  <r>
    <x v="67"/>
    <x v="67"/>
    <s v="Seattle Public Schools"/>
    <n v="3096"/>
    <x v="136"/>
    <m/>
    <s v="Y"/>
    <s v="Y"/>
    <m/>
    <s v="Y"/>
    <n v="124"/>
    <n v="127.75"/>
    <n v="1.7382193966235685E-3"/>
    <n v="2029.05"/>
  </r>
  <r>
    <x v="67"/>
    <x v="67"/>
    <s v="Seattle Public Schools"/>
    <n v="3479"/>
    <x v="137"/>
    <m/>
    <s v="Y"/>
    <s v="Y"/>
    <m/>
    <m/>
    <n v="183"/>
    <n v="184"/>
    <n v="2.5035801877004819E-3"/>
    <n v="2922.47"/>
  </r>
  <r>
    <x v="67"/>
    <x v="67"/>
    <s v="Seattle Public Schools"/>
    <n v="2392"/>
    <x v="138"/>
    <m/>
    <s v="Y"/>
    <s v="Y"/>
    <m/>
    <m/>
    <n v="188"/>
    <n v="191.5"/>
    <n v="2.6056282931774038E-3"/>
    <n v="3041.6"/>
  </r>
  <r>
    <x v="67"/>
    <x v="67"/>
    <s v="Seattle Public Schools"/>
    <n v="2234"/>
    <x v="139"/>
    <m/>
    <s v="Y"/>
    <s v="Y"/>
    <m/>
    <m/>
    <n v="246"/>
    <n v="246.75"/>
    <n v="3.3573826701907279E-3"/>
    <n v="3919.13"/>
  </r>
  <r>
    <x v="67"/>
    <x v="67"/>
    <s v="Seattle Public Schools"/>
    <n v="2182"/>
    <x v="140"/>
    <m/>
    <s v="Y"/>
    <s v="Y"/>
    <m/>
    <m/>
    <n v="247"/>
    <n v="252"/>
    <n v="3.428816344024573E-3"/>
    <n v="4002.52"/>
  </r>
  <r>
    <x v="67"/>
    <x v="67"/>
    <s v="Seattle Public Schools"/>
    <n v="3276"/>
    <x v="141"/>
    <m/>
    <s v="Y"/>
    <s v="Y"/>
    <m/>
    <s v="Y"/>
    <n v="343"/>
    <n v="343"/>
    <n v="4.6670000238112248E-3"/>
    <n v="5447.87"/>
  </r>
  <r>
    <x v="67"/>
    <x v="67"/>
    <s v="Seattle Public Schools"/>
    <n v="2220"/>
    <x v="142"/>
    <m/>
    <s v="Y"/>
    <s v="Y"/>
    <m/>
    <m/>
    <n v="560"/>
    <n v="561.25"/>
    <n v="7.6365998931896498E-3"/>
    <n v="8914.34"/>
  </r>
  <r>
    <x v="67"/>
    <x v="67"/>
    <s v="Seattle Public Schools"/>
    <n v="2285"/>
    <x v="143"/>
    <m/>
    <s v="Y"/>
    <s v="Y"/>
    <m/>
    <m/>
    <n v="665"/>
    <n v="666"/>
    <n v="9.0618717663506574E-3"/>
    <n v="10578.08"/>
  </r>
  <r>
    <x v="67"/>
    <x v="67"/>
    <s v="Seattle Public Schools"/>
    <n v="2306"/>
    <x v="144"/>
    <m/>
    <s v="Y"/>
    <s v="Y"/>
    <m/>
    <m/>
    <n v="688"/>
    <n v="694"/>
    <n v="9.4428513601311666E-3"/>
    <n v="11022.81"/>
  </r>
  <r>
    <x v="68"/>
    <x v="68"/>
    <s v="Federal Way School District"/>
    <n v="1759"/>
    <x v="145"/>
    <m/>
    <m/>
    <s v="Y"/>
    <m/>
    <m/>
    <n v="1"/>
    <n v="1"/>
    <n v="1.3606414063589576E-5"/>
    <n v="15.88"/>
  </r>
  <r>
    <x v="68"/>
    <x v="68"/>
    <s v="Federal Way School District"/>
    <n v="5163"/>
    <x v="146"/>
    <m/>
    <m/>
    <s v="Y"/>
    <m/>
    <m/>
    <n v="1"/>
    <n v="1"/>
    <n v="1.3606414063589576E-5"/>
    <n v="15.88"/>
  </r>
  <r>
    <x v="68"/>
    <x v="68"/>
    <s v="Federal Way School District"/>
    <n v="5473"/>
    <x v="147"/>
    <m/>
    <m/>
    <s v="Y"/>
    <m/>
    <m/>
    <n v="1"/>
    <n v="1"/>
    <n v="1.3606414063589576E-5"/>
    <n v="15.88"/>
  </r>
  <r>
    <x v="68"/>
    <x v="68"/>
    <s v="Federal Way School District"/>
    <n v="4456"/>
    <x v="148"/>
    <m/>
    <m/>
    <s v="Y"/>
    <m/>
    <m/>
    <n v="2"/>
    <n v="2"/>
    <n v="2.7212828127179152E-5"/>
    <n v="31.77"/>
  </r>
  <r>
    <x v="68"/>
    <x v="68"/>
    <s v="Federal Way School District"/>
    <n v="5029"/>
    <x v="149"/>
    <m/>
    <m/>
    <s v="Y"/>
    <m/>
    <m/>
    <n v="2"/>
    <n v="2"/>
    <n v="2.7212828127179152E-5"/>
    <n v="31.77"/>
  </r>
  <r>
    <x v="68"/>
    <x v="68"/>
    <s v="Federal Way School District"/>
    <n v="1789"/>
    <x v="150"/>
    <m/>
    <m/>
    <s v="Y"/>
    <m/>
    <m/>
    <n v="3"/>
    <n v="3"/>
    <n v="4.0819242190768725E-5"/>
    <n v="47.65"/>
  </r>
  <r>
    <x v="68"/>
    <x v="68"/>
    <s v="Federal Way School District"/>
    <n v="5138"/>
    <x v="151"/>
    <m/>
    <m/>
    <s v="Y"/>
    <m/>
    <m/>
    <n v="14"/>
    <n v="14.25"/>
    <n v="1.9389140040615145E-4"/>
    <n v="226.33"/>
  </r>
  <r>
    <x v="68"/>
    <x v="68"/>
    <s v="Federal Way School District"/>
    <n v="2417"/>
    <x v="152"/>
    <m/>
    <s v="Y"/>
    <s v="Y"/>
    <s v="Y"/>
    <m/>
    <n v="133"/>
    <n v="236.5"/>
    <n v="3.2179169260389347E-3"/>
    <n v="3756.33"/>
  </r>
  <r>
    <x v="68"/>
    <x v="68"/>
    <s v="Federal Way School District"/>
    <n v="3584"/>
    <x v="153"/>
    <m/>
    <s v="Y"/>
    <s v="Y"/>
    <m/>
    <s v="Y"/>
    <n v="285"/>
    <n v="289.75"/>
    <n v="3.9424584749250795E-3"/>
    <n v="4602.1000000000004"/>
  </r>
  <r>
    <x v="68"/>
    <x v="68"/>
    <s v="Federal Way School District"/>
    <n v="4570"/>
    <x v="154"/>
    <m/>
    <s v="Y"/>
    <s v="Y"/>
    <m/>
    <m/>
    <n v="337"/>
    <n v="341.25"/>
    <n v="4.6431887991999427E-3"/>
    <n v="5420.08"/>
  </r>
  <r>
    <x v="68"/>
    <x v="68"/>
    <s v="Federal Way School District"/>
    <n v="3766"/>
    <x v="155"/>
    <m/>
    <s v="Y"/>
    <s v="Y"/>
    <m/>
    <m/>
    <n v="418"/>
    <n v="424.25"/>
    <n v="5.7725211664778776E-3"/>
    <n v="6738.36"/>
  </r>
  <r>
    <x v="69"/>
    <x v="69"/>
    <s v="Enumclaw School District"/>
    <n v="3330"/>
    <x v="156"/>
    <m/>
    <s v="Y"/>
    <s v="Y"/>
    <m/>
    <m/>
    <n v="328"/>
    <n v="330.75"/>
    <n v="4.5003214515322524E-3"/>
    <n v="5253.3"/>
  </r>
  <r>
    <x v="70"/>
    <x v="70"/>
    <s v="Mercer Island School District"/>
    <n v="3219"/>
    <x v="157"/>
    <m/>
    <m/>
    <s v="Y"/>
    <m/>
    <m/>
    <n v="1"/>
    <n v="1"/>
    <n v="1.3606414063589576E-5"/>
    <n v="15.88"/>
  </r>
  <r>
    <x v="70"/>
    <x v="70"/>
    <s v="Mercer Island School District"/>
    <n v="3029"/>
    <x v="158"/>
    <m/>
    <s v="Y"/>
    <s v="Y"/>
    <m/>
    <m/>
    <n v="572"/>
    <n v="572.25"/>
    <n v="7.7862704478891352E-3"/>
    <n v="9089.0499999999993"/>
  </r>
  <r>
    <x v="71"/>
    <x v="71"/>
    <s v="Highline School District"/>
    <n v="1539"/>
    <x v="159"/>
    <m/>
    <m/>
    <s v="Y"/>
    <m/>
    <m/>
    <n v="1"/>
    <n v="1"/>
    <n v="1.3606414063589576E-5"/>
    <n v="15.88"/>
  </r>
  <r>
    <x v="71"/>
    <x v="71"/>
    <s v="Highline School District"/>
    <n v="1973"/>
    <x v="160"/>
    <m/>
    <m/>
    <s v="Y"/>
    <m/>
    <m/>
    <n v="1"/>
    <n v="1"/>
    <n v="1.3606414063589576E-5"/>
    <n v="15.88"/>
  </r>
  <r>
    <x v="71"/>
    <x v="71"/>
    <s v="Highline School District"/>
    <n v="5371"/>
    <x v="161"/>
    <m/>
    <s v="Y"/>
    <m/>
    <m/>
    <m/>
    <n v="1"/>
    <n v="1"/>
    <n v="1.3606414063589576E-5"/>
    <n v="15.88"/>
  </r>
  <r>
    <x v="71"/>
    <x v="71"/>
    <s v="Highline School District"/>
    <n v="2270"/>
    <x v="162"/>
    <m/>
    <m/>
    <s v="Y"/>
    <m/>
    <m/>
    <n v="2"/>
    <n v="2"/>
    <n v="2.7212828127179152E-5"/>
    <n v="31.77"/>
  </r>
  <r>
    <x v="71"/>
    <x v="71"/>
    <s v="Highline School District"/>
    <n v="5028"/>
    <x v="163"/>
    <m/>
    <s v="Y"/>
    <s v="Y"/>
    <m/>
    <m/>
    <n v="4"/>
    <n v="4"/>
    <n v="5.4425656254358305E-5"/>
    <n v="63.53"/>
  </r>
  <r>
    <x v="71"/>
    <x v="71"/>
    <s v="Highline School District"/>
    <n v="5172"/>
    <x v="164"/>
    <m/>
    <s v="Y"/>
    <s v="Y"/>
    <m/>
    <m/>
    <n v="4"/>
    <n v="4"/>
    <n v="5.4425656254358305E-5"/>
    <n v="63.53"/>
  </r>
  <r>
    <x v="71"/>
    <x v="71"/>
    <s v="Highline School District"/>
    <n v="5370"/>
    <x v="165"/>
    <m/>
    <s v="Y"/>
    <s v="Y"/>
    <m/>
    <m/>
    <n v="5"/>
    <n v="5.5"/>
    <n v="7.4835277349742671E-5"/>
    <n v="87.36"/>
  </r>
  <r>
    <x v="71"/>
    <x v="71"/>
    <s v="Highline School District"/>
    <n v="5102"/>
    <x v="166"/>
    <m/>
    <m/>
    <s v="Y"/>
    <m/>
    <m/>
    <n v="10"/>
    <n v="10"/>
    <n v="1.3606414063589575E-4"/>
    <n v="158.83000000000001"/>
  </r>
  <r>
    <x v="71"/>
    <x v="71"/>
    <s v="Highline School District"/>
    <n v="3483"/>
    <x v="167"/>
    <m/>
    <m/>
    <s v="Y"/>
    <m/>
    <m/>
    <n v="25"/>
    <n v="25"/>
    <n v="3.4016035158973941E-4"/>
    <n v="397.08"/>
  </r>
  <r>
    <x v="71"/>
    <x v="71"/>
    <s v="Highline School District"/>
    <n v="5063"/>
    <x v="168"/>
    <m/>
    <s v="Y"/>
    <s v="Y"/>
    <m/>
    <m/>
    <n v="31"/>
    <n v="31.25"/>
    <n v="4.2520043948717423E-4"/>
    <n v="496.34"/>
  </r>
  <r>
    <x v="71"/>
    <x v="71"/>
    <s v="Highline School District"/>
    <n v="5103"/>
    <x v="169"/>
    <m/>
    <s v="Y"/>
    <s v="Y"/>
    <m/>
    <m/>
    <n v="35"/>
    <n v="35.25"/>
    <n v="4.7962609574153257E-4"/>
    <n v="559.88"/>
  </r>
  <r>
    <x v="71"/>
    <x v="71"/>
    <s v="Highline School District"/>
    <n v="5064"/>
    <x v="170"/>
    <m/>
    <s v="Y"/>
    <s v="Y"/>
    <m/>
    <m/>
    <n v="41"/>
    <n v="42.25"/>
    <n v="5.7487099418665954E-4"/>
    <n v="671.06"/>
  </r>
  <r>
    <x v="71"/>
    <x v="71"/>
    <s v="Highline School District"/>
    <n v="3279"/>
    <x v="171"/>
    <m/>
    <s v="Y"/>
    <m/>
    <m/>
    <s v="Y"/>
    <n v="82"/>
    <n v="83.75"/>
    <n v="1.139537177825627E-3"/>
    <n v="1330.2"/>
  </r>
  <r>
    <x v="71"/>
    <x v="71"/>
    <s v="Highline School District"/>
    <n v="5101"/>
    <x v="172"/>
    <m/>
    <m/>
    <s v="Y"/>
    <m/>
    <m/>
    <n v="83"/>
    <n v="85"/>
    <n v="1.1565451954051139E-3"/>
    <n v="1350.06"/>
  </r>
  <r>
    <x v="71"/>
    <x v="71"/>
    <s v="Highline School District"/>
    <n v="3099"/>
    <x v="55"/>
    <m/>
    <m/>
    <s v="Y"/>
    <m/>
    <m/>
    <n v="88"/>
    <n v="88"/>
    <n v="1.1973644375958827E-3"/>
    <n v="1397.7"/>
  </r>
  <r>
    <x v="71"/>
    <x v="71"/>
    <s v="Highline School District"/>
    <n v="3553"/>
    <x v="173"/>
    <m/>
    <m/>
    <s v="Y"/>
    <m/>
    <m/>
    <n v="148"/>
    <n v="148.25"/>
    <n v="2.0171508849271547E-3"/>
    <n v="2354.66"/>
  </r>
  <r>
    <x v="71"/>
    <x v="71"/>
    <s v="Highline School District"/>
    <n v="2325"/>
    <x v="174"/>
    <m/>
    <s v="Y"/>
    <s v="Y"/>
    <m/>
    <m/>
    <n v="223"/>
    <n v="229.25"/>
    <n v="3.1192704240779103E-3"/>
    <n v="3641.18"/>
  </r>
  <r>
    <x v="72"/>
    <x v="72"/>
    <s v="Vashon Island School District"/>
    <n v="2419"/>
    <x v="175"/>
    <m/>
    <s v="Y"/>
    <s v="Y"/>
    <m/>
    <m/>
    <n v="175"/>
    <n v="175.25"/>
    <n v="2.3845240646440734E-3"/>
    <n v="2783.5"/>
  </r>
  <r>
    <x v="73"/>
    <x v="73"/>
    <s v="Renton School District"/>
    <n v="3035"/>
    <x v="176"/>
    <m/>
    <m/>
    <s v="Y"/>
    <m/>
    <m/>
    <n v="1"/>
    <n v="1"/>
    <n v="1.3606414063589576E-5"/>
    <n v="15.88"/>
  </r>
  <r>
    <x v="73"/>
    <x v="73"/>
    <s v="Renton School District"/>
    <n v="5335"/>
    <x v="177"/>
    <m/>
    <m/>
    <s v="Y"/>
    <m/>
    <m/>
    <n v="2"/>
    <n v="2"/>
    <n v="2.7212828127179152E-5"/>
    <n v="31.77"/>
  </r>
  <r>
    <x v="73"/>
    <x v="73"/>
    <s v="Renton School District"/>
    <n v="2475"/>
    <x v="178"/>
    <m/>
    <m/>
    <s v="Y"/>
    <m/>
    <s v="Y"/>
    <n v="124"/>
    <n v="126"/>
    <n v="1.7144081720122865E-3"/>
    <n v="2001.26"/>
  </r>
  <r>
    <x v="73"/>
    <x v="73"/>
    <s v="Renton School District"/>
    <n v="3741"/>
    <x v="179"/>
    <m/>
    <s v="Y"/>
    <s v="Y"/>
    <m/>
    <m/>
    <n v="157"/>
    <n v="158"/>
    <n v="2.1498134220471529E-3"/>
    <n v="2509.5100000000002"/>
  </r>
  <r>
    <x v="73"/>
    <x v="73"/>
    <s v="Renton School District"/>
    <n v="3630"/>
    <x v="180"/>
    <m/>
    <s v="Y"/>
    <s v="Y"/>
    <m/>
    <m/>
    <n v="435"/>
    <n v="437.25"/>
    <n v="5.9494045493045421E-3"/>
    <n v="6944.84"/>
  </r>
  <r>
    <x v="74"/>
    <x v="74"/>
    <s v="Skykomish School District"/>
    <n v="2513"/>
    <x v="181"/>
    <m/>
    <s v="Y"/>
    <m/>
    <m/>
    <m/>
    <n v="6"/>
    <n v="6.25"/>
    <n v="8.5040087897434854E-5"/>
    <n v="99.27"/>
  </r>
  <r>
    <x v="75"/>
    <x v="75"/>
    <s v="Bellevue School District"/>
    <n v="3166"/>
    <x v="182"/>
    <m/>
    <s v="Y"/>
    <m/>
    <m/>
    <m/>
    <n v="1"/>
    <n v="1"/>
    <n v="1.3606414063589576E-5"/>
    <n v="15.89"/>
  </r>
  <r>
    <x v="75"/>
    <x v="75"/>
    <s v="Bellevue School District"/>
    <n v="3283"/>
    <x v="183"/>
    <m/>
    <m/>
    <s v="Y"/>
    <m/>
    <m/>
    <n v="1"/>
    <n v="1"/>
    <n v="1.3606414063589576E-5"/>
    <n v="15.88"/>
  </r>
  <r>
    <x v="75"/>
    <x v="75"/>
    <s v="Bellevue School District"/>
    <n v="5281"/>
    <x v="184"/>
    <m/>
    <m/>
    <s v="Y"/>
    <m/>
    <m/>
    <n v="1"/>
    <n v="1"/>
    <n v="1.3606414063589576E-5"/>
    <n v="15.88"/>
  </r>
  <r>
    <x v="75"/>
    <x v="75"/>
    <s v="Bellevue School District"/>
    <n v="5325"/>
    <x v="185"/>
    <s v="Y"/>
    <m/>
    <s v="Y"/>
    <m/>
    <m/>
    <n v="2"/>
    <n v="2"/>
    <n v="2.7212828127179152E-5"/>
    <n v="31.77"/>
  </r>
  <r>
    <x v="75"/>
    <x v="75"/>
    <s v="Bellevue School District"/>
    <n v="3631"/>
    <x v="186"/>
    <m/>
    <m/>
    <s v="Y"/>
    <m/>
    <m/>
    <n v="4"/>
    <n v="4"/>
    <n v="5.4425656254358305E-5"/>
    <n v="63.53"/>
  </r>
  <r>
    <x v="75"/>
    <x v="75"/>
    <s v="Bellevue School District"/>
    <n v="3338"/>
    <x v="187"/>
    <m/>
    <s v="Y"/>
    <s v="Y"/>
    <m/>
    <m/>
    <n v="6"/>
    <n v="6"/>
    <n v="8.163848438153745E-5"/>
    <n v="95.3"/>
  </r>
  <r>
    <x v="75"/>
    <x v="75"/>
    <s v="Bellevue School District"/>
    <n v="5240"/>
    <x v="188"/>
    <s v="Y"/>
    <s v="Y"/>
    <s v="Y"/>
    <m/>
    <m/>
    <n v="31"/>
    <n v="31"/>
    <n v="4.2179883597127688E-4"/>
    <n v="492.37"/>
  </r>
  <r>
    <x v="75"/>
    <x v="75"/>
    <s v="Bellevue School District"/>
    <n v="3522"/>
    <x v="189"/>
    <s v="Y"/>
    <s v="Y"/>
    <s v="Y"/>
    <m/>
    <m/>
    <n v="204"/>
    <n v="204"/>
    <n v="2.7757084689722733E-3"/>
    <n v="3240.13"/>
  </r>
  <r>
    <x v="75"/>
    <x v="75"/>
    <s v="Bellevue School District"/>
    <n v="3282"/>
    <x v="190"/>
    <s v="Y"/>
    <s v="Y"/>
    <s v="Y"/>
    <m/>
    <m/>
    <n v="508"/>
    <n v="512.25"/>
    <n v="6.9698856040737601E-3"/>
    <n v="8136.07"/>
  </r>
  <r>
    <x v="75"/>
    <x v="75"/>
    <s v="Bellevue School District"/>
    <n v="2701"/>
    <x v="191"/>
    <s v="Y"/>
    <s v="Y"/>
    <s v="Y"/>
    <m/>
    <m/>
    <n v="935"/>
    <n v="937.25"/>
    <n v="1.2752611581099331E-2"/>
    <n v="14886.35"/>
  </r>
  <r>
    <x v="75"/>
    <x v="75"/>
    <s v="Bellevue School District"/>
    <n v="3588"/>
    <x v="192"/>
    <s v="Y"/>
    <s v="Y"/>
    <s v="Y"/>
    <m/>
    <s v="Y"/>
    <n v="943"/>
    <n v="947.5"/>
    <n v="1.2892077325251123E-2"/>
    <n v="15049.15"/>
  </r>
  <r>
    <x v="75"/>
    <x v="75"/>
    <s v="Bellevue School District"/>
    <n v="3486"/>
    <x v="193"/>
    <s v="Y"/>
    <s v="Y"/>
    <s v="Y"/>
    <m/>
    <m/>
    <n v="1206"/>
    <n v="1211.25"/>
    <n v="1.6480769034522873E-2"/>
    <n v="19238.29"/>
  </r>
  <r>
    <x v="76"/>
    <x v="76"/>
    <s v="Tukwila School District"/>
    <n v="2564"/>
    <x v="194"/>
    <m/>
    <m/>
    <s v="Y"/>
    <m/>
    <m/>
    <n v="1"/>
    <n v="1"/>
    <n v="1.3606414063589576E-5"/>
    <n v="15.88"/>
  </r>
  <r>
    <x v="76"/>
    <x v="76"/>
    <s v="Tukwila School District"/>
    <n v="2848"/>
    <x v="195"/>
    <m/>
    <s v="Y"/>
    <s v="Y"/>
    <m/>
    <m/>
    <n v="140"/>
    <n v="143"/>
    <n v="1.9457172110933093E-3"/>
    <n v="2271.27"/>
  </r>
  <r>
    <x v="77"/>
    <x v="77"/>
    <s v="Riverview School District"/>
    <n v="3524"/>
    <x v="196"/>
    <s v="Y"/>
    <s v="Y"/>
    <s v="Y"/>
    <m/>
    <m/>
    <n v="269"/>
    <n v="269.75"/>
    <n v="3.6703301936532881E-3"/>
    <n v="4284.4399999999996"/>
  </r>
  <r>
    <x v="78"/>
    <x v="78"/>
    <s v="Auburn School District"/>
    <n v="4462"/>
    <x v="197"/>
    <m/>
    <m/>
    <s v="Y"/>
    <m/>
    <m/>
    <n v="2"/>
    <n v="2"/>
    <n v="2.7212828127179152E-5"/>
    <n v="31.77"/>
  </r>
  <r>
    <x v="78"/>
    <x v="78"/>
    <s v="Auburn School District"/>
    <n v="2795"/>
    <x v="198"/>
    <m/>
    <s v="Y"/>
    <s v="Y"/>
    <m/>
    <m/>
    <n v="171"/>
    <n v="173.25"/>
    <n v="2.3573112365168941E-3"/>
    <n v="2751.73"/>
  </r>
  <r>
    <x v="78"/>
    <x v="78"/>
    <s v="Auburn School District"/>
    <n v="4474"/>
    <x v="199"/>
    <m/>
    <s v="Y"/>
    <s v="Y"/>
    <m/>
    <m/>
    <n v="296"/>
    <n v="297.75"/>
    <n v="4.0513097874337965E-3"/>
    <n v="4729.16"/>
  </r>
  <r>
    <x v="78"/>
    <x v="78"/>
    <s v="Auburn School District"/>
    <n v="5037"/>
    <x v="200"/>
    <m/>
    <s v="Y"/>
    <s v="Y"/>
    <m/>
    <m/>
    <n v="329"/>
    <n v="331.75"/>
    <n v="4.5139278655958416E-3"/>
    <n v="5269.19"/>
  </r>
  <r>
    <x v="79"/>
    <x v="79"/>
    <s v="Tahoma School District"/>
    <n v="4556"/>
    <x v="201"/>
    <m/>
    <m/>
    <s v="Y"/>
    <m/>
    <m/>
    <n v="93"/>
    <n v="93"/>
    <n v="1.2653965079138306E-3"/>
    <n v="1477.12"/>
  </r>
  <r>
    <x v="79"/>
    <x v="79"/>
    <s v="Tahoma School District"/>
    <n v="2849"/>
    <x v="202"/>
    <m/>
    <s v="Y"/>
    <s v="Y"/>
    <m/>
    <m/>
    <n v="464"/>
    <n v="464"/>
    <n v="6.3133761255055633E-3"/>
    <n v="7369.71"/>
  </r>
  <r>
    <x v="80"/>
    <x v="80"/>
    <s v="Snoqualmie Valley School District"/>
    <n v="4397"/>
    <x v="203"/>
    <m/>
    <m/>
    <s v="Y"/>
    <m/>
    <m/>
    <n v="1"/>
    <n v="1"/>
    <n v="1.3606414063589576E-5"/>
    <n v="15.88"/>
  </r>
  <r>
    <x v="80"/>
    <x v="80"/>
    <s v="Snoqualmie Valley School District"/>
    <n v="5296"/>
    <x v="204"/>
    <m/>
    <s v="Y"/>
    <m/>
    <m/>
    <m/>
    <n v="1"/>
    <n v="1"/>
    <n v="1.3606414063589576E-5"/>
    <n v="15.88"/>
  </r>
  <r>
    <x v="80"/>
    <x v="80"/>
    <s v="Snoqualmie Valley School District"/>
    <n v="1502"/>
    <x v="205"/>
    <m/>
    <s v="Y"/>
    <m/>
    <m/>
    <m/>
    <n v="5"/>
    <n v="5"/>
    <n v="6.8032070317947877E-5"/>
    <n v="79.42"/>
  </r>
  <r>
    <x v="80"/>
    <x v="80"/>
    <s v="Snoqualmie Valley School District"/>
    <n v="2850"/>
    <x v="206"/>
    <s v="Y"/>
    <s v="Y"/>
    <s v="Y"/>
    <m/>
    <m/>
    <n v="734"/>
    <n v="736"/>
    <n v="1.0014320750801928E-2"/>
    <n v="11689.89"/>
  </r>
  <r>
    <x v="81"/>
    <x v="81"/>
    <s v="Issaquah School District"/>
    <n v="5200"/>
    <x v="207"/>
    <m/>
    <m/>
    <s v="Y"/>
    <m/>
    <m/>
    <n v="1"/>
    <n v="1"/>
    <n v="1.3606414063589576E-5"/>
    <n v="15.88"/>
  </r>
  <r>
    <x v="81"/>
    <x v="81"/>
    <s v="Issaquah School District"/>
    <n v="3879"/>
    <x v="208"/>
    <m/>
    <m/>
    <s v="Y"/>
    <m/>
    <m/>
    <n v="2"/>
    <n v="2"/>
    <n v="2.7212828127179152E-5"/>
    <n v="31.77"/>
  </r>
  <r>
    <x v="81"/>
    <x v="81"/>
    <s v="Issaquah School District"/>
    <n v="5437"/>
    <x v="209"/>
    <m/>
    <s v="Y"/>
    <s v="Y"/>
    <m/>
    <m/>
    <n v="2"/>
    <n v="2"/>
    <n v="2.7212828127179152E-5"/>
    <n v="31.77"/>
  </r>
  <r>
    <x v="81"/>
    <x v="81"/>
    <s v="Issaquah School District"/>
    <n v="3962"/>
    <x v="210"/>
    <s v="Y"/>
    <s v="Y"/>
    <s v="Y"/>
    <m/>
    <m/>
    <n v="606"/>
    <n v="606.75"/>
    <n v="8.2556917330829753E-3"/>
    <n v="9637.01"/>
  </r>
  <r>
    <x v="81"/>
    <x v="81"/>
    <s v="Issaquah School District"/>
    <n v="4495"/>
    <x v="211"/>
    <s v="Y"/>
    <s v="Y"/>
    <s v="Y"/>
    <m/>
    <s v="Y"/>
    <n v="782"/>
    <n v="783"/>
    <n v="1.0653822211790637E-2"/>
    <n v="12436.39"/>
  </r>
  <r>
    <x v="81"/>
    <x v="81"/>
    <s v="Issaquah School District"/>
    <n v="3385"/>
    <x v="212"/>
    <s v="Y"/>
    <s v="Y"/>
    <s v="Y"/>
    <m/>
    <m/>
    <n v="926"/>
    <n v="927"/>
    <n v="1.2613145836947537E-2"/>
    <n v="14723.55"/>
  </r>
  <r>
    <x v="82"/>
    <x v="82"/>
    <s v="Shoreline School District"/>
    <n v="3387"/>
    <x v="213"/>
    <m/>
    <m/>
    <s v="Y"/>
    <m/>
    <m/>
    <n v="1"/>
    <n v="1"/>
    <n v="1.3606414063589576E-5"/>
    <n v="15.88"/>
  </r>
  <r>
    <x v="82"/>
    <x v="82"/>
    <s v="Shoreline School District"/>
    <n v="3343"/>
    <x v="214"/>
    <m/>
    <s v="Y"/>
    <s v="Y"/>
    <m/>
    <m/>
    <n v="380"/>
    <n v="382.5"/>
    <n v="5.2044533793230126E-3"/>
    <n v="6075.25"/>
  </r>
  <r>
    <x v="82"/>
    <x v="82"/>
    <s v="Shoreline School District"/>
    <n v="3921"/>
    <x v="215"/>
    <m/>
    <s v="Y"/>
    <s v="Y"/>
    <m/>
    <m/>
    <n v="443"/>
    <n v="446.25"/>
    <n v="6.0718622758768482E-3"/>
    <n v="7087.79"/>
  </r>
  <r>
    <x v="83"/>
    <x v="83"/>
    <s v="Lake Washington School District"/>
    <n v="1649"/>
    <x v="216"/>
    <m/>
    <s v="Y"/>
    <m/>
    <m/>
    <m/>
    <n v="1"/>
    <n v="1"/>
    <n v="1.3606414063589576E-5"/>
    <n v="15.88"/>
  </r>
  <r>
    <x v="83"/>
    <x v="83"/>
    <s v="Lake Washington School District"/>
    <n v="1800"/>
    <x v="217"/>
    <m/>
    <m/>
    <s v="Y"/>
    <m/>
    <m/>
    <n v="1"/>
    <n v="1"/>
    <n v="1.3606414063589576E-5"/>
    <n v="15.88"/>
  </r>
  <r>
    <x v="83"/>
    <x v="83"/>
    <s v="Lake Washington School District"/>
    <n v="4386"/>
    <x v="218"/>
    <m/>
    <s v="Y"/>
    <m/>
    <m/>
    <m/>
    <n v="1"/>
    <n v="1"/>
    <n v="1.3606414063589576E-5"/>
    <n v="15.88"/>
  </r>
  <r>
    <x v="83"/>
    <x v="83"/>
    <s v="Lake Washington School District"/>
    <n v="5057"/>
    <x v="219"/>
    <m/>
    <m/>
    <s v="Y"/>
    <m/>
    <m/>
    <n v="1"/>
    <n v="1"/>
    <n v="1.3606414063589576E-5"/>
    <n v="15.88"/>
  </r>
  <r>
    <x v="83"/>
    <x v="83"/>
    <s v="Lake Washington School District"/>
    <n v="4148"/>
    <x v="220"/>
    <m/>
    <m/>
    <s v="Y"/>
    <m/>
    <m/>
    <n v="2"/>
    <n v="2"/>
    <n v="2.7212828127179152E-5"/>
    <n v="31.77"/>
  </r>
  <r>
    <x v="83"/>
    <x v="83"/>
    <s v="Lake Washington School District"/>
    <n v="3232"/>
    <x v="221"/>
    <m/>
    <s v="Y"/>
    <s v="Y"/>
    <m/>
    <m/>
    <n v="3"/>
    <n v="3"/>
    <n v="4.0819242190768725E-5"/>
    <n v="47.65"/>
  </r>
  <r>
    <x v="83"/>
    <x v="83"/>
    <s v="Lake Washington School District"/>
    <n v="1804"/>
    <x v="222"/>
    <m/>
    <s v="Y"/>
    <s v="Y"/>
    <m/>
    <m/>
    <n v="5"/>
    <n v="5"/>
    <n v="6.8032070317947877E-5"/>
    <n v="79.42"/>
  </r>
  <r>
    <x v="83"/>
    <x v="83"/>
    <s v="Lake Washington School District"/>
    <n v="3855"/>
    <x v="223"/>
    <m/>
    <s v="Y"/>
    <m/>
    <m/>
    <m/>
    <n v="14"/>
    <n v="14"/>
    <n v="1.9048979689025407E-4"/>
    <n v="222.36"/>
  </r>
  <r>
    <x v="83"/>
    <x v="83"/>
    <s v="Lake Washington School District"/>
    <n v="1706"/>
    <x v="224"/>
    <m/>
    <s v="Y"/>
    <s v="Y"/>
    <m/>
    <m/>
    <n v="126"/>
    <n v="126"/>
    <n v="1.7144081720122865E-3"/>
    <n v="2001.26"/>
  </r>
  <r>
    <x v="83"/>
    <x v="83"/>
    <s v="Lake Washington School District"/>
    <n v="5958"/>
    <x v="225"/>
    <s v="Y"/>
    <s v="Y"/>
    <s v="Y"/>
    <m/>
    <m/>
    <n v="243"/>
    <n v="243"/>
    <n v="3.306358617452267E-3"/>
    <n v="3859.57"/>
  </r>
  <r>
    <x v="83"/>
    <x v="83"/>
    <s v="Lake Washington School District"/>
    <n v="5265"/>
    <x v="226"/>
    <m/>
    <s v="Y"/>
    <s v="Y"/>
    <m/>
    <m/>
    <n v="452"/>
    <n v="452"/>
    <n v="6.1500991567424888E-3"/>
    <n v="7179.12"/>
  </r>
  <r>
    <x v="83"/>
    <x v="83"/>
    <s v="Lake Washington School District"/>
    <n v="3771"/>
    <x v="227"/>
    <s v="Y"/>
    <s v="Y"/>
    <s v="Y"/>
    <m/>
    <m/>
    <n v="530"/>
    <n v="532.75"/>
    <n v="7.2488170923773465E-3"/>
    <n v="8461.67"/>
  </r>
  <r>
    <x v="83"/>
    <x v="83"/>
    <s v="Lake Washington School District"/>
    <n v="4439"/>
    <x v="228"/>
    <m/>
    <s v="Y"/>
    <s v="Y"/>
    <m/>
    <m/>
    <n v="583"/>
    <n v="583.5"/>
    <n v="7.9393426061045175E-3"/>
    <n v="9267.73"/>
  </r>
  <r>
    <x v="83"/>
    <x v="83"/>
    <s v="Lake Washington School District"/>
    <n v="3528"/>
    <x v="229"/>
    <m/>
    <s v="Y"/>
    <s v="Y"/>
    <m/>
    <m/>
    <n v="727"/>
    <n v="727.75"/>
    <n v="9.9020678347773138E-3"/>
    <n v="11558.86"/>
  </r>
  <r>
    <x v="83"/>
    <x v="83"/>
    <s v="Lake Washington School District"/>
    <n v="2739"/>
    <x v="230"/>
    <s v="Y"/>
    <s v="Y"/>
    <s v="Y"/>
    <m/>
    <m/>
    <n v="739"/>
    <n v="739.75"/>
    <n v="1.0065344803540389E-2"/>
    <n v="11749.45"/>
  </r>
  <r>
    <x v="84"/>
    <x v="84"/>
    <s v="Kent School District"/>
    <n v="4440"/>
    <x v="231"/>
    <m/>
    <m/>
    <s v="Y"/>
    <m/>
    <m/>
    <n v="1"/>
    <n v="1"/>
    <n v="1.3606414063589576E-5"/>
    <n v="15.88"/>
  </r>
  <r>
    <x v="84"/>
    <x v="84"/>
    <s v="Kent School District"/>
    <n v="4485"/>
    <x v="232"/>
    <m/>
    <m/>
    <s v="Y"/>
    <m/>
    <m/>
    <n v="1"/>
    <n v="1"/>
    <n v="1.3606414063589576E-5"/>
    <n v="15.88"/>
  </r>
  <r>
    <x v="84"/>
    <x v="84"/>
    <s v="Kent School District"/>
    <n v="5016"/>
    <x v="233"/>
    <m/>
    <m/>
    <s v="Y"/>
    <m/>
    <m/>
    <n v="1"/>
    <n v="1"/>
    <n v="1.3606414063589576E-5"/>
    <n v="15.88"/>
  </r>
  <r>
    <x v="84"/>
    <x v="84"/>
    <s v="Kent School District"/>
    <n v="4127"/>
    <x v="234"/>
    <m/>
    <m/>
    <s v="Y"/>
    <m/>
    <m/>
    <n v="2"/>
    <n v="2"/>
    <n v="2.7212828127179152E-5"/>
    <n v="31.77"/>
  </r>
  <r>
    <x v="84"/>
    <x v="84"/>
    <s v="Kent School District"/>
    <n v="4492"/>
    <x v="235"/>
    <m/>
    <s v="Y"/>
    <s v="Y"/>
    <m/>
    <m/>
    <n v="193"/>
    <n v="194.5"/>
    <n v="2.6464475353681727E-3"/>
    <n v="3089.24"/>
  </r>
  <r>
    <x v="84"/>
    <x v="84"/>
    <s v="Kent School District"/>
    <n v="2797"/>
    <x v="236"/>
    <m/>
    <s v="Y"/>
    <s v="Y"/>
    <m/>
    <s v="Y"/>
    <n v="203"/>
    <n v="205"/>
    <n v="2.7893148830358629E-3"/>
    <n v="3256.02"/>
  </r>
  <r>
    <x v="84"/>
    <x v="84"/>
    <s v="Kent School District"/>
    <n v="4128"/>
    <x v="237"/>
    <m/>
    <s v="Y"/>
    <s v="Y"/>
    <m/>
    <m/>
    <n v="257"/>
    <n v="258.5"/>
    <n v="3.5172580354379053E-3"/>
    <n v="4105.76"/>
  </r>
  <r>
    <x v="84"/>
    <x v="84"/>
    <s v="Kent School District"/>
    <n v="3640"/>
    <x v="238"/>
    <m/>
    <s v="Y"/>
    <s v="Y"/>
    <m/>
    <m/>
    <n v="457"/>
    <n v="459.5"/>
    <n v="6.2521472622194098E-3"/>
    <n v="7298.24"/>
  </r>
  <r>
    <x v="85"/>
    <x v="85"/>
    <s v="Northshore School District"/>
    <n v="3811"/>
    <x v="239"/>
    <m/>
    <s v="Y"/>
    <m/>
    <m/>
    <m/>
    <n v="1"/>
    <n v="1"/>
    <n v="1.3606414063589576E-5"/>
    <n v="15.88"/>
  </r>
  <r>
    <x v="85"/>
    <x v="85"/>
    <s v="Northshore School District"/>
    <n v="4371"/>
    <x v="240"/>
    <s v="Y"/>
    <m/>
    <m/>
    <m/>
    <m/>
    <n v="1"/>
    <n v="1"/>
    <n v="1.3606414063589576E-5"/>
    <n v="15.88"/>
  </r>
  <r>
    <x v="85"/>
    <x v="85"/>
    <s v="Northshore School District"/>
    <n v="4516"/>
    <x v="241"/>
    <m/>
    <m/>
    <s v="Y"/>
    <m/>
    <m/>
    <n v="1"/>
    <n v="1"/>
    <n v="1.3606414063589576E-5"/>
    <n v="15.88"/>
  </r>
  <r>
    <x v="85"/>
    <x v="85"/>
    <s v="Northshore School District"/>
    <n v="1814"/>
    <x v="242"/>
    <m/>
    <s v="Y"/>
    <m/>
    <m/>
    <m/>
    <n v="2"/>
    <n v="2"/>
    <n v="2.7212828127179152E-5"/>
    <n v="31.77"/>
  </r>
  <r>
    <x v="85"/>
    <x v="85"/>
    <s v="Northshore School District"/>
    <n v="3790"/>
    <x v="243"/>
    <m/>
    <m/>
    <s v="Y"/>
    <m/>
    <m/>
    <n v="2"/>
    <n v="2"/>
    <n v="2.7212828127179152E-5"/>
    <n v="31.77"/>
  </r>
  <r>
    <x v="85"/>
    <x v="85"/>
    <s v="Northshore School District"/>
    <n v="4021"/>
    <x v="244"/>
    <m/>
    <s v="Y"/>
    <s v="Y"/>
    <m/>
    <m/>
    <n v="2"/>
    <n v="2"/>
    <n v="2.7212828127179152E-5"/>
    <n v="31.77"/>
  </r>
  <r>
    <x v="85"/>
    <x v="85"/>
    <s v="Northshore School District"/>
    <n v="5481"/>
    <x v="245"/>
    <m/>
    <m/>
    <s v="Y"/>
    <m/>
    <m/>
    <n v="16"/>
    <n v="16"/>
    <n v="2.1770262501743322E-4"/>
    <n v="254.13"/>
  </r>
  <r>
    <x v="85"/>
    <x v="85"/>
    <s v="Northshore School District"/>
    <n v="3492"/>
    <x v="246"/>
    <s v="Y"/>
    <s v="Y"/>
    <s v="Y"/>
    <m/>
    <s v="Y"/>
    <n v="556"/>
    <n v="558.25"/>
    <n v="7.5957806509988806E-3"/>
    <n v="8866.69"/>
  </r>
  <r>
    <x v="85"/>
    <x v="85"/>
    <s v="Northshore School District"/>
    <n v="3106"/>
    <x v="247"/>
    <s v="Y"/>
    <s v="Y"/>
    <s v="Y"/>
    <m/>
    <m/>
    <n v="708"/>
    <n v="711"/>
    <n v="9.6741603992121887E-3"/>
    <n v="11292.82"/>
  </r>
  <r>
    <x v="85"/>
    <x v="85"/>
    <s v="Northshore School District"/>
    <n v="4208"/>
    <x v="248"/>
    <s v="Y"/>
    <s v="Y"/>
    <s v="Y"/>
    <m/>
    <m/>
    <n v="781"/>
    <n v="784"/>
    <n v="1.0667428625854227E-2"/>
    <n v="12452.28"/>
  </r>
  <r>
    <x v="86"/>
    <x v="86"/>
    <s v="Summit Public School: Sierra"/>
    <n v="5375"/>
    <x v="249"/>
    <m/>
    <m/>
    <s v="Y"/>
    <m/>
    <m/>
    <n v="8"/>
    <n v="8"/>
    <n v="1.0885131250871661E-4"/>
    <n v="127.06"/>
  </r>
  <r>
    <x v="87"/>
    <x v="87"/>
    <s v="Lake Washington Institute of Technology"/>
    <n v="5306"/>
    <x v="250"/>
    <m/>
    <s v="Y"/>
    <m/>
    <m/>
    <m/>
    <n v="1"/>
    <n v="1"/>
    <n v="1.3606414063589576E-5"/>
    <n v="15.88"/>
  </r>
  <r>
    <x v="87"/>
    <x v="87"/>
    <s v="Lake Washington Institute of Technology"/>
    <n v="5953"/>
    <x v="251"/>
    <m/>
    <s v="Y"/>
    <m/>
    <m/>
    <m/>
    <n v="1"/>
    <n v="1"/>
    <n v="1.3606414063589576E-5"/>
    <n v="15.88"/>
  </r>
  <r>
    <x v="88"/>
    <x v="88"/>
    <s v="Bremerton School District"/>
    <n v="1737"/>
    <x v="252"/>
    <m/>
    <s v="Y"/>
    <m/>
    <m/>
    <m/>
    <n v="1"/>
    <n v="1"/>
    <n v="1.3606414063589576E-5"/>
    <n v="15.89"/>
  </r>
  <r>
    <x v="88"/>
    <x v="88"/>
    <s v="Bremerton School District"/>
    <n v="2613"/>
    <x v="253"/>
    <m/>
    <m/>
    <s v="Y"/>
    <m/>
    <m/>
    <n v="1"/>
    <n v="1"/>
    <n v="1.3606414063589576E-5"/>
    <n v="15.88"/>
  </r>
  <r>
    <x v="88"/>
    <x v="88"/>
    <s v="Bremerton School District"/>
    <n v="5395"/>
    <x v="254"/>
    <m/>
    <m/>
    <s v="Y"/>
    <m/>
    <m/>
    <n v="1"/>
    <n v="1"/>
    <n v="1.3606414063589576E-5"/>
    <n v="15.88"/>
  </r>
  <r>
    <x v="88"/>
    <x v="88"/>
    <s v="Bremerton School District"/>
    <n v="4038"/>
    <x v="255"/>
    <m/>
    <s v="Y"/>
    <s v="Y"/>
    <m/>
    <m/>
    <n v="8"/>
    <n v="8"/>
    <n v="1.0885131250871661E-4"/>
    <n v="127.06"/>
  </r>
  <r>
    <x v="88"/>
    <x v="88"/>
    <s v="Bremerton School District"/>
    <n v="3109"/>
    <x v="256"/>
    <m/>
    <s v="Y"/>
    <s v="Y"/>
    <m/>
    <m/>
    <n v="232"/>
    <n v="236.5"/>
    <n v="3.2179169260389347E-3"/>
    <n v="3756.33"/>
  </r>
  <r>
    <x v="89"/>
    <x v="89"/>
    <s v="Bainbridge Island School District"/>
    <n v="1935"/>
    <x v="257"/>
    <m/>
    <s v="Y"/>
    <s v="Y"/>
    <m/>
    <m/>
    <n v="33"/>
    <n v="33"/>
    <n v="4.49011664098456E-4"/>
    <n v="524.14"/>
  </r>
  <r>
    <x v="89"/>
    <x v="89"/>
    <s v="Bainbridge Island School District"/>
    <n v="2395"/>
    <x v="258"/>
    <m/>
    <s v="Y"/>
    <s v="Y"/>
    <m/>
    <m/>
    <n v="570"/>
    <n v="571.25"/>
    <n v="7.7726640338255451E-3"/>
    <n v="9073.17"/>
  </r>
  <r>
    <x v="90"/>
    <x v="90"/>
    <s v="North Kitsap School District"/>
    <n v="1677"/>
    <x v="259"/>
    <m/>
    <s v="Y"/>
    <m/>
    <m/>
    <m/>
    <n v="1"/>
    <n v="1"/>
    <n v="1.3606414063589576E-5"/>
    <n v="15.88"/>
  </r>
  <r>
    <x v="90"/>
    <x v="90"/>
    <s v="North Kitsap School District"/>
    <n v="5085"/>
    <x v="260"/>
    <m/>
    <s v="Y"/>
    <s v="Y"/>
    <m/>
    <m/>
    <n v="227"/>
    <n v="228.75"/>
    <n v="3.1124672170461157E-3"/>
    <n v="3633.24"/>
  </r>
  <r>
    <x v="90"/>
    <x v="90"/>
    <s v="North Kitsap School District"/>
    <n v="3236"/>
    <x v="261"/>
    <m/>
    <s v="Y"/>
    <s v="Y"/>
    <m/>
    <m/>
    <n v="318"/>
    <n v="319"/>
    <n v="4.340446086285075E-3"/>
    <n v="5066.68"/>
  </r>
  <r>
    <x v="91"/>
    <x v="91"/>
    <s v="Central Kitsap School District"/>
    <n v="1740"/>
    <x v="262"/>
    <m/>
    <s v="Y"/>
    <m/>
    <m/>
    <m/>
    <n v="1"/>
    <n v="1"/>
    <n v="1.3606414063589576E-5"/>
    <n v="15.89"/>
  </r>
  <r>
    <x v="91"/>
    <x v="91"/>
    <s v="Central Kitsap School District"/>
    <n v="3237"/>
    <x v="263"/>
    <m/>
    <m/>
    <s v="Y"/>
    <m/>
    <m/>
    <n v="1"/>
    <n v="1"/>
    <n v="1.3606414063589576E-5"/>
    <n v="15.88"/>
  </r>
  <r>
    <x v="91"/>
    <x v="91"/>
    <s v="Central Kitsap School District"/>
    <n v="5472"/>
    <x v="264"/>
    <m/>
    <m/>
    <s v="Y"/>
    <m/>
    <m/>
    <n v="3"/>
    <n v="3"/>
    <n v="4.0819242190768725E-5"/>
    <n v="47.65"/>
  </r>
  <r>
    <x v="91"/>
    <x v="91"/>
    <s v="Central Kitsap School District"/>
    <n v="3936"/>
    <x v="265"/>
    <m/>
    <s v="Y"/>
    <s v="Y"/>
    <m/>
    <m/>
    <n v="17"/>
    <n v="17"/>
    <n v="2.3130903908102281E-4"/>
    <n v="270.01"/>
  </r>
  <r>
    <x v="91"/>
    <x v="91"/>
    <s v="Central Kitsap School District"/>
    <n v="4509"/>
    <x v="266"/>
    <m/>
    <s v="Y"/>
    <s v="Y"/>
    <m/>
    <m/>
    <n v="251"/>
    <n v="252.5"/>
    <n v="3.4356195510563681E-3"/>
    <n v="4010.46"/>
  </r>
  <r>
    <x v="91"/>
    <x v="91"/>
    <s v="Central Kitsap School District"/>
    <n v="4100"/>
    <x v="267"/>
    <m/>
    <s v="Y"/>
    <s v="Y"/>
    <m/>
    <m/>
    <n v="515"/>
    <n v="521.5"/>
    <n v="7.0957449341619641E-3"/>
    <n v="8282.99"/>
  </r>
  <r>
    <x v="91"/>
    <x v="91"/>
    <s v="Central Kitsap School District"/>
    <n v="2615"/>
    <x v="268"/>
    <m/>
    <s v="Y"/>
    <s v="Y"/>
    <m/>
    <m/>
    <n v="599"/>
    <n v="601.5"/>
    <n v="8.1842580592491297E-3"/>
    <n v="9553.6299999999992"/>
  </r>
  <r>
    <x v="92"/>
    <x v="92"/>
    <s v="South Kitsap School District"/>
    <n v="3680"/>
    <x v="231"/>
    <m/>
    <s v="Y"/>
    <m/>
    <m/>
    <m/>
    <n v="1"/>
    <n v="1"/>
    <n v="1.3606414063589576E-5"/>
    <n v="15.88"/>
  </r>
  <r>
    <x v="92"/>
    <x v="92"/>
    <s v="South Kitsap School District"/>
    <n v="3899"/>
    <x v="269"/>
    <m/>
    <s v="Y"/>
    <m/>
    <m/>
    <m/>
    <n v="3"/>
    <n v="3"/>
    <n v="4.0819242190768725E-5"/>
    <n v="47.65"/>
  </r>
  <r>
    <x v="92"/>
    <x v="92"/>
    <s v="South Kitsap School District"/>
    <n v="1718"/>
    <x v="270"/>
    <m/>
    <s v="Y"/>
    <s v="Y"/>
    <m/>
    <m/>
    <n v="8"/>
    <n v="8.25"/>
    <n v="1.12252916024614E-4"/>
    <n v="131.03"/>
  </r>
  <r>
    <x v="92"/>
    <x v="92"/>
    <s v="South Kitsap School District"/>
    <n v="3046"/>
    <x v="271"/>
    <m/>
    <m/>
    <s v="Y"/>
    <m/>
    <m/>
    <n v="27"/>
    <n v="27.25"/>
    <n v="3.7077478323281594E-4"/>
    <n v="432.81"/>
  </r>
  <r>
    <x v="92"/>
    <x v="92"/>
    <s v="South Kitsap School District"/>
    <n v="4142"/>
    <x v="272"/>
    <m/>
    <s v="Y"/>
    <s v="Y"/>
    <m/>
    <m/>
    <n v="44"/>
    <n v="44"/>
    <n v="5.9868221879794137E-4"/>
    <n v="698.85"/>
  </r>
  <r>
    <x v="92"/>
    <x v="92"/>
    <s v="South Kitsap School District"/>
    <n v="2272"/>
    <x v="273"/>
    <m/>
    <s v="Y"/>
    <s v="Y"/>
    <m/>
    <m/>
    <n v="541"/>
    <n v="543.75"/>
    <n v="7.3984876470768318E-3"/>
    <n v="8636.3799999999992"/>
  </r>
  <r>
    <x v="93"/>
    <x v="93"/>
    <s v="Olympic Educational Service District 114"/>
    <n v="3481"/>
    <x v="274"/>
    <m/>
    <s v="Y"/>
    <m/>
    <m/>
    <m/>
    <n v="1"/>
    <n v="1"/>
    <n v="1.3606414063589576E-5"/>
    <n v="15.88"/>
  </r>
  <r>
    <x v="94"/>
    <x v="94"/>
    <s v="Suquamish Tribal Education Department"/>
    <n v="5319"/>
    <x v="275"/>
    <m/>
    <s v="Y"/>
    <m/>
    <m/>
    <m/>
    <n v="1"/>
    <n v="1"/>
    <n v="1.3606414063589576E-5"/>
    <n v="15.88"/>
  </r>
  <r>
    <x v="95"/>
    <x v="95"/>
    <s v="Thorp School District"/>
    <n v="2514"/>
    <x v="276"/>
    <m/>
    <s v="Y"/>
    <m/>
    <m/>
    <m/>
    <n v="2"/>
    <n v="2"/>
    <n v="2.7212828127179152E-5"/>
    <n v="31.77"/>
  </r>
  <r>
    <x v="96"/>
    <x v="96"/>
    <s v="Ellensburg School District"/>
    <n v="2996"/>
    <x v="277"/>
    <m/>
    <s v="Y"/>
    <s v="Y"/>
    <m/>
    <m/>
    <n v="66"/>
    <n v="66.25"/>
    <n v="9.014249317128094E-4"/>
    <n v="1052.25"/>
  </r>
  <r>
    <x v="97"/>
    <x v="97"/>
    <s v="Kittitas School District"/>
    <n v="3213"/>
    <x v="278"/>
    <m/>
    <s v="Y"/>
    <m/>
    <m/>
    <m/>
    <n v="1"/>
    <n v="1"/>
    <n v="1.3606414063589576E-5"/>
    <n v="15.88"/>
  </r>
  <r>
    <x v="97"/>
    <x v="97"/>
    <s v="Kittitas School District"/>
    <n v="2766"/>
    <x v="279"/>
    <m/>
    <s v="Y"/>
    <m/>
    <m/>
    <m/>
    <n v="31"/>
    <n v="31"/>
    <n v="4.2179883597127688E-4"/>
    <n v="492.37"/>
  </r>
  <r>
    <x v="98"/>
    <x v="98"/>
    <s v="Cle Elum-Roslyn School District"/>
    <n v="2329"/>
    <x v="280"/>
    <s v="Y"/>
    <s v="Y"/>
    <m/>
    <m/>
    <m/>
    <n v="54"/>
    <n v="54.75"/>
    <n v="7.4495116998152928E-4"/>
    <n v="869.59"/>
  </r>
  <r>
    <x v="99"/>
    <x v="99"/>
    <s v="Trout Lake School District"/>
    <n v="2676"/>
    <x v="281"/>
    <m/>
    <m/>
    <s v="Y"/>
    <m/>
    <m/>
    <n v="8"/>
    <n v="8"/>
    <n v="1.0885131250871661E-4"/>
    <n v="127.06"/>
  </r>
  <r>
    <x v="100"/>
    <x v="100"/>
    <s v="Glenwood School District"/>
    <n v="3048"/>
    <x v="282"/>
    <m/>
    <m/>
    <s v="Y"/>
    <m/>
    <m/>
    <n v="1"/>
    <n v="1"/>
    <n v="1.3606414063589576E-5"/>
    <n v="15.88"/>
  </r>
  <r>
    <x v="101"/>
    <x v="101"/>
    <s v="Goldendale School District"/>
    <n v="2856"/>
    <x v="283"/>
    <m/>
    <m/>
    <s v="Y"/>
    <m/>
    <m/>
    <n v="6"/>
    <n v="6"/>
    <n v="8.163848438153745E-5"/>
    <n v="95.3"/>
  </r>
  <r>
    <x v="102"/>
    <x v="102"/>
    <s v="White Salmon Valley School District"/>
    <n v="2330"/>
    <x v="284"/>
    <m/>
    <s v="Y"/>
    <s v="Y"/>
    <m/>
    <m/>
    <n v="51"/>
    <n v="51.5"/>
    <n v="7.0073032427486314E-4"/>
    <n v="817.97"/>
  </r>
  <r>
    <x v="103"/>
    <x v="103"/>
    <s v="Napavine School District"/>
    <n v="2273"/>
    <x v="285"/>
    <m/>
    <s v="Y"/>
    <m/>
    <m/>
    <m/>
    <n v="1"/>
    <n v="1"/>
    <n v="1.3606414063589576E-5"/>
    <n v="15.88"/>
  </r>
  <r>
    <x v="104"/>
    <x v="104"/>
    <s v="Morton School District"/>
    <n v="3112"/>
    <x v="286"/>
    <m/>
    <m/>
    <s v="Y"/>
    <m/>
    <m/>
    <n v="1"/>
    <n v="1"/>
    <n v="1.3606414063589576E-5"/>
    <n v="15.88"/>
  </r>
  <r>
    <x v="105"/>
    <x v="105"/>
    <s v="Winlock School District"/>
    <n v="1829"/>
    <x v="287"/>
    <m/>
    <s v="Y"/>
    <m/>
    <m/>
    <m/>
    <n v="1"/>
    <n v="1"/>
    <n v="1.3606414063589576E-5"/>
    <n v="15.88"/>
  </r>
  <r>
    <x v="105"/>
    <x v="105"/>
    <s v="Winlock School District"/>
    <n v="3597"/>
    <x v="288"/>
    <s v="Y"/>
    <m/>
    <s v="Y"/>
    <m/>
    <m/>
    <n v="14"/>
    <n v="14.75"/>
    <n v="2.0069460743794626E-4"/>
    <n v="234.27"/>
  </r>
  <r>
    <x v="106"/>
    <x v="106"/>
    <s v="Toledo School District"/>
    <n v="2616"/>
    <x v="289"/>
    <m/>
    <s v="Y"/>
    <m/>
    <m/>
    <m/>
    <n v="53"/>
    <n v="53.75"/>
    <n v="7.3134475591793966E-4"/>
    <n v="853.71"/>
  </r>
  <r>
    <x v="107"/>
    <x v="107"/>
    <s v="Onalaska School District"/>
    <n v="2331"/>
    <x v="290"/>
    <m/>
    <s v="Y"/>
    <s v="Y"/>
    <m/>
    <m/>
    <n v="15"/>
    <n v="15"/>
    <n v="2.0409621095384363E-4"/>
    <n v="238.25"/>
  </r>
  <r>
    <x v="108"/>
    <x v="108"/>
    <s v="Chehalis School District"/>
    <n v="5369"/>
    <x v="291"/>
    <m/>
    <m/>
    <s v="Y"/>
    <m/>
    <m/>
    <n v="1"/>
    <n v="1"/>
    <n v="1.3606414063589576E-5"/>
    <n v="15.89"/>
  </r>
  <r>
    <x v="108"/>
    <x v="108"/>
    <s v="Chehalis School District"/>
    <n v="2799"/>
    <x v="292"/>
    <s v="Y"/>
    <m/>
    <s v="Y"/>
    <m/>
    <m/>
    <n v="149"/>
    <n v="150.25"/>
    <n v="2.0443637130543339E-3"/>
    <n v="2386.42"/>
  </r>
  <r>
    <x v="109"/>
    <x v="109"/>
    <s v="White Pass School District"/>
    <n v="2859"/>
    <x v="293"/>
    <m/>
    <m/>
    <s v="Y"/>
    <m/>
    <m/>
    <n v="19"/>
    <n v="19.25"/>
    <n v="2.6192347072409935E-4"/>
    <n v="305.75"/>
  </r>
  <r>
    <x v="110"/>
    <x v="110"/>
    <s v="Centralia School District"/>
    <n v="2166"/>
    <x v="294"/>
    <m/>
    <s v="Y"/>
    <s v="Y"/>
    <m/>
    <m/>
    <n v="40"/>
    <n v="41.5"/>
    <n v="5.6466618363896744E-4"/>
    <n v="659.14"/>
  </r>
  <r>
    <x v="111"/>
    <x v="111"/>
    <s v="Sprague School District"/>
    <n v="2186"/>
    <x v="295"/>
    <m/>
    <m/>
    <s v="Y"/>
    <m/>
    <m/>
    <n v="10"/>
    <n v="10.5"/>
    <n v="1.4286734766769056E-4"/>
    <n v="166.77"/>
  </r>
  <r>
    <x v="112"/>
    <x v="112"/>
    <s v="Davenport School District"/>
    <n v="3173"/>
    <x v="296"/>
    <m/>
    <s v="Y"/>
    <s v="Y"/>
    <m/>
    <m/>
    <n v="100"/>
    <n v="101.75"/>
    <n v="1.3844526309702394E-3"/>
    <n v="1616.1"/>
  </r>
  <r>
    <x v="113"/>
    <x v="113"/>
    <s v="Shelton School District"/>
    <n v="4363"/>
    <x v="297"/>
    <m/>
    <s v="Y"/>
    <m/>
    <m/>
    <m/>
    <n v="177"/>
    <n v="179.25"/>
    <n v="2.4389497208984314E-3"/>
    <n v="2847.03"/>
  </r>
  <r>
    <x v="113"/>
    <x v="113"/>
    <s v="Shelton School District"/>
    <n v="3241"/>
    <x v="298"/>
    <m/>
    <s v="Y"/>
    <s v="Y"/>
    <m/>
    <m/>
    <n v="236"/>
    <n v="239.75"/>
    <n v="3.262137771745601E-3"/>
    <n v="3807.95"/>
  </r>
  <r>
    <x v="114"/>
    <x v="114"/>
    <s v="Mary M Knight School District"/>
    <n v="5445"/>
    <x v="299"/>
    <m/>
    <s v="Y"/>
    <m/>
    <m/>
    <m/>
    <n v="1"/>
    <n v="1"/>
    <n v="1.3606414063589576E-5"/>
    <n v="15.88"/>
  </r>
  <r>
    <x v="115"/>
    <x v="115"/>
    <s v="North Mason School District"/>
    <n v="1680"/>
    <x v="300"/>
    <m/>
    <s v="Y"/>
    <m/>
    <m/>
    <m/>
    <n v="2"/>
    <n v="2"/>
    <n v="2.7212828127179152E-5"/>
    <n v="31.77"/>
  </r>
  <r>
    <x v="115"/>
    <x v="115"/>
    <s v="North Mason School District"/>
    <n v="3175"/>
    <x v="301"/>
    <m/>
    <s v="Y"/>
    <s v="Y"/>
    <m/>
    <m/>
    <n v="168"/>
    <n v="171.5"/>
    <n v="2.3335000119056124E-3"/>
    <n v="2723.94"/>
  </r>
  <r>
    <x v="116"/>
    <x v="116"/>
    <s v="Omak School District"/>
    <n v="4278"/>
    <x v="302"/>
    <m/>
    <s v="Y"/>
    <m/>
    <m/>
    <m/>
    <n v="1"/>
    <n v="1.25"/>
    <n v="1.7008017579486969E-5"/>
    <n v="19.850000000000001"/>
  </r>
  <r>
    <x v="116"/>
    <x v="116"/>
    <s v="Omak School District"/>
    <n v="5196"/>
    <x v="303"/>
    <m/>
    <s v="Y"/>
    <s v="Y"/>
    <m/>
    <m/>
    <n v="6"/>
    <n v="6.5"/>
    <n v="8.8441691413332243E-5"/>
    <n v="103.24"/>
  </r>
  <r>
    <x v="116"/>
    <x v="116"/>
    <s v="Omak School District"/>
    <n v="2031"/>
    <x v="304"/>
    <m/>
    <s v="Y"/>
    <s v="Y"/>
    <m/>
    <m/>
    <n v="54"/>
    <n v="54.25"/>
    <n v="7.3814796294973447E-4"/>
    <n v="861.65"/>
  </r>
  <r>
    <x v="116"/>
    <x v="116"/>
    <s v="Omak School District"/>
    <n v="5197"/>
    <x v="305"/>
    <s v="Y"/>
    <s v="Y"/>
    <s v="Y"/>
    <m/>
    <m/>
    <n v="93"/>
    <n v="93.25"/>
    <n v="1.2687981114297279E-3"/>
    <n v="1481.09"/>
  </r>
  <r>
    <x v="117"/>
    <x v="117"/>
    <s v="Okanogan School District"/>
    <n v="2246"/>
    <x v="306"/>
    <m/>
    <s v="Y"/>
    <m/>
    <m/>
    <m/>
    <n v="75"/>
    <n v="77"/>
    <n v="1.0476938828963974E-3"/>
    <n v="1222.99"/>
  </r>
  <r>
    <x v="118"/>
    <x v="118"/>
    <s v="Brewster School District"/>
    <n v="2800"/>
    <x v="307"/>
    <m/>
    <s v="Y"/>
    <s v="Y"/>
    <m/>
    <m/>
    <n v="2"/>
    <n v="2"/>
    <n v="2.7212828127179152E-5"/>
    <n v="31.77"/>
  </r>
  <r>
    <x v="119"/>
    <x v="119"/>
    <s v="Pateros School District"/>
    <n v="2397"/>
    <x v="308"/>
    <m/>
    <s v="Y"/>
    <s v="Y"/>
    <m/>
    <m/>
    <n v="23"/>
    <n v="23.75"/>
    <n v="3.2315233401025245E-4"/>
    <n v="377.22"/>
  </r>
  <r>
    <x v="120"/>
    <x v="120"/>
    <s v="Methow Valley School District"/>
    <n v="2146"/>
    <x v="309"/>
    <m/>
    <m/>
    <s v="Y"/>
    <m/>
    <m/>
    <n v="44"/>
    <n v="44.5"/>
    <n v="6.0548542582973617E-4"/>
    <n v="706.79"/>
  </r>
  <r>
    <x v="121"/>
    <x v="121"/>
    <s v="Tonasket School District"/>
    <n v="2679"/>
    <x v="310"/>
    <m/>
    <s v="Y"/>
    <s v="Y"/>
    <m/>
    <m/>
    <n v="132"/>
    <n v="134.25"/>
    <n v="1.8266610880369005E-3"/>
    <n v="2132.29"/>
  </r>
  <r>
    <x v="122"/>
    <x v="122"/>
    <s v="Oroville School District"/>
    <n v="2706"/>
    <x v="311"/>
    <s v="Y"/>
    <s v="Y"/>
    <m/>
    <m/>
    <m/>
    <n v="53"/>
    <n v="53.5"/>
    <n v="7.2794315240204237E-4"/>
    <n v="849.74"/>
  </r>
  <r>
    <x v="123"/>
    <x v="123"/>
    <s v="Ocean Beach School District"/>
    <n v="4220"/>
    <x v="312"/>
    <m/>
    <s v="Y"/>
    <m/>
    <m/>
    <m/>
    <n v="11"/>
    <n v="11.25"/>
    <n v="1.5307215821538274E-4"/>
    <n v="178.68"/>
  </r>
  <r>
    <x v="124"/>
    <x v="124"/>
    <s v="Raymond School District"/>
    <n v="2357"/>
    <x v="313"/>
    <m/>
    <s v="Y"/>
    <m/>
    <m/>
    <m/>
    <n v="1"/>
    <n v="1"/>
    <n v="1.3606414063589576E-5"/>
    <n v="15.88"/>
  </r>
  <r>
    <x v="125"/>
    <x v="125"/>
    <s v="South Bend School District"/>
    <n v="2214"/>
    <x v="314"/>
    <m/>
    <s v="Y"/>
    <m/>
    <m/>
    <m/>
    <n v="18"/>
    <n v="18.5"/>
    <n v="2.5171866017640714E-4"/>
    <n v="293.83999999999997"/>
  </r>
  <r>
    <x v="126"/>
    <x v="126"/>
    <s v="Naselle-Grays River Valley School District"/>
    <n v="3599"/>
    <x v="315"/>
    <m/>
    <s v="Y"/>
    <m/>
    <m/>
    <m/>
    <n v="1"/>
    <n v="1"/>
    <n v="1.3606414063589576E-5"/>
    <n v="15.88"/>
  </r>
  <r>
    <x v="127"/>
    <x v="127"/>
    <s v="Newport School District"/>
    <n v="5118"/>
    <x v="316"/>
    <m/>
    <s v="Y"/>
    <m/>
    <m/>
    <m/>
    <n v="1"/>
    <n v="1"/>
    <n v="1.3606414063589576E-5"/>
    <n v="15.88"/>
  </r>
  <r>
    <x v="127"/>
    <x v="127"/>
    <s v="Newport School District"/>
    <n v="2518"/>
    <x v="317"/>
    <m/>
    <s v="Y"/>
    <s v="Y"/>
    <m/>
    <m/>
    <n v="30"/>
    <n v="30.5"/>
    <n v="4.1499562893948207E-4"/>
    <n v="484.43"/>
  </r>
  <r>
    <x v="128"/>
    <x v="128"/>
    <s v="Selkirk School District"/>
    <n v="5226"/>
    <x v="318"/>
    <m/>
    <s v="Y"/>
    <s v="Y"/>
    <m/>
    <m/>
    <n v="16"/>
    <n v="16.25"/>
    <n v="2.2110422853333062E-4"/>
    <n v="258.10000000000002"/>
  </r>
  <r>
    <x v="129"/>
    <x v="129"/>
    <s v="Steilacoom Hist. School District"/>
    <n v="4131"/>
    <x v="319"/>
    <m/>
    <s v="Y"/>
    <s v="Y"/>
    <m/>
    <m/>
    <n v="164"/>
    <n v="165.5"/>
    <n v="2.2518615275240747E-3"/>
    <n v="2628.64"/>
  </r>
  <r>
    <x v="130"/>
    <x v="130"/>
    <s v="Puyallup School District"/>
    <n v="3447"/>
    <x v="320"/>
    <m/>
    <s v="Y"/>
    <m/>
    <m/>
    <m/>
    <n v="1"/>
    <n v="1"/>
    <n v="1.3606414063589576E-5"/>
    <n v="15.88"/>
  </r>
  <r>
    <x v="130"/>
    <x v="130"/>
    <s v="Puyallup School District"/>
    <n v="3750"/>
    <x v="321"/>
    <m/>
    <s v="Y"/>
    <m/>
    <m/>
    <m/>
    <n v="1"/>
    <n v="1"/>
    <n v="1.3606414063589576E-5"/>
    <n v="15.88"/>
  </r>
  <r>
    <x v="130"/>
    <x v="130"/>
    <s v="Puyallup School District"/>
    <n v="3972"/>
    <x v="322"/>
    <m/>
    <s v="Y"/>
    <m/>
    <m/>
    <m/>
    <n v="1"/>
    <n v="1"/>
    <n v="1.3606414063589576E-5"/>
    <n v="15.88"/>
  </r>
  <r>
    <x v="130"/>
    <x v="130"/>
    <s v="Puyallup School District"/>
    <n v="4443"/>
    <x v="323"/>
    <m/>
    <s v="Y"/>
    <m/>
    <m/>
    <m/>
    <n v="1"/>
    <n v="1"/>
    <n v="1.3606414063589576E-5"/>
    <n v="15.88"/>
  </r>
  <r>
    <x v="130"/>
    <x v="130"/>
    <s v="Puyallup School District"/>
    <n v="3052"/>
    <x v="324"/>
    <m/>
    <s v="Y"/>
    <s v="Y"/>
    <m/>
    <m/>
    <n v="2"/>
    <n v="2"/>
    <n v="2.7212828127179152E-5"/>
    <n v="31.77"/>
  </r>
  <r>
    <x v="130"/>
    <x v="130"/>
    <s v="Puyallup School District"/>
    <n v="1640"/>
    <x v="325"/>
    <m/>
    <s v="Y"/>
    <s v="Y"/>
    <m/>
    <m/>
    <n v="4"/>
    <n v="4"/>
    <n v="5.4425656254358305E-5"/>
    <n v="63.53"/>
  </r>
  <r>
    <x v="130"/>
    <x v="130"/>
    <s v="Puyallup School District"/>
    <n v="3645"/>
    <x v="326"/>
    <m/>
    <s v="Y"/>
    <s v="Y"/>
    <m/>
    <m/>
    <n v="474"/>
    <n v="476.25"/>
    <n v="6.4800546977845357E-3"/>
    <n v="7564.28"/>
  </r>
  <r>
    <x v="130"/>
    <x v="130"/>
    <s v="Puyallup School District"/>
    <n v="4540"/>
    <x v="327"/>
    <m/>
    <s v="Y"/>
    <s v="Y"/>
    <m/>
    <m/>
    <n v="493"/>
    <n v="494.25"/>
    <n v="6.7249701509291479E-3"/>
    <n v="7850.18"/>
  </r>
  <r>
    <x v="130"/>
    <x v="130"/>
    <s v="Puyallup School District"/>
    <n v="2125"/>
    <x v="328"/>
    <m/>
    <s v="Y"/>
    <s v="Y"/>
    <m/>
    <m/>
    <n v="645"/>
    <n v="650"/>
    <n v="8.8441691413332253E-3"/>
    <n v="10323.950000000001"/>
  </r>
  <r>
    <x v="131"/>
    <x v="131"/>
    <s v="Tacoma School District"/>
    <n v="2359"/>
    <x v="329"/>
    <m/>
    <m/>
    <s v="Y"/>
    <m/>
    <m/>
    <n v="1"/>
    <n v="1"/>
    <n v="1.3606414063589576E-5"/>
    <n v="15.88"/>
  </r>
  <r>
    <x v="131"/>
    <x v="131"/>
    <s v="Tacoma School District"/>
    <n v="2376"/>
    <x v="330"/>
    <m/>
    <m/>
    <s v="Y"/>
    <m/>
    <m/>
    <n v="1"/>
    <n v="1"/>
    <n v="1.3606414063589576E-5"/>
    <n v="15.88"/>
  </r>
  <r>
    <x v="131"/>
    <x v="131"/>
    <s v="Tacoma School District"/>
    <n v="3054"/>
    <x v="331"/>
    <m/>
    <m/>
    <s v="Y"/>
    <m/>
    <m/>
    <n v="1"/>
    <n v="1"/>
    <n v="1.3606414063589576E-5"/>
    <n v="15.88"/>
  </r>
  <r>
    <x v="131"/>
    <x v="131"/>
    <s v="Tacoma School District"/>
    <n v="5307"/>
    <x v="332"/>
    <m/>
    <m/>
    <s v="Y"/>
    <m/>
    <m/>
    <n v="1"/>
    <n v="1"/>
    <n v="1.3606414063589576E-5"/>
    <n v="15.88"/>
  </r>
  <r>
    <x v="131"/>
    <x v="131"/>
    <s v="Tacoma School District"/>
    <n v="2039"/>
    <x v="333"/>
    <m/>
    <s v="Y"/>
    <s v="Y"/>
    <m/>
    <m/>
    <n v="3"/>
    <n v="3"/>
    <n v="4.0819242190768725E-5"/>
    <n v="47.65"/>
  </r>
  <r>
    <x v="131"/>
    <x v="131"/>
    <s v="Tacoma School District"/>
    <n v="5170"/>
    <x v="334"/>
    <m/>
    <m/>
    <s v="Y"/>
    <m/>
    <m/>
    <n v="3"/>
    <n v="3"/>
    <n v="4.0819242190768725E-5"/>
    <n v="47.65"/>
  </r>
  <r>
    <x v="131"/>
    <x v="131"/>
    <s v="Tacoma School District"/>
    <n v="4109"/>
    <x v="335"/>
    <m/>
    <s v="Y"/>
    <s v="Y"/>
    <m/>
    <m/>
    <n v="40"/>
    <n v="40.75"/>
    <n v="5.5446137309127523E-4"/>
    <n v="647.23"/>
  </r>
  <r>
    <x v="131"/>
    <x v="131"/>
    <s v="Tacoma School District"/>
    <n v="1860"/>
    <x v="336"/>
    <s v="Y"/>
    <s v="Y"/>
    <s v="Y"/>
    <m/>
    <m/>
    <n v="45"/>
    <n v="45.5"/>
    <n v="6.1909183989332568E-4"/>
    <n v="722.68"/>
  </r>
  <r>
    <x v="131"/>
    <x v="131"/>
    <s v="Tacoma School District"/>
    <n v="5169"/>
    <x v="337"/>
    <s v="Y"/>
    <s v="Y"/>
    <s v="Y"/>
    <m/>
    <m/>
    <n v="120"/>
    <n v="120.75"/>
    <n v="1.6429744981784414E-3"/>
    <n v="1917.87"/>
  </r>
  <r>
    <x v="131"/>
    <x v="131"/>
    <s v="Tacoma School District"/>
    <n v="3880"/>
    <x v="338"/>
    <m/>
    <s v="Y"/>
    <s v="Y"/>
    <m/>
    <s v="Y"/>
    <n v="191"/>
    <n v="194"/>
    <n v="2.6396443283363776E-3"/>
    <n v="3081.3"/>
  </r>
  <r>
    <x v="131"/>
    <x v="131"/>
    <s v="Tacoma School District"/>
    <n v="3246"/>
    <x v="339"/>
    <s v="Y"/>
    <s v="Y"/>
    <s v="Y"/>
    <m/>
    <m/>
    <n v="322"/>
    <n v="325.25"/>
    <n v="4.4254861741825097E-3"/>
    <n v="5165.95"/>
  </r>
  <r>
    <x v="131"/>
    <x v="131"/>
    <s v="Tacoma School District"/>
    <n v="3398"/>
    <x v="340"/>
    <m/>
    <s v="Y"/>
    <s v="Y"/>
    <m/>
    <m/>
    <n v="321"/>
    <n v="326.5"/>
    <n v="4.4424941917619969E-3"/>
    <n v="5185.8"/>
  </r>
  <r>
    <x v="131"/>
    <x v="131"/>
    <s v="Tacoma School District"/>
    <n v="2084"/>
    <x v="341"/>
    <s v="Y"/>
    <s v="Y"/>
    <s v="Y"/>
    <m/>
    <m/>
    <n v="373"/>
    <n v="374.25"/>
    <n v="5.0922004632983986E-3"/>
    <n v="5944.21"/>
  </r>
  <r>
    <x v="131"/>
    <x v="131"/>
    <s v="Tacoma School District"/>
    <n v="2215"/>
    <x v="342"/>
    <m/>
    <s v="Y"/>
    <s v="Y"/>
    <m/>
    <m/>
    <n v="614"/>
    <n v="627"/>
    <n v="8.5312216178706646E-3"/>
    <n v="9958.64"/>
  </r>
  <r>
    <x v="132"/>
    <x v="132"/>
    <s v="University Place School District"/>
    <n v="3179"/>
    <x v="343"/>
    <m/>
    <s v="Y"/>
    <s v="Y"/>
    <m/>
    <m/>
    <n v="36"/>
    <n v="36"/>
    <n v="4.8983090628922478E-4"/>
    <n v="571.79"/>
  </r>
  <r>
    <x v="132"/>
    <x v="132"/>
    <s v="University Place School District"/>
    <n v="3600"/>
    <x v="344"/>
    <m/>
    <s v="Y"/>
    <s v="Y"/>
    <m/>
    <m/>
    <n v="400"/>
    <n v="402.5"/>
    <n v="5.476581660594804E-3"/>
    <n v="6392.91"/>
  </r>
  <r>
    <x v="133"/>
    <x v="133"/>
    <s v="Sumner School District"/>
    <n v="3247"/>
    <x v="345"/>
    <m/>
    <s v="Y"/>
    <s v="Y"/>
    <m/>
    <s v="Y"/>
    <n v="113"/>
    <n v="113.75"/>
    <n v="1.5477295997333143E-3"/>
    <n v="1806.69"/>
  </r>
  <r>
    <x v="133"/>
    <x v="133"/>
    <s v="Sumner School District"/>
    <n v="4585"/>
    <x v="346"/>
    <m/>
    <s v="Y"/>
    <s v="Y"/>
    <m/>
    <m/>
    <n v="379"/>
    <n v="382.5"/>
    <n v="5.2044533793230126E-3"/>
    <n v="6075.25"/>
  </r>
  <r>
    <x v="134"/>
    <x v="134"/>
    <s v="Dieringer School District"/>
    <n v="4416"/>
    <x v="347"/>
    <m/>
    <m/>
    <s v="Y"/>
    <m/>
    <m/>
    <n v="1"/>
    <n v="1"/>
    <n v="1.3606414063589576E-5"/>
    <n v="15.88"/>
  </r>
  <r>
    <x v="135"/>
    <x v="135"/>
    <s v="Orting School District"/>
    <n v="2942"/>
    <x v="348"/>
    <m/>
    <s v="Y"/>
    <s v="Y"/>
    <m/>
    <m/>
    <n v="321"/>
    <n v="325"/>
    <n v="4.4220845706666127E-3"/>
    <n v="5161.9799999999996"/>
  </r>
  <r>
    <x v="136"/>
    <x v="136"/>
    <s v="Clover Park School District"/>
    <n v="5411"/>
    <x v="349"/>
    <m/>
    <s v="Y"/>
    <m/>
    <m/>
    <m/>
    <n v="1"/>
    <n v="1"/>
    <n v="1.3606414063589576E-5"/>
    <n v="15.89"/>
  </r>
  <r>
    <x v="136"/>
    <x v="136"/>
    <s v="Clover Park School District"/>
    <n v="3500"/>
    <x v="350"/>
    <m/>
    <m/>
    <s v="Y"/>
    <m/>
    <m/>
    <n v="2"/>
    <n v="2"/>
    <n v="2.7212828127179152E-5"/>
    <n v="31.77"/>
  </r>
  <r>
    <x v="136"/>
    <x v="136"/>
    <s v="Clover Park School District"/>
    <n v="5027"/>
    <x v="351"/>
    <m/>
    <s v="Y"/>
    <s v="Y"/>
    <m/>
    <s v="Y"/>
    <n v="163"/>
    <n v="165.25"/>
    <n v="2.2484599240081777E-3"/>
    <n v="2624.67"/>
  </r>
  <r>
    <x v="136"/>
    <x v="136"/>
    <s v="Clover Park School District"/>
    <n v="2425"/>
    <x v="352"/>
    <m/>
    <s v="Y"/>
    <s v="Y"/>
    <m/>
    <m/>
    <n v="305"/>
    <n v="313"/>
    <n v="4.2588076019035373E-3"/>
    <n v="4971.38"/>
  </r>
  <r>
    <x v="136"/>
    <x v="136"/>
    <s v="Clover Park School District"/>
    <n v="3456"/>
    <x v="353"/>
    <m/>
    <s v="Y"/>
    <s v="Y"/>
    <m/>
    <m/>
    <n v="498"/>
    <n v="505.25"/>
    <n v="6.8746407056286332E-3"/>
    <n v="8024.89"/>
  </r>
  <r>
    <x v="137"/>
    <x v="137"/>
    <s v="Peninsula School District"/>
    <n v="4387"/>
    <x v="354"/>
    <m/>
    <m/>
    <s v="Y"/>
    <m/>
    <m/>
    <n v="1"/>
    <n v="1"/>
    <n v="1.3606414063589576E-5"/>
    <n v="15.88"/>
  </r>
  <r>
    <x v="137"/>
    <x v="137"/>
    <s v="Peninsula School District"/>
    <n v="2294"/>
    <x v="355"/>
    <m/>
    <m/>
    <s v="Y"/>
    <m/>
    <m/>
    <n v="2"/>
    <n v="2"/>
    <n v="2.7212828127179152E-5"/>
    <n v="31.77"/>
  </r>
  <r>
    <x v="137"/>
    <x v="137"/>
    <s v="Peninsula School District"/>
    <n v="1516"/>
    <x v="356"/>
    <m/>
    <s v="Y"/>
    <s v="Y"/>
    <m/>
    <m/>
    <n v="9"/>
    <n v="9.25"/>
    <n v="1.2585933008820357E-4"/>
    <n v="146.91999999999999"/>
  </r>
  <r>
    <x v="137"/>
    <x v="137"/>
    <s v="Peninsula School District"/>
    <n v="4081"/>
    <x v="357"/>
    <m/>
    <s v="Y"/>
    <s v="Y"/>
    <m/>
    <m/>
    <n v="310"/>
    <n v="312.25"/>
    <n v="4.2486027913558452E-3"/>
    <n v="4959.47"/>
  </r>
  <r>
    <x v="137"/>
    <x v="137"/>
    <s v="Peninsula School District"/>
    <n v="2681"/>
    <x v="358"/>
    <m/>
    <s v="Y"/>
    <s v="Y"/>
    <m/>
    <m/>
    <n v="372"/>
    <n v="374.75"/>
    <n v="5.0990036703301937E-3"/>
    <n v="5952.16"/>
  </r>
  <r>
    <x v="138"/>
    <x v="138"/>
    <s v="Franklin Pierce School District"/>
    <n v="4063"/>
    <x v="359"/>
    <m/>
    <s v="Y"/>
    <m/>
    <m/>
    <m/>
    <n v="10"/>
    <n v="10.25"/>
    <n v="1.3946574415179316E-4"/>
    <n v="162.80000000000001"/>
  </r>
  <r>
    <x v="138"/>
    <x v="138"/>
    <s v="Franklin Pierce School District"/>
    <n v="3648"/>
    <x v="360"/>
    <m/>
    <s v="Y"/>
    <s v="Y"/>
    <m/>
    <m/>
    <n v="350"/>
    <n v="358.25"/>
    <n v="4.8744978382809657E-3"/>
    <n v="5690.09"/>
  </r>
  <r>
    <x v="138"/>
    <x v="138"/>
    <s v="Franklin Pierce School District"/>
    <n v="2876"/>
    <x v="361"/>
    <m/>
    <s v="Y"/>
    <s v="Y"/>
    <m/>
    <m/>
    <n v="381"/>
    <n v="388"/>
    <n v="5.2792886566727553E-3"/>
    <n v="6162.61"/>
  </r>
  <r>
    <x v="139"/>
    <x v="139"/>
    <s v="Bethel School District"/>
    <n v="3250"/>
    <x v="362"/>
    <m/>
    <m/>
    <s v="Y"/>
    <m/>
    <m/>
    <n v="1"/>
    <n v="1"/>
    <n v="1.3606414063589576E-5"/>
    <n v="15.89"/>
  </r>
  <r>
    <x v="139"/>
    <x v="139"/>
    <s v="Bethel School District"/>
    <n v="3751"/>
    <x v="363"/>
    <m/>
    <m/>
    <s v="Y"/>
    <m/>
    <m/>
    <n v="1"/>
    <n v="1"/>
    <n v="1.3606414063589576E-5"/>
    <n v="15.88"/>
  </r>
  <r>
    <x v="139"/>
    <x v="139"/>
    <s v="Bethel School District"/>
    <n v="5206"/>
    <x v="364"/>
    <m/>
    <m/>
    <s v="Y"/>
    <m/>
    <m/>
    <n v="1"/>
    <n v="1"/>
    <n v="1.3606414063589576E-5"/>
    <n v="15.88"/>
  </r>
  <r>
    <x v="139"/>
    <x v="139"/>
    <s v="Bethel School District"/>
    <n v="5372"/>
    <x v="365"/>
    <m/>
    <s v="Y"/>
    <s v="Y"/>
    <m/>
    <m/>
    <n v="2"/>
    <n v="2.25"/>
    <n v="3.0614431643076549E-5"/>
    <n v="35.74"/>
  </r>
  <r>
    <x v="139"/>
    <x v="139"/>
    <s v="Bethel School District"/>
    <n v="1510"/>
    <x v="366"/>
    <m/>
    <s v="Y"/>
    <s v="Y"/>
    <m/>
    <m/>
    <n v="11"/>
    <n v="11.5"/>
    <n v="1.5647376173128012E-4"/>
    <n v="182.65"/>
  </r>
  <r>
    <x v="139"/>
    <x v="139"/>
    <s v="Bethel School District"/>
    <n v="5961"/>
    <x v="367"/>
    <m/>
    <s v="Y"/>
    <s v="Y"/>
    <m/>
    <m/>
    <n v="138"/>
    <n v="139.25"/>
    <n v="1.8946931583548486E-3"/>
    <n v="2211.71"/>
  </r>
  <r>
    <x v="139"/>
    <x v="139"/>
    <s v="Bethel School District"/>
    <n v="4158"/>
    <x v="368"/>
    <m/>
    <s v="Y"/>
    <s v="Y"/>
    <m/>
    <m/>
    <n v="326"/>
    <n v="332.75"/>
    <n v="4.5275342796594316E-3"/>
    <n v="5285.07"/>
  </r>
  <r>
    <x v="139"/>
    <x v="139"/>
    <s v="Bethel School District"/>
    <n v="2807"/>
    <x v="369"/>
    <m/>
    <s v="Y"/>
    <s v="Y"/>
    <s v="Y"/>
    <m/>
    <n v="339"/>
    <n v="350.25"/>
    <n v="4.7656465257722488E-3"/>
    <n v="5563.02"/>
  </r>
  <r>
    <x v="139"/>
    <x v="139"/>
    <s v="Bethel School District"/>
    <n v="5033"/>
    <x v="370"/>
    <m/>
    <s v="Y"/>
    <s v="Y"/>
    <m/>
    <m/>
    <n v="606"/>
    <n v="612.75"/>
    <n v="8.3373302174645121E-3"/>
    <n v="9732.31"/>
  </r>
  <r>
    <x v="140"/>
    <x v="140"/>
    <s v="Eatonville School District"/>
    <n v="2206"/>
    <x v="371"/>
    <m/>
    <s v="Y"/>
    <s v="Y"/>
    <m/>
    <m/>
    <n v="373"/>
    <n v="378"/>
    <n v="5.14322451603686E-3"/>
    <n v="6003.78"/>
  </r>
  <r>
    <x v="141"/>
    <x v="141"/>
    <s v="White River School District"/>
    <n v="4569"/>
    <x v="372"/>
    <m/>
    <s v="Y"/>
    <s v="Y"/>
    <m/>
    <m/>
    <n v="401"/>
    <n v="402"/>
    <n v="5.4697784535630099E-3"/>
    <n v="6384.97"/>
  </r>
  <r>
    <x v="142"/>
    <x v="142"/>
    <s v="Fife School District"/>
    <n v="4582"/>
    <x v="373"/>
    <m/>
    <s v="Y"/>
    <m/>
    <m/>
    <m/>
    <n v="1"/>
    <n v="1"/>
    <n v="1.3606414063589576E-5"/>
    <n v="15.88"/>
  </r>
  <r>
    <x v="142"/>
    <x v="142"/>
    <s v="Fife School District"/>
    <n v="2773"/>
    <x v="374"/>
    <m/>
    <s v="Y"/>
    <s v="Y"/>
    <m/>
    <m/>
    <n v="128"/>
    <n v="128.75"/>
    <n v="1.7518258106871579E-3"/>
    <n v="2044.94"/>
  </r>
  <r>
    <x v="143"/>
    <x v="143"/>
    <s v="Summit Public School: Olympus"/>
    <n v="5376"/>
    <x v="375"/>
    <m/>
    <m/>
    <s v="Y"/>
    <m/>
    <m/>
    <n v="1"/>
    <n v="1"/>
    <n v="1.3606414063589576E-5"/>
    <n v="15.88"/>
  </r>
  <r>
    <x v="144"/>
    <x v="144"/>
    <s v="Clover Park Technical College"/>
    <n v="5951"/>
    <x v="376"/>
    <m/>
    <s v="Y"/>
    <s v="Y"/>
    <m/>
    <m/>
    <n v="3"/>
    <n v="3"/>
    <n v="4.0819242190768725E-5"/>
    <n v="47.65"/>
  </r>
  <r>
    <x v="145"/>
    <x v="145"/>
    <s v="Orcas Island School District"/>
    <n v="1892"/>
    <x v="377"/>
    <m/>
    <s v="Y"/>
    <s v="Y"/>
    <m/>
    <m/>
    <n v="2"/>
    <n v="2"/>
    <n v="2.7212828127179152E-5"/>
    <n v="31.77"/>
  </r>
  <r>
    <x v="145"/>
    <x v="145"/>
    <s v="Orcas Island School District"/>
    <n v="2750"/>
    <x v="378"/>
    <m/>
    <m/>
    <s v="Y"/>
    <m/>
    <m/>
    <n v="44"/>
    <n v="44"/>
    <n v="5.9868221879794137E-4"/>
    <n v="698.85"/>
  </r>
  <r>
    <x v="146"/>
    <x v="146"/>
    <s v="Lopez School District"/>
    <n v="2632"/>
    <x v="379"/>
    <m/>
    <m/>
    <s v="Y"/>
    <m/>
    <m/>
    <n v="4"/>
    <n v="4"/>
    <n v="5.4425656254358305E-5"/>
    <n v="63.53"/>
  </r>
  <r>
    <x v="147"/>
    <x v="147"/>
    <s v="San Juan Island School District"/>
    <n v="1963"/>
    <x v="380"/>
    <m/>
    <m/>
    <s v="Y"/>
    <m/>
    <m/>
    <n v="4"/>
    <n v="4"/>
    <n v="5.4425656254358305E-5"/>
    <n v="63.53"/>
  </r>
  <r>
    <x v="147"/>
    <x v="147"/>
    <s v="San Juan Island School District"/>
    <n v="2879"/>
    <x v="381"/>
    <m/>
    <m/>
    <s v="Y"/>
    <m/>
    <m/>
    <n v="86"/>
    <n v="86.75"/>
    <n v="1.1803564200163958E-3"/>
    <n v="1377.85"/>
  </r>
  <r>
    <x v="148"/>
    <x v="148"/>
    <s v="Concrete School District"/>
    <n v="2810"/>
    <x v="382"/>
    <m/>
    <s v="Y"/>
    <m/>
    <m/>
    <m/>
    <n v="5"/>
    <n v="5"/>
    <n v="6.8032070317947877E-5"/>
    <n v="79.42"/>
  </r>
  <r>
    <x v="149"/>
    <x v="149"/>
    <s v="Burlington-Edison School District"/>
    <n v="1928"/>
    <x v="383"/>
    <m/>
    <s v="Y"/>
    <s v="Y"/>
    <m/>
    <m/>
    <n v="5"/>
    <n v="5"/>
    <n v="6.8032070317947877E-5"/>
    <n v="79.42"/>
  </r>
  <r>
    <x v="149"/>
    <x v="149"/>
    <s v="Burlington-Edison School District"/>
    <n v="2362"/>
    <x v="384"/>
    <s v="Y"/>
    <s v="Y"/>
    <s v="Y"/>
    <m/>
    <m/>
    <n v="299"/>
    <n v="302"/>
    <n v="4.109137047204052E-3"/>
    <n v="4796.67"/>
  </r>
  <r>
    <x v="150"/>
    <x v="150"/>
    <s v="Sedro-Woolley School District"/>
    <n v="1537"/>
    <x v="385"/>
    <m/>
    <s v="Y"/>
    <m/>
    <m/>
    <m/>
    <n v="7"/>
    <n v="7"/>
    <n v="9.5244898445127037E-5"/>
    <n v="111.18"/>
  </r>
  <r>
    <x v="150"/>
    <x v="150"/>
    <s v="Sedro-Woolley School District"/>
    <n v="2150"/>
    <x v="386"/>
    <s v="Y"/>
    <s v="Y"/>
    <s v="Y"/>
    <m/>
    <m/>
    <n v="316"/>
    <n v="320.25"/>
    <n v="4.3574541038645621E-3"/>
    <n v="5086.53"/>
  </r>
  <r>
    <x v="151"/>
    <x v="151"/>
    <s v="Anacortes School District"/>
    <n v="5176"/>
    <x v="387"/>
    <m/>
    <s v="Y"/>
    <s v="Y"/>
    <m/>
    <m/>
    <n v="6"/>
    <n v="6.25"/>
    <n v="8.5040087897434854E-5"/>
    <n v="99.27"/>
  </r>
  <r>
    <x v="151"/>
    <x v="151"/>
    <s v="Anacortes School District"/>
    <n v="2467"/>
    <x v="388"/>
    <m/>
    <s v="Y"/>
    <s v="Y"/>
    <m/>
    <m/>
    <n v="284"/>
    <n v="284.75"/>
    <n v="3.8744264046071319E-3"/>
    <n v="4522.6899999999996"/>
  </r>
  <r>
    <x v="152"/>
    <x v="152"/>
    <s v="La Conner School District"/>
    <n v="2276"/>
    <x v="389"/>
    <m/>
    <s v="Y"/>
    <s v="Y"/>
    <m/>
    <m/>
    <n v="18"/>
    <n v="18"/>
    <n v="2.4491545314461239E-4"/>
    <n v="285.89"/>
  </r>
  <r>
    <x v="153"/>
    <x v="153"/>
    <s v="Mount Vernon School District"/>
    <n v="1992"/>
    <x v="390"/>
    <m/>
    <s v="Y"/>
    <m/>
    <m/>
    <m/>
    <n v="1"/>
    <n v="1"/>
    <n v="1.3606414063589576E-5"/>
    <n v="15.88"/>
  </r>
  <r>
    <x v="153"/>
    <x v="153"/>
    <s v="Mount Vernon School District"/>
    <n v="5449"/>
    <x v="391"/>
    <m/>
    <s v="Y"/>
    <s v="Y"/>
    <m/>
    <m/>
    <n v="3"/>
    <n v="3"/>
    <n v="4.0819242190768725E-5"/>
    <n v="47.65"/>
  </r>
  <r>
    <x v="153"/>
    <x v="153"/>
    <s v="Mount Vernon School District"/>
    <n v="5960"/>
    <x v="392"/>
    <s v="Y"/>
    <s v="Y"/>
    <s v="Y"/>
    <m/>
    <m/>
    <n v="92"/>
    <n v="92.25"/>
    <n v="1.2551916973661385E-3"/>
    <n v="1465.21"/>
  </r>
  <r>
    <x v="153"/>
    <x v="153"/>
    <s v="Mount Vernon School District"/>
    <n v="2295"/>
    <x v="393"/>
    <s v="Y"/>
    <s v="Y"/>
    <s v="Y"/>
    <m/>
    <m/>
    <n v="506"/>
    <n v="514.75"/>
    <n v="7.0039016392327343E-3"/>
    <n v="8175.78"/>
  </r>
  <r>
    <x v="154"/>
    <x v="154"/>
    <s v="Stevenson-Carson School District"/>
    <n v="3119"/>
    <x v="394"/>
    <m/>
    <m/>
    <s v="Y"/>
    <m/>
    <m/>
    <n v="19"/>
    <n v="19.25"/>
    <n v="2.6192347072409935E-4"/>
    <n v="305.75"/>
  </r>
  <r>
    <x v="155"/>
    <x v="155"/>
    <s v="Everett School District"/>
    <n v="4437"/>
    <x v="395"/>
    <m/>
    <m/>
    <s v="Y"/>
    <m/>
    <m/>
    <n v="1"/>
    <n v="1"/>
    <n v="1.3606414063589576E-5"/>
    <n v="15.88"/>
  </r>
  <r>
    <x v="155"/>
    <x v="155"/>
    <s v="Everett School District"/>
    <n v="5330"/>
    <x v="396"/>
    <m/>
    <s v="Y"/>
    <m/>
    <m/>
    <m/>
    <n v="2"/>
    <n v="2.25"/>
    <n v="3.0614431643076549E-5"/>
    <n v="35.74"/>
  </r>
  <r>
    <x v="155"/>
    <x v="155"/>
    <s v="Everett School District"/>
    <n v="4137"/>
    <x v="397"/>
    <s v="Y"/>
    <s v="Y"/>
    <s v="Y"/>
    <m/>
    <m/>
    <n v="106"/>
    <n v="106.75"/>
    <n v="1.4524847012881872E-3"/>
    <n v="1695.51"/>
  </r>
  <r>
    <x v="155"/>
    <x v="155"/>
    <s v="Everett School District"/>
    <n v="2126"/>
    <x v="398"/>
    <s v="Y"/>
    <s v="Y"/>
    <s v="Y"/>
    <m/>
    <m/>
    <n v="452"/>
    <n v="455.75"/>
    <n v="6.2011232094809493E-3"/>
    <n v="7238.68"/>
  </r>
  <r>
    <x v="155"/>
    <x v="155"/>
    <s v="Everett School District"/>
    <n v="3407"/>
    <x v="23"/>
    <s v="Y"/>
    <s v="Y"/>
    <s v="Y"/>
    <m/>
    <m/>
    <n v="572"/>
    <n v="579"/>
    <n v="7.8781137428183649E-3"/>
    <n v="9196.26"/>
  </r>
  <r>
    <x v="155"/>
    <x v="155"/>
    <s v="Everett School District"/>
    <n v="4438"/>
    <x v="399"/>
    <s v="Y"/>
    <s v="Y"/>
    <s v="Y"/>
    <m/>
    <m/>
    <n v="705"/>
    <n v="707.75"/>
    <n v="9.6299395535055232E-3"/>
    <n v="11241.2"/>
  </r>
  <r>
    <x v="156"/>
    <x v="156"/>
    <s v="Lake Stevens School District"/>
    <n v="5099"/>
    <x v="400"/>
    <m/>
    <s v="Y"/>
    <s v="Y"/>
    <m/>
    <m/>
    <n v="93"/>
    <n v="94.5"/>
    <n v="1.285806129009215E-3"/>
    <n v="1500.94"/>
  </r>
  <r>
    <x v="156"/>
    <x v="156"/>
    <s v="Lake Stevens School District"/>
    <n v="2426"/>
    <x v="401"/>
    <s v="Y"/>
    <s v="Y"/>
    <s v="Y"/>
    <m/>
    <m/>
    <n v="465"/>
    <n v="466.75"/>
    <n v="6.3507937641804346E-3"/>
    <n v="7413.39"/>
  </r>
  <r>
    <x v="157"/>
    <x v="157"/>
    <s v="Mukilteo School District"/>
    <n v="3120"/>
    <x v="402"/>
    <m/>
    <m/>
    <s v="Y"/>
    <m/>
    <m/>
    <n v="1"/>
    <n v="1"/>
    <n v="1.3606414063589576E-5"/>
    <n v="15.88"/>
  </r>
  <r>
    <x v="157"/>
    <x v="157"/>
    <s v="Mukilteo School District"/>
    <n v="4231"/>
    <x v="403"/>
    <m/>
    <m/>
    <s v="Y"/>
    <m/>
    <m/>
    <n v="1"/>
    <n v="1"/>
    <n v="1.3606414063589576E-5"/>
    <n v="15.88"/>
  </r>
  <r>
    <x v="157"/>
    <x v="157"/>
    <s v="Mukilteo School District"/>
    <n v="4019"/>
    <x v="404"/>
    <s v="Y"/>
    <m/>
    <m/>
    <m/>
    <m/>
    <n v="25"/>
    <n v="25"/>
    <n v="3.4016035158973941E-4"/>
    <n v="397.08"/>
  </r>
  <r>
    <x v="157"/>
    <x v="157"/>
    <s v="Mukilteo School District"/>
    <n v="4247"/>
    <x v="405"/>
    <m/>
    <s v="Y"/>
    <s v="Y"/>
    <m/>
    <m/>
    <n v="27"/>
    <n v="27.5"/>
    <n v="3.7417638674871334E-4"/>
    <n v="436.78"/>
  </r>
  <r>
    <x v="157"/>
    <x v="157"/>
    <s v="Mukilteo School District"/>
    <n v="3688"/>
    <x v="406"/>
    <s v="Y"/>
    <s v="Y"/>
    <s v="Y"/>
    <m/>
    <m/>
    <n v="351"/>
    <n v="357.75"/>
    <n v="4.8676946312491707E-3"/>
    <n v="5682.15"/>
  </r>
  <r>
    <x v="157"/>
    <x v="157"/>
    <s v="Mukilteo School District"/>
    <n v="4433"/>
    <x v="407"/>
    <s v="Y"/>
    <s v="Y"/>
    <s v="Y"/>
    <m/>
    <m/>
    <n v="474"/>
    <n v="475.5"/>
    <n v="6.4698498872368436E-3"/>
    <n v="7552.37"/>
  </r>
  <r>
    <x v="158"/>
    <x v="158"/>
    <s v="Edmonds School District"/>
    <n v="3854"/>
    <x v="408"/>
    <m/>
    <s v="Y"/>
    <m/>
    <m/>
    <m/>
    <n v="1"/>
    <n v="1"/>
    <n v="1.3606414063589576E-5"/>
    <n v="15.88"/>
  </r>
  <r>
    <x v="158"/>
    <x v="158"/>
    <s v="Edmonds School District"/>
    <n v="5358"/>
    <x v="409"/>
    <m/>
    <m/>
    <s v="Y"/>
    <m/>
    <m/>
    <n v="1"/>
    <n v="1"/>
    <n v="1.3606414063589576E-5"/>
    <n v="15.88"/>
  </r>
  <r>
    <x v="158"/>
    <x v="158"/>
    <s v="Edmonds School District"/>
    <n v="1966"/>
    <x v="410"/>
    <m/>
    <s v="Y"/>
    <m/>
    <m/>
    <m/>
    <n v="2"/>
    <n v="2"/>
    <n v="2.7212828127179152E-5"/>
    <n v="31.77"/>
  </r>
  <r>
    <x v="158"/>
    <x v="158"/>
    <s v="Edmonds School District"/>
    <n v="1519"/>
    <x v="411"/>
    <s v="Y"/>
    <s v="Y"/>
    <m/>
    <m/>
    <m/>
    <n v="9"/>
    <n v="9"/>
    <n v="1.224577265723062E-4"/>
    <n v="142.94999999999999"/>
  </r>
  <r>
    <x v="158"/>
    <x v="158"/>
    <s v="Edmonds School District"/>
    <n v="3303"/>
    <x v="412"/>
    <s v="Y"/>
    <s v="Y"/>
    <s v="Y"/>
    <m/>
    <m/>
    <n v="415"/>
    <n v="417.75"/>
    <n v="5.6840794750645457E-3"/>
    <n v="6635.13"/>
  </r>
  <r>
    <x v="158"/>
    <x v="158"/>
    <s v="Edmonds School District"/>
    <n v="3755"/>
    <x v="413"/>
    <s v="Y"/>
    <s v="Y"/>
    <s v="Y"/>
    <m/>
    <m/>
    <n v="478"/>
    <n v="483.25"/>
    <n v="6.5752995962296626E-3"/>
    <n v="7675.46"/>
  </r>
  <r>
    <x v="158"/>
    <x v="158"/>
    <s v="Edmonds School District"/>
    <n v="3464"/>
    <x v="414"/>
    <s v="Y"/>
    <s v="Y"/>
    <s v="Y"/>
    <m/>
    <m/>
    <n v="543"/>
    <n v="548"/>
    <n v="7.4563149068470874E-3"/>
    <n v="8703.89"/>
  </r>
  <r>
    <x v="158"/>
    <x v="158"/>
    <s v="Edmonds School District"/>
    <n v="3123"/>
    <x v="415"/>
    <s v="Y"/>
    <s v="Y"/>
    <s v="Y"/>
    <m/>
    <s v="Y"/>
    <n v="659"/>
    <n v="665.75"/>
    <n v="9.0584701628347603E-3"/>
    <n v="10574.11"/>
  </r>
  <r>
    <x v="159"/>
    <x v="159"/>
    <s v="Arlington School District"/>
    <n v="4287"/>
    <x v="416"/>
    <m/>
    <s v="Y"/>
    <m/>
    <m/>
    <m/>
    <n v="2"/>
    <n v="2"/>
    <n v="2.7212828127179152E-5"/>
    <n v="31.77"/>
  </r>
  <r>
    <x v="159"/>
    <x v="159"/>
    <s v="Arlington School District"/>
    <n v="1714"/>
    <x v="417"/>
    <s v="Y"/>
    <s v="Y"/>
    <m/>
    <m/>
    <m/>
    <n v="4"/>
    <n v="4"/>
    <n v="5.4425656254358305E-5"/>
    <n v="63.53"/>
  </r>
  <r>
    <x v="159"/>
    <x v="159"/>
    <s v="Arlington School District"/>
    <n v="2523"/>
    <x v="418"/>
    <s v="Y"/>
    <s v="Y"/>
    <s v="Y"/>
    <m/>
    <m/>
    <n v="346"/>
    <n v="348.25"/>
    <n v="4.7384336976450695E-3"/>
    <n v="5531.26"/>
  </r>
  <r>
    <x v="160"/>
    <x v="160"/>
    <s v="Marysville School District"/>
    <n v="1657"/>
    <x v="419"/>
    <m/>
    <s v="Y"/>
    <m/>
    <m/>
    <m/>
    <n v="1"/>
    <n v="1"/>
    <n v="1.3606414063589576E-5"/>
    <n v="15.88"/>
  </r>
  <r>
    <x v="160"/>
    <x v="160"/>
    <s v="Marysville School District"/>
    <n v="3355"/>
    <x v="420"/>
    <m/>
    <m/>
    <s v="Y"/>
    <m/>
    <m/>
    <n v="1"/>
    <n v="1"/>
    <n v="1.3606414063589576E-5"/>
    <n v="15.88"/>
  </r>
  <r>
    <x v="160"/>
    <x v="160"/>
    <s v="Marysville School District"/>
    <n v="4233"/>
    <x v="421"/>
    <m/>
    <s v="Y"/>
    <m/>
    <m/>
    <m/>
    <n v="1"/>
    <n v="1"/>
    <n v="1.3606414063589576E-5"/>
    <n v="15.88"/>
  </r>
  <r>
    <x v="160"/>
    <x v="160"/>
    <s v="Marysville School District"/>
    <n v="1927"/>
    <x v="422"/>
    <s v="Y"/>
    <m/>
    <s v="Y"/>
    <m/>
    <m/>
    <n v="5"/>
    <n v="5"/>
    <n v="6.8032070317947877E-5"/>
    <n v="79.42"/>
  </r>
  <r>
    <x v="160"/>
    <x v="160"/>
    <s v="Marysville School District"/>
    <n v="5478"/>
    <x v="423"/>
    <m/>
    <m/>
    <s v="Y"/>
    <m/>
    <m/>
    <n v="9"/>
    <n v="9"/>
    <n v="1.224577265723062E-4"/>
    <n v="142.94999999999999"/>
  </r>
  <r>
    <x v="160"/>
    <x v="160"/>
    <s v="Marysville School District"/>
    <n v="5209"/>
    <x v="424"/>
    <s v="Y"/>
    <s v="Y"/>
    <s v="Y"/>
    <m/>
    <m/>
    <n v="33"/>
    <n v="33.5"/>
    <n v="4.558148711302508E-4"/>
    <n v="532.08000000000004"/>
  </r>
  <r>
    <x v="160"/>
    <x v="160"/>
    <s v="Marysville School District"/>
    <n v="5211"/>
    <x v="425"/>
    <s v="Y"/>
    <s v="Y"/>
    <s v="Y"/>
    <m/>
    <m/>
    <n v="40"/>
    <n v="40"/>
    <n v="5.4425656254358302E-4"/>
    <n v="635.32000000000005"/>
  </r>
  <r>
    <x v="160"/>
    <x v="160"/>
    <s v="Marysville School District"/>
    <n v="5214"/>
    <x v="426"/>
    <s v="Y"/>
    <s v="Y"/>
    <s v="Y"/>
    <m/>
    <m/>
    <n v="64"/>
    <n v="64.25"/>
    <n v="8.7421210358563028E-4"/>
    <n v="1020.48"/>
  </r>
  <r>
    <x v="160"/>
    <x v="160"/>
    <s v="Marysville School District"/>
    <n v="5210"/>
    <x v="427"/>
    <s v="Y"/>
    <s v="Y"/>
    <s v="Y"/>
    <m/>
    <m/>
    <n v="123"/>
    <n v="123.75"/>
    <n v="1.68379374036921E-3"/>
    <n v="1965.52"/>
  </r>
  <r>
    <x v="160"/>
    <x v="160"/>
    <s v="Marysville School District"/>
    <n v="5213"/>
    <x v="428"/>
    <s v="Y"/>
    <s v="Y"/>
    <s v="Y"/>
    <m/>
    <m/>
    <n v="124"/>
    <n v="125.25"/>
    <n v="1.7042033614645944E-3"/>
    <n v="1989.35"/>
  </r>
  <r>
    <x v="161"/>
    <x v="161"/>
    <s v="Monroe School District"/>
    <n v="1883"/>
    <x v="429"/>
    <m/>
    <s v="Y"/>
    <m/>
    <m/>
    <m/>
    <n v="1"/>
    <n v="1"/>
    <n v="1.3606414063589576E-5"/>
    <n v="15.88"/>
  </r>
  <r>
    <x v="161"/>
    <x v="161"/>
    <s v="Monroe School District"/>
    <n v="1777"/>
    <x v="430"/>
    <s v="Y"/>
    <s v="Y"/>
    <m/>
    <m/>
    <m/>
    <n v="5"/>
    <n v="5"/>
    <n v="6.8032070317947877E-5"/>
    <n v="79.42"/>
  </r>
  <r>
    <x v="161"/>
    <x v="161"/>
    <s v="Monroe School District"/>
    <n v="4528"/>
    <x v="431"/>
    <s v="Y"/>
    <s v="Y"/>
    <s v="Y"/>
    <m/>
    <m/>
    <n v="393"/>
    <n v="395"/>
    <n v="5.374533555117883E-3"/>
    <n v="6273.79"/>
  </r>
  <r>
    <x v="162"/>
    <x v="162"/>
    <s v="Snohomish School District"/>
    <n v="4395"/>
    <x v="432"/>
    <m/>
    <m/>
    <s v="Y"/>
    <m/>
    <m/>
    <n v="1"/>
    <n v="1"/>
    <n v="1.3606414063589576E-5"/>
    <n v="15.88"/>
  </r>
  <r>
    <x v="162"/>
    <x v="162"/>
    <s v="Snohomish School District"/>
    <n v="4265"/>
    <x v="433"/>
    <s v="Y"/>
    <s v="Y"/>
    <m/>
    <m/>
    <m/>
    <n v="10"/>
    <n v="10"/>
    <n v="1.3606414063589575E-4"/>
    <n v="158.83000000000001"/>
  </r>
  <r>
    <x v="162"/>
    <x v="162"/>
    <s v="Snohomish School District"/>
    <n v="2428"/>
    <x v="434"/>
    <s v="Y"/>
    <s v="Y"/>
    <s v="Y"/>
    <m/>
    <m/>
    <n v="576"/>
    <n v="579.25"/>
    <n v="7.881515346334262E-3"/>
    <n v="9200.23"/>
  </r>
  <r>
    <x v="162"/>
    <x v="162"/>
    <s v="Snohomish School District"/>
    <n v="5128"/>
    <x v="435"/>
    <s v="Y"/>
    <s v="Y"/>
    <s v="Y"/>
    <m/>
    <m/>
    <n v="807"/>
    <n v="808.5"/>
    <n v="1.1000785770412172E-2"/>
    <n v="12841.41"/>
  </r>
  <r>
    <x v="163"/>
    <x v="163"/>
    <s v="Lakewood School District"/>
    <n v="4204"/>
    <x v="436"/>
    <s v="Y"/>
    <s v="Y"/>
    <m/>
    <m/>
    <m/>
    <n v="196"/>
    <n v="196.75"/>
    <n v="2.677061967011249E-3"/>
    <n v="3124.98"/>
  </r>
  <r>
    <x v="164"/>
    <x v="164"/>
    <s v="Sultan School District"/>
    <n v="4274"/>
    <x v="437"/>
    <s v="Y"/>
    <s v="Y"/>
    <s v="Y"/>
    <m/>
    <m/>
    <n v="106"/>
    <n v="106.75"/>
    <n v="1.4524847012881872E-3"/>
    <n v="1695.51"/>
  </r>
  <r>
    <x v="165"/>
    <x v="165"/>
    <s v="Darrington School District"/>
    <n v="3188"/>
    <x v="438"/>
    <s v="Y"/>
    <s v="Y"/>
    <s v="Y"/>
    <m/>
    <m/>
    <n v="18"/>
    <n v="18"/>
    <n v="2.4491545314461239E-4"/>
    <n v="285.89"/>
  </r>
  <r>
    <x v="166"/>
    <x v="166"/>
    <s v="Granite Falls School District"/>
    <n v="2580"/>
    <x v="439"/>
    <s v="Y"/>
    <s v="Y"/>
    <s v="Y"/>
    <m/>
    <m/>
    <n v="162"/>
    <n v="163.75"/>
    <n v="2.228050302912793E-3"/>
    <n v="2600.84"/>
  </r>
  <r>
    <x v="167"/>
    <x v="167"/>
    <s v="Stanwood-Camano School District"/>
    <n v="5004"/>
    <x v="440"/>
    <s v="Y"/>
    <s v="Y"/>
    <m/>
    <m/>
    <m/>
    <n v="2"/>
    <n v="2"/>
    <n v="2.7212828127179152E-5"/>
    <n v="31.77"/>
  </r>
  <r>
    <x v="167"/>
    <x v="167"/>
    <s v="Stanwood-Camano School District"/>
    <n v="1707"/>
    <x v="441"/>
    <m/>
    <s v="Y"/>
    <m/>
    <m/>
    <m/>
    <n v="4"/>
    <n v="4"/>
    <n v="5.4425656254358305E-5"/>
    <n v="63.53"/>
  </r>
  <r>
    <x v="167"/>
    <x v="167"/>
    <s v="Stanwood-Camano School District"/>
    <n v="2581"/>
    <x v="442"/>
    <s v="Y"/>
    <s v="Y"/>
    <s v="Y"/>
    <m/>
    <m/>
    <n v="295"/>
    <n v="296"/>
    <n v="4.0274985628225143E-3"/>
    <n v="4701.37"/>
  </r>
  <r>
    <x v="168"/>
    <x v="168"/>
    <s v="Spokane School District"/>
    <n v="1533"/>
    <x v="443"/>
    <m/>
    <m/>
    <s v="Y"/>
    <m/>
    <m/>
    <n v="1"/>
    <n v="1"/>
    <n v="1.3606414063589576E-5"/>
    <n v="15.88"/>
  </r>
  <r>
    <x v="168"/>
    <x v="168"/>
    <s v="Spokane School District"/>
    <n v="1604"/>
    <x v="444"/>
    <m/>
    <m/>
    <s v="Y"/>
    <m/>
    <m/>
    <n v="1"/>
    <n v="1"/>
    <n v="1.3606414063589576E-5"/>
    <n v="15.88"/>
  </r>
  <r>
    <x v="168"/>
    <x v="168"/>
    <s v="Spokane School District"/>
    <n v="3356"/>
    <x v="445"/>
    <m/>
    <m/>
    <s v="Y"/>
    <m/>
    <m/>
    <n v="1"/>
    <n v="1"/>
    <n v="1.3606414063589576E-5"/>
    <n v="15.88"/>
  </r>
  <r>
    <x v="168"/>
    <x v="168"/>
    <s v="Spokane School District"/>
    <n v="3758"/>
    <x v="446"/>
    <m/>
    <m/>
    <s v="Y"/>
    <m/>
    <m/>
    <n v="1"/>
    <n v="1"/>
    <n v="1.3606414063589576E-5"/>
    <n v="15.88"/>
  </r>
  <r>
    <x v="168"/>
    <x v="168"/>
    <s v="Spokane School District"/>
    <n v="5301"/>
    <x v="447"/>
    <m/>
    <m/>
    <s v="Y"/>
    <m/>
    <m/>
    <n v="1"/>
    <n v="1"/>
    <n v="1.3606414063589576E-5"/>
    <n v="15.88"/>
  </r>
  <r>
    <x v="168"/>
    <x v="168"/>
    <s v="Spokane School District"/>
    <n v="5344"/>
    <x v="448"/>
    <m/>
    <m/>
    <s v="Y"/>
    <m/>
    <m/>
    <n v="1"/>
    <n v="1"/>
    <n v="1.3606414063589576E-5"/>
    <n v="15.88"/>
  </r>
  <r>
    <x v="168"/>
    <x v="168"/>
    <s v="Spokane School District"/>
    <n v="3008"/>
    <x v="449"/>
    <m/>
    <s v="Y"/>
    <s v="Y"/>
    <m/>
    <m/>
    <n v="3"/>
    <n v="3.25"/>
    <n v="4.4220845706666122E-5"/>
    <n v="51.62"/>
  </r>
  <r>
    <x v="168"/>
    <x v="168"/>
    <s v="Spokane School District"/>
    <n v="5250"/>
    <x v="450"/>
    <m/>
    <s v="Y"/>
    <s v="Y"/>
    <m/>
    <m/>
    <n v="24"/>
    <n v="24.5"/>
    <n v="3.3335714455794461E-4"/>
    <n v="389.13"/>
  </r>
  <r>
    <x v="168"/>
    <x v="168"/>
    <s v="Spokane School District"/>
    <n v="3189"/>
    <x v="451"/>
    <m/>
    <s v="Y"/>
    <s v="Y"/>
    <m/>
    <m/>
    <n v="193"/>
    <n v="195.25"/>
    <n v="2.6566523459158648E-3"/>
    <n v="3101.16"/>
  </r>
  <r>
    <x v="168"/>
    <x v="168"/>
    <s v="Spokane School District"/>
    <n v="2479"/>
    <x v="326"/>
    <m/>
    <s v="Y"/>
    <s v="Y"/>
    <m/>
    <m/>
    <n v="361"/>
    <n v="370.5"/>
    <n v="5.0411764105599381E-3"/>
    <n v="5884.65"/>
  </r>
  <r>
    <x v="168"/>
    <x v="168"/>
    <s v="Spokane School District"/>
    <n v="2106"/>
    <x v="452"/>
    <m/>
    <s v="Y"/>
    <s v="Y"/>
    <m/>
    <m/>
    <n v="379"/>
    <n v="385.25"/>
    <n v="5.2418710179978839E-3"/>
    <n v="6118.93"/>
  </r>
  <r>
    <x v="168"/>
    <x v="168"/>
    <s v="Spokane School District"/>
    <n v="3412"/>
    <x v="453"/>
    <m/>
    <s v="Y"/>
    <s v="Y"/>
    <m/>
    <m/>
    <n v="487"/>
    <n v="492.25"/>
    <n v="6.6977573228019687E-3"/>
    <n v="7818.41"/>
  </r>
  <r>
    <x v="168"/>
    <x v="168"/>
    <s v="Spokane School District"/>
    <n v="2172"/>
    <x v="454"/>
    <m/>
    <s v="Y"/>
    <s v="Y"/>
    <m/>
    <m/>
    <n v="523"/>
    <n v="524.5"/>
    <n v="7.1365641763527325E-3"/>
    <n v="8330.64"/>
  </r>
  <r>
    <x v="169"/>
    <x v="169"/>
    <s v="Nine Mile Falls School District"/>
    <n v="4333"/>
    <x v="455"/>
    <s v="Y"/>
    <s v="Y"/>
    <s v="Y"/>
    <m/>
    <m/>
    <n v="168"/>
    <n v="169"/>
    <n v="2.2994839767466382E-3"/>
    <n v="2684.23"/>
  </r>
  <r>
    <x v="170"/>
    <x v="170"/>
    <s v="Medical Lake School District"/>
    <n v="5042"/>
    <x v="456"/>
    <m/>
    <s v="Y"/>
    <m/>
    <m/>
    <m/>
    <n v="2"/>
    <n v="2.5"/>
    <n v="3.4016035158973939E-5"/>
    <n v="39.71"/>
  </r>
  <r>
    <x v="170"/>
    <x v="170"/>
    <s v="Medical Lake School District"/>
    <n v="2890"/>
    <x v="457"/>
    <m/>
    <s v="Y"/>
    <s v="Y"/>
    <m/>
    <m/>
    <n v="124"/>
    <n v="126"/>
    <n v="1.7144081720122865E-3"/>
    <n v="2001.26"/>
  </r>
  <r>
    <x v="171"/>
    <x v="171"/>
    <s v="Mead School District"/>
    <n v="1803"/>
    <x v="458"/>
    <m/>
    <m/>
    <s v="Y"/>
    <m/>
    <m/>
    <n v="1"/>
    <n v="1"/>
    <n v="1.3606414063589576E-5"/>
    <n v="15.88"/>
  </r>
  <r>
    <x v="171"/>
    <x v="171"/>
    <s v="Mead School District"/>
    <n v="5401"/>
    <x v="459"/>
    <m/>
    <m/>
    <s v="Y"/>
    <m/>
    <m/>
    <n v="1"/>
    <n v="1"/>
    <n v="1.3606414063589576E-5"/>
    <n v="15.88"/>
  </r>
  <r>
    <x v="171"/>
    <x v="171"/>
    <s v="Mead School District"/>
    <n v="1858"/>
    <x v="460"/>
    <m/>
    <s v="Y"/>
    <m/>
    <m/>
    <m/>
    <n v="2"/>
    <n v="2"/>
    <n v="2.7212828127179152E-5"/>
    <n v="31.77"/>
  </r>
  <r>
    <x v="171"/>
    <x v="171"/>
    <s v="Mead School District"/>
    <n v="5268"/>
    <x v="461"/>
    <m/>
    <m/>
    <s v="Y"/>
    <m/>
    <m/>
    <n v="5"/>
    <n v="5"/>
    <n v="6.8032070317947877E-5"/>
    <n v="79.42"/>
  </r>
  <r>
    <x v="171"/>
    <x v="171"/>
    <s v="Mead School District"/>
    <n v="4491"/>
    <x v="462"/>
    <m/>
    <s v="Y"/>
    <s v="Y"/>
    <m/>
    <m/>
    <n v="273"/>
    <n v="274.25"/>
    <n v="3.7315590569394412E-3"/>
    <n v="4355.91"/>
  </r>
  <r>
    <x v="171"/>
    <x v="171"/>
    <s v="Mead School District"/>
    <n v="2402"/>
    <x v="463"/>
    <m/>
    <s v="Y"/>
    <s v="Y"/>
    <m/>
    <m/>
    <n v="294"/>
    <n v="295.75"/>
    <n v="4.0240969593066172E-3"/>
    <n v="4697.3999999999996"/>
  </r>
  <r>
    <x v="172"/>
    <x v="172"/>
    <s v="Central Valley School District"/>
    <n v="1964"/>
    <x v="464"/>
    <m/>
    <m/>
    <s v="Y"/>
    <m/>
    <m/>
    <n v="1"/>
    <n v="1"/>
    <n v="1.3606414063589576E-5"/>
    <n v="15.89"/>
  </r>
  <r>
    <x v="172"/>
    <x v="172"/>
    <s v="Central Valley School District"/>
    <n v="5328"/>
    <x v="465"/>
    <m/>
    <m/>
    <s v="Y"/>
    <m/>
    <m/>
    <n v="1"/>
    <n v="1"/>
    <n v="1.3606414063589576E-5"/>
    <n v="15.88"/>
  </r>
  <r>
    <x v="172"/>
    <x v="172"/>
    <s v="Central Valley School District"/>
    <n v="5166"/>
    <x v="466"/>
    <m/>
    <s v="Y"/>
    <m/>
    <m/>
    <m/>
    <n v="4"/>
    <n v="4.25"/>
    <n v="5.7827259770255701E-5"/>
    <n v="67.5"/>
  </r>
  <r>
    <x v="172"/>
    <x v="172"/>
    <s v="Central Valley School District"/>
    <n v="3918"/>
    <x v="467"/>
    <m/>
    <s v="Y"/>
    <m/>
    <m/>
    <m/>
    <n v="17"/>
    <n v="17.75"/>
    <n v="2.4151384962871499E-4"/>
    <n v="281.92"/>
  </r>
  <r>
    <x v="172"/>
    <x v="172"/>
    <s v="Central Valley School District"/>
    <n v="3415"/>
    <x v="468"/>
    <m/>
    <s v="Y"/>
    <s v="Y"/>
    <m/>
    <m/>
    <n v="365"/>
    <n v="366.75"/>
    <n v="4.9901523578214767E-3"/>
    <n v="5825.09"/>
  </r>
  <r>
    <x v="172"/>
    <x v="172"/>
    <s v="Central Valley School District"/>
    <n v="3065"/>
    <x v="469"/>
    <m/>
    <s v="Y"/>
    <s v="Y"/>
    <m/>
    <m/>
    <n v="529"/>
    <n v="532"/>
    <n v="7.2386122818296544E-3"/>
    <n v="8449.76"/>
  </r>
  <r>
    <x v="173"/>
    <x v="173"/>
    <s v="Freeman School District"/>
    <n v="3192"/>
    <x v="470"/>
    <m/>
    <s v="Y"/>
    <s v="Y"/>
    <m/>
    <m/>
    <n v="43"/>
    <n v="43.25"/>
    <n v="5.8847740825024916E-4"/>
    <n v="686.94"/>
  </r>
  <r>
    <x v="174"/>
    <x v="174"/>
    <s v="Cheney School District"/>
    <n v="1769"/>
    <x v="471"/>
    <m/>
    <s v="Y"/>
    <m/>
    <m/>
    <m/>
    <n v="1"/>
    <n v="1"/>
    <n v="1.3606414063589576E-5"/>
    <n v="15.89"/>
  </r>
  <r>
    <x v="174"/>
    <x v="174"/>
    <s v="Cheney School District"/>
    <n v="3610"/>
    <x v="472"/>
    <m/>
    <s v="Y"/>
    <s v="Y"/>
    <m/>
    <m/>
    <n v="163"/>
    <n v="164.5"/>
    <n v="2.2382551134604851E-3"/>
    <n v="2612.75"/>
  </r>
  <r>
    <x v="175"/>
    <x v="175"/>
    <s v="East Valley School District (Spokane)"/>
    <n v="5432"/>
    <x v="473"/>
    <m/>
    <s v="Y"/>
    <s v="Y"/>
    <m/>
    <m/>
    <n v="5"/>
    <n v="5"/>
    <n v="6.8032070317947877E-5"/>
    <n v="79.42"/>
  </r>
  <r>
    <x v="175"/>
    <x v="175"/>
    <s v="East Valley School District (Spokane)"/>
    <n v="3360"/>
    <x v="474"/>
    <m/>
    <s v="Y"/>
    <s v="Y"/>
    <m/>
    <m/>
    <n v="121"/>
    <n v="122.5"/>
    <n v="1.6667857227897231E-3"/>
    <n v="1945.67"/>
  </r>
  <r>
    <x v="176"/>
    <x v="176"/>
    <s v="Liberty School District"/>
    <n v="3416"/>
    <x v="475"/>
    <m/>
    <m/>
    <s v="Y"/>
    <m/>
    <m/>
    <n v="2"/>
    <n v="2"/>
    <n v="2.7212828127179152E-5"/>
    <n v="31.77"/>
  </r>
  <r>
    <x v="177"/>
    <x v="177"/>
    <s v="West Valley School District (Spokane)"/>
    <n v="1755"/>
    <x v="476"/>
    <m/>
    <m/>
    <s v="Y"/>
    <m/>
    <m/>
    <n v="1"/>
    <n v="1"/>
    <n v="1.3606414063589576E-5"/>
    <n v="15.88"/>
  </r>
  <r>
    <x v="177"/>
    <x v="177"/>
    <s v="West Valley School District (Spokane)"/>
    <n v="1842"/>
    <x v="477"/>
    <m/>
    <s v="Y"/>
    <m/>
    <m/>
    <m/>
    <n v="1"/>
    <n v="1"/>
    <n v="1.3606414063589576E-5"/>
    <n v="15.88"/>
  </r>
  <r>
    <x v="177"/>
    <x v="177"/>
    <s v="West Valley School District (Spokane)"/>
    <n v="1628"/>
    <x v="478"/>
    <m/>
    <s v="Y"/>
    <s v="Y"/>
    <m/>
    <m/>
    <n v="3"/>
    <n v="3"/>
    <n v="4.0819242190768725E-5"/>
    <n v="47.65"/>
  </r>
  <r>
    <x v="177"/>
    <x v="177"/>
    <s v="West Valley School District (Spokane)"/>
    <n v="3195"/>
    <x v="479"/>
    <m/>
    <s v="Y"/>
    <s v="Y"/>
    <m/>
    <m/>
    <n v="94"/>
    <n v="95"/>
    <n v="1.2926093360410098E-3"/>
    <n v="1508.89"/>
  </r>
  <r>
    <x v="178"/>
    <x v="178"/>
    <s v="Deer Park School District"/>
    <n v="1852"/>
    <x v="480"/>
    <m/>
    <s v="Y"/>
    <m/>
    <m/>
    <m/>
    <n v="5"/>
    <n v="5"/>
    <n v="6.8032070317947877E-5"/>
    <n v="79.42"/>
  </r>
  <r>
    <x v="178"/>
    <x v="178"/>
    <s v="Deer Park School District"/>
    <n v="4123"/>
    <x v="481"/>
    <m/>
    <s v="Y"/>
    <m/>
    <m/>
    <m/>
    <n v="19"/>
    <n v="19.25"/>
    <n v="2.6192347072409935E-4"/>
    <n v="305.75"/>
  </r>
  <r>
    <x v="179"/>
    <x v="179"/>
    <s v="Riverside School District"/>
    <n v="1919"/>
    <x v="482"/>
    <m/>
    <s v="Y"/>
    <s v="Y"/>
    <m/>
    <m/>
    <n v="2"/>
    <n v="2"/>
    <n v="2.7212828127179152E-5"/>
    <n v="31.77"/>
  </r>
  <r>
    <x v="179"/>
    <x v="179"/>
    <s v="Riverside School District"/>
    <n v="4228"/>
    <x v="483"/>
    <m/>
    <s v="Y"/>
    <s v="Y"/>
    <m/>
    <m/>
    <n v="47"/>
    <n v="47.25"/>
    <n v="6.429030645046075E-4"/>
    <n v="750.47"/>
  </r>
  <r>
    <x v="180"/>
    <x v="180"/>
    <s v="Educational Service District 101"/>
    <n v="3352"/>
    <x v="484"/>
    <m/>
    <s v="Y"/>
    <m/>
    <m/>
    <m/>
    <n v="1"/>
    <n v="1"/>
    <n v="1.3606414063589576E-5"/>
    <n v="15.88"/>
  </r>
  <r>
    <x v="180"/>
    <x v="180"/>
    <s v="Educational Service District 101"/>
    <n v="5434"/>
    <x v="485"/>
    <m/>
    <m/>
    <s v="Y"/>
    <m/>
    <m/>
    <n v="1"/>
    <n v="1"/>
    <n v="1.3606414063589576E-5"/>
    <n v="15.88"/>
  </r>
  <r>
    <x v="180"/>
    <x v="180"/>
    <s v="Educational Service District 101"/>
    <n v="3526"/>
    <x v="486"/>
    <m/>
    <m/>
    <s v="Y"/>
    <m/>
    <m/>
    <n v="1"/>
    <n v="1.25"/>
    <n v="1.7008017579486969E-5"/>
    <n v="19.850000000000001"/>
  </r>
  <r>
    <x v="180"/>
    <x v="180"/>
    <s v="Educational Service District 101"/>
    <n v="3507"/>
    <x v="487"/>
    <m/>
    <m/>
    <s v="Y"/>
    <m/>
    <m/>
    <n v="2"/>
    <n v="2"/>
    <n v="2.7212828127179152E-5"/>
    <n v="31.77"/>
  </r>
  <r>
    <x v="181"/>
    <x v="181"/>
    <s v="Chewelah School District"/>
    <n v="1763"/>
    <x v="488"/>
    <m/>
    <m/>
    <s v="Y"/>
    <m/>
    <m/>
    <n v="1"/>
    <n v="1"/>
    <n v="1.3606414063589576E-5"/>
    <n v="15.89"/>
  </r>
  <r>
    <x v="181"/>
    <x v="181"/>
    <s v="Chewelah School District"/>
    <n v="2404"/>
    <x v="489"/>
    <m/>
    <m/>
    <s v="Y"/>
    <m/>
    <m/>
    <n v="36"/>
    <n v="36.25"/>
    <n v="4.9323250980512219E-4"/>
    <n v="575.76"/>
  </r>
  <r>
    <x v="182"/>
    <x v="182"/>
    <s v="Wellpinit School District"/>
    <n v="5461"/>
    <x v="490"/>
    <m/>
    <s v="Y"/>
    <m/>
    <m/>
    <m/>
    <n v="1"/>
    <n v="1"/>
    <n v="1.3606414063589576E-5"/>
    <n v="15.88"/>
  </r>
  <r>
    <x v="182"/>
    <x v="182"/>
    <s v="Wellpinit School District"/>
    <n v="5217"/>
    <x v="491"/>
    <m/>
    <s v="Y"/>
    <m/>
    <m/>
    <m/>
    <n v="3"/>
    <n v="3"/>
    <n v="4.0819242190768725E-5"/>
    <n v="47.65"/>
  </r>
  <r>
    <x v="182"/>
    <x v="182"/>
    <s v="Wellpinit School District"/>
    <n v="2550"/>
    <x v="492"/>
    <m/>
    <s v="Y"/>
    <s v="Y"/>
    <m/>
    <m/>
    <n v="7"/>
    <n v="7"/>
    <n v="9.5244898445127037E-5"/>
    <n v="111.18"/>
  </r>
  <r>
    <x v="183"/>
    <x v="183"/>
    <s v="Colville School District"/>
    <n v="3310"/>
    <x v="493"/>
    <s v="Y"/>
    <s v="Y"/>
    <s v="Y"/>
    <m/>
    <m/>
    <n v="65"/>
    <n v="66.5"/>
    <n v="9.048265352287068E-4"/>
    <n v="1056.22"/>
  </r>
  <r>
    <x v="184"/>
    <x v="184"/>
    <s v="Mary Walker School District"/>
    <n v="3311"/>
    <x v="494"/>
    <s v="Y"/>
    <m/>
    <s v="Y"/>
    <m/>
    <m/>
    <n v="24"/>
    <n v="24.5"/>
    <n v="3.3335714455794461E-4"/>
    <n v="389.13"/>
  </r>
  <r>
    <x v="185"/>
    <x v="185"/>
    <s v="Northport School District"/>
    <n v="2958"/>
    <x v="495"/>
    <m/>
    <m/>
    <s v="Y"/>
    <m/>
    <m/>
    <n v="10"/>
    <n v="10"/>
    <n v="1.3606414063589575E-4"/>
    <n v="158.83000000000001"/>
  </r>
  <r>
    <x v="186"/>
    <x v="186"/>
    <s v="Kettle Falls School District"/>
    <n v="5180"/>
    <x v="496"/>
    <m/>
    <s v="Y"/>
    <s v="Y"/>
    <m/>
    <m/>
    <n v="8"/>
    <n v="8"/>
    <n v="1.0885131250871661E-4"/>
    <n v="127.06"/>
  </r>
  <r>
    <x v="187"/>
    <x v="187"/>
    <s v="Yelm School District"/>
    <n v="2481"/>
    <x v="497"/>
    <m/>
    <m/>
    <s v="Y"/>
    <m/>
    <m/>
    <n v="1"/>
    <n v="1"/>
    <n v="1.3606414063589576E-5"/>
    <n v="15.88"/>
  </r>
  <r>
    <x v="187"/>
    <x v="187"/>
    <s v="Yelm School District"/>
    <n v="1627"/>
    <x v="498"/>
    <m/>
    <s v="Y"/>
    <m/>
    <m/>
    <m/>
    <n v="2"/>
    <n v="2"/>
    <n v="2.7212828127179152E-5"/>
    <n v="31.77"/>
  </r>
  <r>
    <x v="187"/>
    <x v="187"/>
    <s v="Yelm School District"/>
    <n v="2633"/>
    <x v="499"/>
    <m/>
    <s v="Y"/>
    <s v="Y"/>
    <m/>
    <m/>
    <n v="194"/>
    <n v="196"/>
    <n v="2.6668571564635569E-3"/>
    <n v="3113.07"/>
  </r>
  <r>
    <x v="188"/>
    <x v="188"/>
    <s v="North Thurston Public Schools"/>
    <n v="4314"/>
    <x v="500"/>
    <m/>
    <s v="Y"/>
    <m/>
    <m/>
    <m/>
    <n v="1"/>
    <n v="1"/>
    <n v="1.3606414063589576E-5"/>
    <n v="15.88"/>
  </r>
  <r>
    <x v="188"/>
    <x v="188"/>
    <s v="North Thurston Public Schools"/>
    <n v="4427"/>
    <x v="501"/>
    <m/>
    <s v="Y"/>
    <s v="Y"/>
    <m/>
    <m/>
    <n v="112"/>
    <n v="113.25"/>
    <n v="1.5409263927015195E-3"/>
    <n v="1798.75"/>
  </r>
  <r>
    <x v="188"/>
    <x v="188"/>
    <s v="North Thurston Public Schools"/>
    <n v="3010"/>
    <x v="502"/>
    <m/>
    <s v="Y"/>
    <s v="Y"/>
    <m/>
    <m/>
    <n v="299"/>
    <n v="301.75"/>
    <n v="4.1057354436881549E-3"/>
    <n v="4792.7"/>
  </r>
  <r>
    <x v="188"/>
    <x v="188"/>
    <s v="North Thurston Public Schools"/>
    <n v="3710"/>
    <x v="503"/>
    <m/>
    <s v="Y"/>
    <s v="Y"/>
    <m/>
    <m/>
    <n v="390"/>
    <n v="393.5"/>
    <n v="5.3541239340224979E-3"/>
    <n v="6249.96"/>
  </r>
  <r>
    <x v="189"/>
    <x v="189"/>
    <s v="Tumwater School District"/>
    <n v="1713"/>
    <x v="504"/>
    <m/>
    <s v="Y"/>
    <m/>
    <m/>
    <m/>
    <n v="4"/>
    <n v="4"/>
    <n v="5.4425656254358305E-5"/>
    <n v="63.53"/>
  </r>
  <r>
    <x v="189"/>
    <x v="189"/>
    <s v="Tumwater School District"/>
    <n v="4225"/>
    <x v="505"/>
    <m/>
    <s v="Y"/>
    <s v="Y"/>
    <m/>
    <m/>
    <n v="5"/>
    <n v="5"/>
    <n v="6.8032070317947877E-5"/>
    <n v="79.42"/>
  </r>
  <r>
    <x v="189"/>
    <x v="189"/>
    <s v="Tumwater School District"/>
    <n v="5014"/>
    <x v="506"/>
    <m/>
    <s v="Y"/>
    <s v="Y"/>
    <m/>
    <m/>
    <n v="5"/>
    <n v="5"/>
    <n v="6.8032070317947877E-5"/>
    <n v="79.42"/>
  </r>
  <r>
    <x v="189"/>
    <x v="189"/>
    <s v="Tumwater School District"/>
    <n v="4500"/>
    <x v="507"/>
    <m/>
    <s v="Y"/>
    <s v="Y"/>
    <m/>
    <m/>
    <n v="203"/>
    <n v="204.25"/>
    <n v="2.7791100724881708E-3"/>
    <n v="3244.1"/>
  </r>
  <r>
    <x v="189"/>
    <x v="189"/>
    <s v="Tumwater School District"/>
    <n v="3362"/>
    <x v="508"/>
    <m/>
    <s v="Y"/>
    <s v="Y"/>
    <m/>
    <m/>
    <n v="269"/>
    <n v="270.25"/>
    <n v="3.6771334006850827E-3"/>
    <n v="4292.38"/>
  </r>
  <r>
    <x v="190"/>
    <x v="190"/>
    <s v="Olympia School District"/>
    <n v="3711"/>
    <x v="129"/>
    <m/>
    <m/>
    <s v="Y"/>
    <m/>
    <m/>
    <n v="1"/>
    <n v="1"/>
    <n v="1.3606414063589576E-5"/>
    <n v="15.88"/>
  </r>
  <r>
    <x v="190"/>
    <x v="190"/>
    <s v="Olympia School District"/>
    <n v="5078"/>
    <x v="509"/>
    <m/>
    <s v="Y"/>
    <m/>
    <m/>
    <m/>
    <n v="2"/>
    <n v="2"/>
    <n v="2.7212828127179152E-5"/>
    <n v="31.77"/>
  </r>
  <r>
    <x v="190"/>
    <x v="190"/>
    <s v="Olympia School District"/>
    <n v="1768"/>
    <x v="510"/>
    <m/>
    <m/>
    <s v="Y"/>
    <m/>
    <m/>
    <n v="16"/>
    <n v="16"/>
    <n v="2.1770262501743322E-4"/>
    <n v="254.13"/>
  </r>
  <r>
    <x v="190"/>
    <x v="190"/>
    <s v="Olympia School District"/>
    <n v="3960"/>
    <x v="511"/>
    <m/>
    <s v="Y"/>
    <m/>
    <m/>
    <s v="Y"/>
    <n v="104"/>
    <n v="104.25"/>
    <n v="1.4184686661292134E-3"/>
    <n v="1655.8"/>
  </r>
  <r>
    <x v="190"/>
    <x v="190"/>
    <s v="Olympia School District"/>
    <n v="3132"/>
    <x v="512"/>
    <m/>
    <s v="Y"/>
    <s v="Y"/>
    <m/>
    <m/>
    <n v="437"/>
    <n v="439.5"/>
    <n v="5.9800189809476184E-3"/>
    <n v="6980.58"/>
  </r>
  <r>
    <x v="191"/>
    <x v="191"/>
    <s v="Rainier School District"/>
    <n v="2468"/>
    <x v="513"/>
    <m/>
    <s v="Y"/>
    <s v="Y"/>
    <m/>
    <m/>
    <n v="54"/>
    <n v="54.5"/>
    <n v="7.4154956646563187E-4"/>
    <n v="865.62"/>
  </r>
  <r>
    <x v="192"/>
    <x v="192"/>
    <s v="Rochester School District"/>
    <n v="4326"/>
    <x v="514"/>
    <m/>
    <m/>
    <s v="Y"/>
    <m/>
    <m/>
    <n v="3"/>
    <n v="3"/>
    <n v="4.0819242190768725E-5"/>
    <n v="47.65"/>
  </r>
  <r>
    <x v="193"/>
    <x v="193"/>
    <s v="Tenino School District"/>
    <n v="3509"/>
    <x v="515"/>
    <m/>
    <s v="Y"/>
    <s v="Y"/>
    <m/>
    <m/>
    <n v="17"/>
    <n v="17.25"/>
    <n v="2.3471064259692018E-4"/>
    <n v="273.98"/>
  </r>
  <r>
    <x v="194"/>
    <x v="194"/>
    <s v="Capital Region ESD 113"/>
    <n v="5305"/>
    <x v="516"/>
    <m/>
    <s v="Y"/>
    <m/>
    <m/>
    <m/>
    <n v="1"/>
    <n v="1"/>
    <n v="1.3606414063589576E-5"/>
    <n v="15.89"/>
  </r>
  <r>
    <x v="195"/>
    <x v="195"/>
    <s v="Office of the Governor (Sch for Blind)"/>
    <n v="3799"/>
    <x v="517"/>
    <m/>
    <m/>
    <s v="Y"/>
    <m/>
    <m/>
    <n v="1"/>
    <n v="1"/>
    <n v="1.3606414063589576E-5"/>
    <n v="15.88"/>
  </r>
  <r>
    <x v="196"/>
    <x v="196"/>
    <s v="Washington Military Department"/>
    <n v="5302"/>
    <x v="518"/>
    <m/>
    <s v="Y"/>
    <s v="Y"/>
    <m/>
    <m/>
    <n v="3"/>
    <n v="3"/>
    <n v="4.0819242190768725E-5"/>
    <n v="47.65"/>
  </r>
  <r>
    <x v="197"/>
    <x v="197"/>
    <s v="Wahkiakum School District"/>
    <n v="3467"/>
    <x v="519"/>
    <m/>
    <m/>
    <s v="Y"/>
    <m/>
    <m/>
    <n v="8"/>
    <n v="8.25"/>
    <n v="1.12252916024614E-4"/>
    <n v="131.03"/>
  </r>
  <r>
    <x v="198"/>
    <x v="198"/>
    <s v="Walla Walla Public Schools"/>
    <n v="2407"/>
    <x v="520"/>
    <m/>
    <m/>
    <s v="Y"/>
    <m/>
    <m/>
    <n v="1"/>
    <n v="1"/>
    <n v="1.3606414063589576E-5"/>
    <n v="15.88"/>
  </r>
  <r>
    <x v="198"/>
    <x v="198"/>
    <s v="Walla Walla Public Schools"/>
    <n v="4071"/>
    <x v="29"/>
    <m/>
    <s v="Y"/>
    <m/>
    <m/>
    <m/>
    <n v="4"/>
    <n v="4"/>
    <n v="5.4425656254358305E-5"/>
    <n v="63.53"/>
  </r>
  <r>
    <x v="198"/>
    <x v="198"/>
    <s v="Walla Walla Public Schools"/>
    <n v="5460"/>
    <x v="521"/>
    <m/>
    <s v="Y"/>
    <m/>
    <m/>
    <m/>
    <n v="4"/>
    <n v="4.25"/>
    <n v="5.7827259770255701E-5"/>
    <n v="67.5"/>
  </r>
  <r>
    <x v="198"/>
    <x v="198"/>
    <s v="Walla Walla Public Schools"/>
    <n v="3468"/>
    <x v="522"/>
    <m/>
    <s v="Y"/>
    <s v="Y"/>
    <m/>
    <m/>
    <n v="494"/>
    <n v="500.25"/>
    <n v="6.8066086353106856E-3"/>
    <n v="7945.47"/>
  </r>
  <r>
    <x v="199"/>
    <x v="199"/>
    <s v="College Place School District"/>
    <n v="5362"/>
    <x v="523"/>
    <m/>
    <s v="Y"/>
    <s v="Y"/>
    <m/>
    <m/>
    <n v="79"/>
    <n v="79.75"/>
    <n v="1.0851115215712687E-3"/>
    <n v="1266.67"/>
  </r>
  <r>
    <x v="200"/>
    <x v="200"/>
    <s v="Touchet School District"/>
    <n v="2160"/>
    <x v="524"/>
    <m/>
    <s v="Y"/>
    <m/>
    <m/>
    <m/>
    <n v="21"/>
    <n v="21.25"/>
    <n v="2.8913629885127847E-4"/>
    <n v="337.51"/>
  </r>
  <r>
    <x v="201"/>
    <x v="201"/>
    <s v="Columbia (Walla Walla) School District"/>
    <n v="4049"/>
    <x v="284"/>
    <m/>
    <s v="Y"/>
    <m/>
    <m/>
    <m/>
    <n v="31"/>
    <n v="31.25"/>
    <n v="4.2520043948717423E-4"/>
    <n v="496.34"/>
  </r>
  <r>
    <x v="202"/>
    <x v="202"/>
    <s v="Waitsburg School District"/>
    <n v="2386"/>
    <x v="525"/>
    <m/>
    <s v="Y"/>
    <m/>
    <m/>
    <m/>
    <n v="17"/>
    <n v="17"/>
    <n v="2.3130903908102281E-4"/>
    <n v="270.01"/>
  </r>
  <r>
    <x v="203"/>
    <x v="203"/>
    <s v="Prescott School District"/>
    <n v="3575"/>
    <x v="526"/>
    <m/>
    <s v="Y"/>
    <m/>
    <m/>
    <m/>
    <n v="6"/>
    <n v="6.75"/>
    <n v="9.1843294929229633E-5"/>
    <n v="107.21"/>
  </r>
  <r>
    <x v="204"/>
    <x v="204"/>
    <s v="Bellingham School District"/>
    <n v="1647"/>
    <x v="527"/>
    <m/>
    <m/>
    <s v="Y"/>
    <m/>
    <m/>
    <n v="2"/>
    <n v="2"/>
    <n v="2.7212828127179152E-5"/>
    <n v="31.77"/>
  </r>
  <r>
    <x v="204"/>
    <x v="204"/>
    <s v="Bellingham School District"/>
    <n v="2553"/>
    <x v="528"/>
    <s v="Y"/>
    <s v="Y"/>
    <s v="Y"/>
    <m/>
    <m/>
    <n v="291"/>
    <n v="292.25"/>
    <n v="3.9764745100840538E-3"/>
    <n v="4641.8100000000004"/>
  </r>
  <r>
    <x v="204"/>
    <x v="204"/>
    <s v="Bellingham School District"/>
    <n v="3576"/>
    <x v="529"/>
    <s v="Y"/>
    <s v="Y"/>
    <s v="Y"/>
    <m/>
    <m/>
    <n v="298"/>
    <n v="299"/>
    <n v="4.0683178050132836E-3"/>
    <n v="4749.0200000000004"/>
  </r>
  <r>
    <x v="204"/>
    <x v="204"/>
    <s v="Bellingham School District"/>
    <n v="4515"/>
    <x v="530"/>
    <m/>
    <s v="Y"/>
    <s v="Y"/>
    <m/>
    <m/>
    <n v="578"/>
    <n v="584.25"/>
    <n v="7.9495474166522105E-3"/>
    <n v="9279.65"/>
  </r>
  <r>
    <x v="205"/>
    <x v="205"/>
    <s v="Ferndale School District"/>
    <n v="5245"/>
    <x v="531"/>
    <s v="Y"/>
    <m/>
    <m/>
    <m/>
    <m/>
    <n v="2"/>
    <n v="2"/>
    <n v="2.7212828127179152E-5"/>
    <n v="31.77"/>
  </r>
  <r>
    <x v="205"/>
    <x v="205"/>
    <s v="Ferndale School District"/>
    <n v="2488"/>
    <x v="532"/>
    <m/>
    <s v="Y"/>
    <s v="Y"/>
    <m/>
    <m/>
    <n v="166"/>
    <n v="167.5"/>
    <n v="2.279074355651254E-3"/>
    <n v="2660.4"/>
  </r>
  <r>
    <x v="206"/>
    <x v="206"/>
    <s v="Blaine School District"/>
    <n v="3136"/>
    <x v="533"/>
    <s v="Y"/>
    <s v="Y"/>
    <s v="Y"/>
    <m/>
    <m/>
    <n v="89"/>
    <n v="89.5"/>
    <n v="1.2177740586912672E-3"/>
    <n v="1421.53"/>
  </r>
  <r>
    <x v="207"/>
    <x v="207"/>
    <s v="Lynden School District"/>
    <n v="4201"/>
    <x v="534"/>
    <s v="Y"/>
    <s v="Y"/>
    <s v="Y"/>
    <m/>
    <m/>
    <n v="229"/>
    <n v="230.25"/>
    <n v="3.1328768381414999E-3"/>
    <n v="3657.06"/>
  </r>
  <r>
    <x v="208"/>
    <x v="208"/>
    <s v="Meridian School District"/>
    <n v="2554"/>
    <x v="535"/>
    <s v="Y"/>
    <m/>
    <s v="Y"/>
    <m/>
    <m/>
    <n v="49"/>
    <n v="49"/>
    <n v="6.6671428911588922E-4"/>
    <n v="778.27"/>
  </r>
  <r>
    <x v="209"/>
    <x v="209"/>
    <s v="Nooksack Valley School District"/>
    <n v="2459"/>
    <x v="536"/>
    <s v="Y"/>
    <s v="Y"/>
    <m/>
    <m/>
    <m/>
    <n v="120"/>
    <n v="121.75"/>
    <n v="1.656580912242031E-3"/>
    <n v="1933.76"/>
  </r>
  <r>
    <x v="210"/>
    <x v="210"/>
    <s v="Mount Baker School District"/>
    <n v="2343"/>
    <x v="537"/>
    <s v="Y"/>
    <s v="Y"/>
    <m/>
    <m/>
    <m/>
    <n v="15"/>
    <n v="15"/>
    <n v="2.0409621095384363E-4"/>
    <n v="238.25"/>
  </r>
  <r>
    <x v="211"/>
    <x v="211"/>
    <s v="Tekoa School District"/>
    <n v="3418"/>
    <x v="538"/>
    <m/>
    <s v="Y"/>
    <m/>
    <m/>
    <m/>
    <n v="6"/>
    <n v="6"/>
    <n v="8.163848438153745E-5"/>
    <n v="95.3"/>
  </r>
  <r>
    <x v="212"/>
    <x v="212"/>
    <s v="Pullman School District"/>
    <n v="2499"/>
    <x v="539"/>
    <s v="Y"/>
    <s v="Y"/>
    <s v="Y"/>
    <m/>
    <m/>
    <n v="212"/>
    <n v="212.25"/>
    <n v="2.8879613849968873E-3"/>
    <n v="3371.17"/>
  </r>
  <r>
    <x v="213"/>
    <x v="213"/>
    <s v="Colfax School District"/>
    <n v="3366"/>
    <x v="540"/>
    <s v="Y"/>
    <s v="Y"/>
    <m/>
    <m/>
    <m/>
    <n v="32"/>
    <n v="32.5"/>
    <n v="4.4220845706666124E-4"/>
    <n v="516.20000000000005"/>
  </r>
  <r>
    <x v="214"/>
    <x v="214"/>
    <s v="Colton School District"/>
    <n v="2588"/>
    <x v="541"/>
    <m/>
    <s v="Y"/>
    <m/>
    <m/>
    <m/>
    <n v="26"/>
    <n v="26"/>
    <n v="3.5376676565332897E-4"/>
    <n v="412.96"/>
  </r>
  <r>
    <x v="215"/>
    <x v="215"/>
    <s v="Rosalia School District"/>
    <n v="3204"/>
    <x v="542"/>
    <m/>
    <s v="Y"/>
    <m/>
    <m/>
    <m/>
    <n v="1"/>
    <n v="1"/>
    <n v="1.3606414063589576E-5"/>
    <n v="15.88"/>
  </r>
  <r>
    <x v="216"/>
    <x v="216"/>
    <s v="Oakesdale School District"/>
    <n v="2432"/>
    <x v="543"/>
    <s v="Y"/>
    <s v="Y"/>
    <m/>
    <m/>
    <m/>
    <n v="7"/>
    <n v="7.25"/>
    <n v="9.8646501961024426E-5"/>
    <n v="115.15"/>
  </r>
  <r>
    <x v="217"/>
    <x v="217"/>
    <s v="Naches Valley School District"/>
    <n v="2591"/>
    <x v="544"/>
    <m/>
    <s v="Y"/>
    <s v="Y"/>
    <m/>
    <m/>
    <n v="32"/>
    <n v="32"/>
    <n v="4.3540525003486644E-4"/>
    <n v="508.26"/>
  </r>
  <r>
    <x v="218"/>
    <x v="218"/>
    <s v="Yakima School District"/>
    <n v="4092"/>
    <x v="545"/>
    <m/>
    <s v="Y"/>
    <m/>
    <m/>
    <m/>
    <n v="1"/>
    <n v="1"/>
    <n v="1.3606414063589576E-5"/>
    <n v="15.88"/>
  </r>
  <r>
    <x v="218"/>
    <x v="218"/>
    <s v="Yakima School District"/>
    <n v="5264"/>
    <x v="546"/>
    <m/>
    <s v="Y"/>
    <m/>
    <m/>
    <m/>
    <n v="1"/>
    <n v="1"/>
    <n v="1.3606414063589576E-5"/>
    <n v="15.88"/>
  </r>
  <r>
    <x v="218"/>
    <x v="218"/>
    <s v="Yakima School District"/>
    <n v="4020"/>
    <x v="547"/>
    <m/>
    <m/>
    <s v="Y"/>
    <m/>
    <m/>
    <n v="3"/>
    <n v="3"/>
    <n v="4.0819242190768725E-5"/>
    <n v="47.65"/>
  </r>
  <r>
    <x v="218"/>
    <x v="218"/>
    <s v="Yakima School District"/>
    <n v="5224"/>
    <x v="548"/>
    <m/>
    <s v="Y"/>
    <m/>
    <m/>
    <m/>
    <n v="4"/>
    <n v="4"/>
    <n v="5.4425656254358305E-5"/>
    <n v="63.53"/>
  </r>
  <r>
    <x v="218"/>
    <x v="218"/>
    <s v="Yakima School District"/>
    <n v="5153"/>
    <x v="549"/>
    <m/>
    <s v="Y"/>
    <m/>
    <m/>
    <m/>
    <n v="8"/>
    <n v="8.5"/>
    <n v="1.156545195405114E-4"/>
    <n v="135.01"/>
  </r>
  <r>
    <x v="218"/>
    <x v="218"/>
    <s v="Yakima School District"/>
    <n v="5355"/>
    <x v="550"/>
    <m/>
    <s v="Y"/>
    <m/>
    <m/>
    <m/>
    <n v="10"/>
    <n v="10.25"/>
    <n v="1.3946574415179316E-4"/>
    <n v="162.80000000000001"/>
  </r>
  <r>
    <x v="218"/>
    <x v="218"/>
    <s v="Yakima School District"/>
    <n v="4093"/>
    <x v="551"/>
    <m/>
    <s v="Y"/>
    <m/>
    <m/>
    <m/>
    <n v="12"/>
    <n v="12.5"/>
    <n v="1.7008017579486971E-4"/>
    <n v="198.54"/>
  </r>
  <r>
    <x v="218"/>
    <x v="218"/>
    <s v="Yakima School District"/>
    <n v="3206"/>
    <x v="552"/>
    <m/>
    <s v="Y"/>
    <s v="Y"/>
    <m/>
    <m/>
    <n v="230"/>
    <n v="234"/>
    <n v="3.1839008908799609E-3"/>
    <n v="3716.62"/>
  </r>
  <r>
    <x v="218"/>
    <x v="218"/>
    <s v="Yakima School District"/>
    <n v="2116"/>
    <x v="553"/>
    <m/>
    <s v="Y"/>
    <s v="Y"/>
    <m/>
    <s v="Y"/>
    <n v="268"/>
    <n v="275"/>
    <n v="3.7417638674871333E-3"/>
    <n v="4367.83"/>
  </r>
  <r>
    <x v="219"/>
    <x v="219"/>
    <s v="East Valley School District (Yakima)"/>
    <n v="4055"/>
    <x v="554"/>
    <m/>
    <m/>
    <s v="Y"/>
    <m/>
    <m/>
    <n v="1"/>
    <n v="1"/>
    <n v="1.3606414063589576E-5"/>
    <n v="15.88"/>
  </r>
  <r>
    <x v="219"/>
    <x v="219"/>
    <s v="East Valley School District (Yakima)"/>
    <n v="2344"/>
    <x v="474"/>
    <m/>
    <s v="Y"/>
    <s v="Y"/>
    <m/>
    <m/>
    <n v="64"/>
    <n v="65"/>
    <n v="8.8441691413332249E-4"/>
    <n v="1032.4000000000001"/>
  </r>
  <r>
    <x v="220"/>
    <x v="220"/>
    <s v="Selah School District"/>
    <n v="4272"/>
    <x v="555"/>
    <m/>
    <s v="Y"/>
    <m/>
    <m/>
    <m/>
    <n v="5"/>
    <n v="5.25"/>
    <n v="7.1433673833845281E-5"/>
    <n v="83.39"/>
  </r>
  <r>
    <x v="220"/>
    <x v="220"/>
    <s v="Selah School District"/>
    <n v="2388"/>
    <x v="556"/>
    <m/>
    <s v="Y"/>
    <s v="Y"/>
    <m/>
    <m/>
    <n v="114"/>
    <n v="114.5"/>
    <n v="1.5579344102810064E-3"/>
    <n v="1818.6"/>
  </r>
  <r>
    <x v="221"/>
    <x v="221"/>
    <s v="Mabton School District"/>
    <n v="5289"/>
    <x v="557"/>
    <m/>
    <s v="Y"/>
    <s v="Y"/>
    <m/>
    <m/>
    <n v="28"/>
    <n v="28.5"/>
    <n v="3.877828008123029E-4"/>
    <n v="452.67"/>
  </r>
  <r>
    <x v="222"/>
    <x v="222"/>
    <s v="Grandview School District"/>
    <n v="1776"/>
    <x v="558"/>
    <m/>
    <m/>
    <s v="Y"/>
    <m/>
    <m/>
    <n v="1"/>
    <n v="1"/>
    <n v="1.3606414063589576E-5"/>
    <n v="15.88"/>
  </r>
  <r>
    <x v="222"/>
    <x v="222"/>
    <s v="Grandview School District"/>
    <n v="2555"/>
    <x v="559"/>
    <m/>
    <s v="Y"/>
    <s v="Y"/>
    <m/>
    <m/>
    <n v="96"/>
    <n v="97.25"/>
    <n v="1.3232237676840863E-3"/>
    <n v="1544.62"/>
  </r>
  <r>
    <x v="223"/>
    <x v="223"/>
    <s v="Sunnyside School District"/>
    <n v="2959"/>
    <x v="560"/>
    <m/>
    <s v="Y"/>
    <s v="Y"/>
    <m/>
    <m/>
    <n v="115"/>
    <n v="116.5"/>
    <n v="1.5851472384081856E-3"/>
    <n v="1850.37"/>
  </r>
  <r>
    <x v="224"/>
    <x v="224"/>
    <s v="Toppenish School District"/>
    <n v="1508"/>
    <x v="561"/>
    <m/>
    <s v="Y"/>
    <m/>
    <m/>
    <m/>
    <n v="1"/>
    <n v="1"/>
    <n v="1.3606414063589576E-5"/>
    <n v="15.88"/>
  </r>
  <r>
    <x v="224"/>
    <x v="224"/>
    <s v="Toppenish School District"/>
    <n v="5262"/>
    <x v="562"/>
    <s v="Y"/>
    <s v="Y"/>
    <s v="Y"/>
    <m/>
    <m/>
    <n v="15"/>
    <n v="15"/>
    <n v="2.0409621095384363E-4"/>
    <n v="238.25"/>
  </r>
  <r>
    <x v="224"/>
    <x v="224"/>
    <s v="Toppenish School District"/>
    <n v="2900"/>
    <x v="563"/>
    <m/>
    <s v="Y"/>
    <m/>
    <m/>
    <m/>
    <n v="127"/>
    <n v="131.25"/>
    <n v="1.7858418458461319E-3"/>
    <n v="2084.64"/>
  </r>
  <r>
    <x v="225"/>
    <x v="225"/>
    <s v="Highland School District"/>
    <n v="4559"/>
    <x v="564"/>
    <m/>
    <s v="Y"/>
    <m/>
    <m/>
    <m/>
    <n v="6"/>
    <n v="6"/>
    <n v="8.163848438153745E-5"/>
    <n v="95.3"/>
  </r>
  <r>
    <x v="226"/>
    <x v="226"/>
    <s v="Granger School District"/>
    <n v="3314"/>
    <x v="565"/>
    <m/>
    <s v="Y"/>
    <m/>
    <m/>
    <m/>
    <n v="19"/>
    <n v="19"/>
    <n v="2.5852186720820195E-4"/>
    <n v="301.77999999999997"/>
  </r>
  <r>
    <x v="227"/>
    <x v="227"/>
    <s v="Zillah School District"/>
    <n v="2240"/>
    <x v="566"/>
    <m/>
    <s v="Y"/>
    <m/>
    <m/>
    <m/>
    <n v="8"/>
    <n v="8.25"/>
    <n v="1.12252916024614E-4"/>
    <n v="131.03"/>
  </r>
  <r>
    <x v="228"/>
    <x v="228"/>
    <s v="Wapato School District"/>
    <n v="3141"/>
    <x v="567"/>
    <m/>
    <s v="Y"/>
    <s v="Y"/>
    <m/>
    <m/>
    <n v="110"/>
    <n v="112.75"/>
    <n v="1.5341231856697247E-3"/>
    <n v="1790.81"/>
  </r>
  <r>
    <x v="229"/>
    <x v="229"/>
    <s v="West Valley School District (Yakima)"/>
    <n v="5221"/>
    <x v="568"/>
    <m/>
    <s v="Y"/>
    <m/>
    <m/>
    <m/>
    <n v="11"/>
    <n v="11"/>
    <n v="1.4967055469948534E-4"/>
    <n v="174.71"/>
  </r>
  <r>
    <x v="229"/>
    <x v="229"/>
    <s v="West Valley School District (Yakima)"/>
    <n v="3074"/>
    <x v="479"/>
    <m/>
    <s v="Y"/>
    <s v="Y"/>
    <m/>
    <m/>
    <n v="167"/>
    <n v="168.5"/>
    <n v="2.2926807697148436E-3"/>
    <n v="2676.29"/>
  </r>
  <r>
    <x v="230"/>
    <x v="230"/>
    <s v="Mount Adams School District"/>
    <n v="2532"/>
    <x v="569"/>
    <m/>
    <s v="Y"/>
    <s v="Y"/>
    <m/>
    <m/>
    <n v="19"/>
    <n v="19.25"/>
    <n v="2.6192347072409935E-4"/>
    <n v="305.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8"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School District">
  <location ref="A3:B815" firstHeaderRow="1" firstDataRow="1" firstDataCol="1"/>
  <pivotFields count="14">
    <pivotField axis="axisRow" showAll="0" sortType="ascending">
      <items count="2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m="1" x="231"/>
        <item x="69"/>
        <item x="70"/>
        <item x="71"/>
        <item m="1" x="234"/>
        <item x="72"/>
        <item x="73"/>
        <item x="74"/>
        <item x="75"/>
        <item x="76"/>
        <item x="77"/>
        <item x="78"/>
        <item x="79"/>
        <item x="80"/>
        <item x="81"/>
        <item x="82"/>
        <item x="83"/>
        <item x="84"/>
        <item m="1" x="235"/>
        <item x="85"/>
        <item x="86"/>
        <item x="87"/>
        <item x="88"/>
        <item x="89"/>
        <item x="90"/>
        <item x="91"/>
        <item m="1" x="233"/>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m="1" x="232"/>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t="default"/>
      </items>
    </pivotField>
    <pivotField showAll="0"/>
    <pivotField showAll="0"/>
    <pivotField showAll="0"/>
    <pivotField axis="axisRow" showAll="0">
      <items count="572">
        <item x="507"/>
        <item x="168"/>
        <item x="424"/>
        <item x="405"/>
        <item x="433"/>
        <item x="100"/>
        <item x="265"/>
        <item x="388"/>
        <item x="418"/>
        <item x="166"/>
        <item x="200"/>
        <item x="199"/>
        <item x="198"/>
        <item x="510"/>
        <item x="258"/>
        <item x="142"/>
        <item x="65"/>
        <item x="188"/>
        <item x="191"/>
        <item x="528"/>
        <item x="369"/>
        <item x="427"/>
        <item x="533"/>
        <item x="346"/>
        <item x="247"/>
        <item x="256"/>
        <item x="82"/>
        <item x="449"/>
        <item x="384"/>
        <item x="383"/>
        <item x="64"/>
        <item x="61"/>
        <item x="387"/>
        <item x="511"/>
        <item x="23"/>
        <item x="52"/>
        <item x="22"/>
        <item x="74"/>
        <item x="400"/>
        <item x="196"/>
        <item x="268"/>
        <item x="469"/>
        <item x="294"/>
        <item x="366"/>
        <item x="4"/>
        <item x="20"/>
        <item x="472"/>
        <item x="92"/>
        <item x="136"/>
        <item x="126"/>
        <item x="159"/>
        <item x="280"/>
        <item x="138"/>
        <item x="352"/>
        <item x="540"/>
        <item x="523"/>
        <item x="541"/>
        <item x="284"/>
        <item x="373"/>
        <item x="41"/>
        <item x="496"/>
        <item x="493"/>
        <item x="561"/>
        <item x="382"/>
        <item x="94"/>
        <item x="120"/>
        <item x="87"/>
        <item x="343"/>
        <item x="344"/>
        <item x="296"/>
        <item x="553"/>
        <item x="70"/>
        <item x="155"/>
        <item x="481"/>
        <item x="269"/>
        <item x="478"/>
        <item x="257"/>
        <item x="474"/>
        <item x="228"/>
        <item x="83"/>
        <item x="84"/>
        <item x="371"/>
        <item x="411"/>
        <item x="415"/>
        <item x="552"/>
        <item x="277"/>
        <item x="114"/>
        <item x="327"/>
        <item x="223"/>
        <item x="19"/>
        <item x="156"/>
        <item x="105"/>
        <item x="398"/>
        <item x="55"/>
        <item x="270"/>
        <item x="152"/>
        <item x="150"/>
        <item x="532"/>
        <item x="453"/>
        <item x="374"/>
        <item x="36"/>
        <item x="43"/>
        <item x="338"/>
        <item x="195"/>
        <item x="140"/>
        <item x="361"/>
        <item x="470"/>
        <item x="381"/>
        <item x="222"/>
        <item x="144"/>
        <item x="359"/>
        <item x="357"/>
        <item x="435"/>
        <item x="170"/>
        <item x="370"/>
        <item x="559"/>
        <item x="565"/>
        <item x="439"/>
        <item x="17"/>
        <item x="351"/>
        <item x="180"/>
        <item x="172"/>
        <item x="399"/>
        <item x="56"/>
        <item x="564"/>
        <item x="174"/>
        <item x="47"/>
        <item x="116"/>
        <item x="62"/>
        <item x="111"/>
        <item x="44"/>
        <item x="312"/>
        <item x="246"/>
        <item x="141"/>
        <item x="35"/>
        <item x="192"/>
        <item x="224"/>
        <item x="189"/>
        <item x="145"/>
        <item x="425"/>
        <item x="53"/>
        <item x="212"/>
        <item x="109"/>
        <item x="300"/>
        <item x="489"/>
        <item x="227"/>
        <item x="545"/>
        <item x="407"/>
        <item x="10"/>
        <item x="79"/>
        <item x="8"/>
        <item x="235"/>
        <item x="236"/>
        <item x="238"/>
        <item x="237"/>
        <item x="260"/>
        <item x="11"/>
        <item x="279"/>
        <item x="266"/>
        <item x="48"/>
        <item x="389"/>
        <item x="107"/>
        <item x="401"/>
        <item x="230"/>
        <item x="353"/>
        <item x="455"/>
        <item x="436"/>
        <item x="6"/>
        <item x="454"/>
        <item x="309"/>
        <item x="475"/>
        <item x="210"/>
        <item x="342"/>
        <item x="29"/>
        <item x="441"/>
        <item x="179"/>
        <item x="379"/>
        <item x="534"/>
        <item x="413"/>
        <item x="557"/>
        <item x="18"/>
        <item x="406"/>
        <item x="71"/>
        <item x="494"/>
        <item x="421"/>
        <item x="428"/>
        <item x="458"/>
        <item x="460"/>
        <item x="463"/>
        <item x="414"/>
        <item x="457"/>
        <item x="158"/>
        <item x="535"/>
        <item x="5"/>
        <item x="431"/>
        <item x="113"/>
        <item x="104"/>
        <item x="537"/>
        <item x="171"/>
        <item x="206"/>
        <item x="393"/>
        <item x="57"/>
        <item x="412"/>
        <item x="462"/>
        <item x="340"/>
        <item x="544"/>
        <item x="285"/>
        <item x="137"/>
        <item x="90"/>
        <item x="506"/>
        <item x="505"/>
        <item x="317"/>
        <item x="193"/>
        <item x="536"/>
        <item x="112"/>
        <item x="452"/>
        <item x="261"/>
        <item x="301"/>
        <item x="502"/>
        <item x="495"/>
        <item x="242"/>
        <item x="392"/>
        <item x="562"/>
        <item x="117"/>
        <item x="297"/>
        <item x="377"/>
        <item x="115"/>
        <item x="262"/>
        <item x="306"/>
        <item x="512"/>
        <item x="267"/>
        <item x="304"/>
        <item x="450"/>
        <item x="290"/>
        <item x="27"/>
        <item x="378"/>
        <item x="311"/>
        <item x="348"/>
        <item x="1"/>
        <item x="91"/>
        <item x="308"/>
        <item x="358"/>
        <item x="367"/>
        <item x="96"/>
        <item x="30"/>
        <item x="127"/>
        <item x="66"/>
        <item x="13"/>
        <item x="164"/>
        <item x="162"/>
        <item x="539"/>
        <item x="328"/>
        <item x="125"/>
        <item x="98"/>
        <item x="72"/>
        <item x="135"/>
        <item x="513"/>
        <item x="173"/>
        <item x="229"/>
        <item x="333"/>
        <item x="252"/>
        <item x="178"/>
        <item x="16"/>
        <item x="67"/>
        <item x="501"/>
        <item x="12"/>
        <item x="15"/>
        <item x="483"/>
        <item x="514"/>
        <item x="326"/>
        <item x="143"/>
        <item x="102"/>
        <item x="190"/>
        <item x="426"/>
        <item x="337"/>
        <item x="239"/>
        <item x="504"/>
        <item x="386"/>
        <item x="529"/>
        <item x="555"/>
        <item x="556"/>
        <item x="318"/>
        <item x="31"/>
        <item x="32"/>
        <item x="397"/>
        <item x="451"/>
        <item x="298"/>
        <item x="214"/>
        <item x="215"/>
        <item x="430"/>
        <item x="181"/>
        <item x="211"/>
        <item x="45"/>
        <item x="434"/>
        <item x="404"/>
        <item x="314"/>
        <item x="273"/>
        <item x="133"/>
        <item x="122"/>
        <item x="9"/>
        <item x="368"/>
        <item x="295"/>
        <item x="530"/>
        <item x="341"/>
        <item x="551"/>
        <item x="442"/>
        <item x="385"/>
        <item x="319"/>
        <item x="394"/>
        <item x="437"/>
        <item x="63"/>
        <item x="345"/>
        <item x="560"/>
        <item x="202"/>
        <item x="169"/>
        <item x="538"/>
        <item x="515"/>
        <item x="226"/>
        <item x="134"/>
        <item x="447"/>
        <item x="153"/>
        <item x="14"/>
        <item x="503"/>
        <item x="154"/>
        <item x="289"/>
        <item x="310"/>
        <item x="563"/>
        <item x="524"/>
        <item x="73"/>
        <item x="7"/>
        <item x="281"/>
        <item x="508"/>
        <item x="58"/>
        <item x="468"/>
        <item x="40"/>
        <item x="42"/>
        <item x="38"/>
        <item x="175"/>
        <item x="292"/>
        <item x="519"/>
        <item x="97"/>
        <item x="525"/>
        <item x="522"/>
        <item x="567"/>
        <item x="99"/>
        <item x="360"/>
        <item x="305"/>
        <item x="50"/>
        <item x="86"/>
        <item x="492"/>
        <item x="28"/>
        <item x="25"/>
        <item x="139"/>
        <item x="479"/>
        <item x="568"/>
        <item x="416"/>
        <item x="293"/>
        <item x="372"/>
        <item x="569"/>
        <item x="339"/>
        <item x="106"/>
        <item x="531"/>
        <item x="288"/>
        <item x="248"/>
        <item x="77"/>
        <item x="549"/>
        <item x="550"/>
        <item x="548"/>
        <item x="499"/>
        <item x="566"/>
        <item x="0"/>
        <item x="3"/>
        <item x="39"/>
        <item x="37"/>
        <item x="68"/>
        <item x="69"/>
        <item x="76"/>
        <item x="85"/>
        <item x="108"/>
        <item x="118"/>
        <item x="121"/>
        <item x="131"/>
        <item x="146"/>
        <item x="161"/>
        <item x="185"/>
        <item x="225"/>
        <item x="249"/>
        <item x="251"/>
        <item x="254"/>
        <item x="274"/>
        <item x="286"/>
        <item x="307"/>
        <item x="323"/>
        <item x="321"/>
        <item x="336"/>
        <item x="332"/>
        <item x="349"/>
        <item x="363"/>
        <item x="364"/>
        <item x="362"/>
        <item x="365"/>
        <item x="396"/>
        <item x="408"/>
        <item x="410"/>
        <item x="448"/>
        <item x="467"/>
        <item x="466"/>
        <item x="477"/>
        <item x="480"/>
        <item x="486"/>
        <item x="487"/>
        <item x="491"/>
        <item x="516"/>
        <item x="517"/>
        <item x="518"/>
        <item x="526"/>
        <item x="543"/>
        <item x="2"/>
        <item x="21"/>
        <item x="24"/>
        <item x="26"/>
        <item x="33"/>
        <item x="34"/>
        <item x="46"/>
        <item x="49"/>
        <item x="51"/>
        <item x="54"/>
        <item x="59"/>
        <item x="60"/>
        <item x="75"/>
        <item x="78"/>
        <item x="80"/>
        <item x="81"/>
        <item x="88"/>
        <item x="89"/>
        <item x="93"/>
        <item x="95"/>
        <item x="101"/>
        <item x="103"/>
        <item x="110"/>
        <item x="119"/>
        <item x="123"/>
        <item x="124"/>
        <item x="128"/>
        <item x="129"/>
        <item x="130"/>
        <item x="132"/>
        <item m="1" x="570"/>
        <item x="148"/>
        <item x="149"/>
        <item x="151"/>
        <item x="157"/>
        <item x="160"/>
        <item x="163"/>
        <item x="165"/>
        <item x="176"/>
        <item x="177"/>
        <item x="182"/>
        <item x="183"/>
        <item x="184"/>
        <item x="186"/>
        <item x="187"/>
        <item x="194"/>
        <item x="197"/>
        <item x="201"/>
        <item x="203"/>
        <item x="204"/>
        <item x="205"/>
        <item x="207"/>
        <item x="208"/>
        <item x="209"/>
        <item x="213"/>
        <item x="216"/>
        <item x="217"/>
        <item x="218"/>
        <item x="219"/>
        <item x="220"/>
        <item x="221"/>
        <item x="231"/>
        <item x="232"/>
        <item x="233"/>
        <item x="234"/>
        <item x="240"/>
        <item x="241"/>
        <item x="243"/>
        <item x="244"/>
        <item x="250"/>
        <item x="253"/>
        <item x="255"/>
        <item x="259"/>
        <item x="263"/>
        <item x="271"/>
        <item x="272"/>
        <item x="275"/>
        <item x="276"/>
        <item x="278"/>
        <item x="282"/>
        <item x="283"/>
        <item x="287"/>
        <item x="291"/>
        <item x="299"/>
        <item x="302"/>
        <item x="303"/>
        <item x="313"/>
        <item x="315"/>
        <item x="316"/>
        <item x="320"/>
        <item x="322"/>
        <item x="324"/>
        <item x="325"/>
        <item x="329"/>
        <item x="330"/>
        <item x="331"/>
        <item x="334"/>
        <item x="335"/>
        <item x="347"/>
        <item x="350"/>
        <item x="354"/>
        <item x="355"/>
        <item x="356"/>
        <item x="375"/>
        <item x="376"/>
        <item x="380"/>
        <item x="390"/>
        <item x="391"/>
        <item x="395"/>
        <item x="402"/>
        <item x="403"/>
        <item x="409"/>
        <item x="417"/>
        <item x="419"/>
        <item x="420"/>
        <item x="422"/>
        <item x="429"/>
        <item x="432"/>
        <item x="438"/>
        <item x="440"/>
        <item x="443"/>
        <item x="444"/>
        <item x="445"/>
        <item x="446"/>
        <item x="456"/>
        <item x="459"/>
        <item x="461"/>
        <item x="464"/>
        <item x="465"/>
        <item x="471"/>
        <item x="473"/>
        <item x="476"/>
        <item x="482"/>
        <item x="484"/>
        <item x="485"/>
        <item x="488"/>
        <item x="490"/>
        <item x="497"/>
        <item x="498"/>
        <item x="500"/>
        <item x="509"/>
        <item x="520"/>
        <item x="521"/>
        <item x="527"/>
        <item x="542"/>
        <item x="546"/>
        <item x="547"/>
        <item x="554"/>
        <item x="558"/>
        <item x="147"/>
        <item x="167"/>
        <item x="245"/>
        <item x="264"/>
        <item x="423"/>
        <item t="default"/>
      </items>
    </pivotField>
    <pivotField showAll="0"/>
    <pivotField showAll="0"/>
    <pivotField showAll="0"/>
    <pivotField showAll="0"/>
    <pivotField showAll="0"/>
    <pivotField showAll="0"/>
    <pivotField showAll="0"/>
    <pivotField numFmtId="10" showAll="0" defaultSubtotal="0"/>
    <pivotField dataField="1" numFmtId="43" showAll="0"/>
  </pivotFields>
  <rowFields count="2">
    <field x="0"/>
    <field x="4"/>
  </rowFields>
  <rowItems count="812">
    <i>
      <x/>
    </i>
    <i r="1">
      <x v="370"/>
    </i>
    <i>
      <x v="1"/>
    </i>
    <i r="1">
      <x v="238"/>
    </i>
    <i>
      <x v="2"/>
    </i>
    <i r="1">
      <x v="417"/>
    </i>
    <i>
      <x v="3"/>
    </i>
    <i r="1">
      <x v="44"/>
    </i>
    <i r="1">
      <x v="371"/>
    </i>
    <i>
      <x v="4"/>
    </i>
    <i r="1">
      <x v="148"/>
    </i>
    <i r="1">
      <x v="150"/>
    </i>
    <i r="1">
      <x v="167"/>
    </i>
    <i r="1">
      <x v="193"/>
    </i>
    <i r="1">
      <x v="299"/>
    </i>
    <i r="1">
      <x v="329"/>
    </i>
    <i>
      <x v="5"/>
    </i>
    <i r="1">
      <x v="156"/>
    </i>
    <i>
      <x v="6"/>
    </i>
    <i r="1">
      <x v="265"/>
    </i>
    <i>
      <x v="7"/>
    </i>
    <i r="1">
      <x v="247"/>
    </i>
    <i>
      <x v="8"/>
    </i>
    <i r="1">
      <x v="118"/>
    </i>
    <i r="1">
      <x v="262"/>
    </i>
    <i r="1">
      <x v="266"/>
    </i>
    <i r="1">
      <x v="321"/>
    </i>
    <i>
      <x v="9"/>
    </i>
    <i r="1">
      <x v="180"/>
    </i>
    <i>
      <x v="10"/>
    </i>
    <i r="1">
      <x v="89"/>
    </i>
    <i>
      <x v="11"/>
    </i>
    <i r="1">
      <x v="45"/>
    </i>
    <i>
      <x v="12"/>
    </i>
    <i r="1">
      <x v="36"/>
    </i>
    <i r="1">
      <x v="418"/>
    </i>
    <i>
      <x v="13"/>
    </i>
    <i r="1">
      <x v="34"/>
    </i>
    <i>
      <x v="14"/>
    </i>
    <i r="1">
      <x v="234"/>
    </i>
    <i r="1">
      <x v="350"/>
    </i>
    <i r="1">
      <x v="351"/>
    </i>
    <i r="1">
      <x v="419"/>
    </i>
    <i r="1">
      <x v="420"/>
    </i>
    <i>
      <x v="15"/>
    </i>
    <i r="1">
      <x v="173"/>
    </i>
    <i r="1">
      <x v="244"/>
    </i>
    <i>
      <x v="16"/>
    </i>
    <i r="1">
      <x v="282"/>
    </i>
    <i r="1">
      <x v="283"/>
    </i>
    <i>
      <x v="17"/>
    </i>
    <i r="1">
      <x v="421"/>
    </i>
    <i r="1">
      <x v="422"/>
    </i>
    <i>
      <x v="18"/>
    </i>
    <i r="1">
      <x v="100"/>
    </i>
    <i r="1">
      <x v="134"/>
    </i>
    <i>
      <x v="19"/>
    </i>
    <i r="1">
      <x v="59"/>
    </i>
    <i r="1">
      <x v="101"/>
    </i>
    <i r="1">
      <x v="130"/>
    </i>
    <i r="1">
      <x v="292"/>
    </i>
    <i r="1">
      <x v="334"/>
    </i>
    <i r="1">
      <x v="335"/>
    </i>
    <i r="1">
      <x v="336"/>
    </i>
    <i r="1">
      <x v="372"/>
    </i>
    <i r="1">
      <x v="373"/>
    </i>
    <i>
      <x v="20"/>
    </i>
    <i r="1">
      <x v="126"/>
    </i>
    <i r="1">
      <x v="423"/>
    </i>
    <i>
      <x v="21"/>
    </i>
    <i r="1">
      <x v="159"/>
    </i>
    <i>
      <x v="22"/>
    </i>
    <i r="1">
      <x v="347"/>
    </i>
    <i r="1">
      <x v="424"/>
    </i>
    <i>
      <x v="23"/>
    </i>
    <i r="1">
      <x v="35"/>
    </i>
    <i r="1">
      <x v="93"/>
    </i>
    <i r="1">
      <x v="123"/>
    </i>
    <i r="1">
      <x v="140"/>
    </i>
    <i r="1">
      <x v="167"/>
    </i>
    <i r="1">
      <x v="201"/>
    </i>
    <i r="1">
      <x v="332"/>
    </i>
    <i r="1">
      <x v="425"/>
    </i>
    <i r="1">
      <x v="426"/>
    </i>
    <i>
      <x v="24"/>
    </i>
    <i r="1">
      <x v="31"/>
    </i>
    <i r="1">
      <x v="427"/>
    </i>
    <i r="1">
      <x v="428"/>
    </i>
    <i>
      <x v="25"/>
    </i>
    <i r="1">
      <x v="16"/>
    </i>
    <i r="1">
      <x v="30"/>
    </i>
    <i r="1">
      <x v="128"/>
    </i>
    <i r="1">
      <x v="246"/>
    </i>
    <i r="1">
      <x v="310"/>
    </i>
    <i>
      <x v="26"/>
    </i>
    <i r="1">
      <x v="263"/>
    </i>
    <i>
      <x v="27"/>
    </i>
    <i r="1">
      <x v="374"/>
    </i>
    <i r="1">
      <x v="375"/>
    </i>
    <i>
      <x v="28"/>
    </i>
    <i r="1">
      <x v="71"/>
    </i>
    <i>
      <x v="29"/>
    </i>
    <i r="1">
      <x v="182"/>
    </i>
    <i r="1">
      <x v="254"/>
    </i>
    <i>
      <x v="30"/>
    </i>
    <i r="1">
      <x v="328"/>
    </i>
    <i>
      <x v="31"/>
    </i>
    <i r="1">
      <x v="37"/>
    </i>
    <i>
      <x v="32"/>
    </i>
    <i r="1">
      <x v="429"/>
    </i>
    <i>
      <x v="33"/>
    </i>
    <i r="1">
      <x v="364"/>
    </i>
    <i r="1">
      <x v="376"/>
    </i>
    <i>
      <x v="34"/>
    </i>
    <i r="1">
      <x v="149"/>
    </i>
    <i r="1">
      <x v="430"/>
    </i>
    <i>
      <x v="35"/>
    </i>
    <i r="1">
      <x v="26"/>
    </i>
    <i r="1">
      <x v="431"/>
    </i>
    <i r="1">
      <x v="432"/>
    </i>
    <i>
      <x v="36"/>
    </i>
    <i r="1">
      <x v="79"/>
    </i>
    <i r="1">
      <x v="80"/>
    </i>
    <i>
      <x v="37"/>
    </i>
    <i r="1">
      <x v="377"/>
    </i>
    <i>
      <x v="38"/>
    </i>
    <i r="1">
      <x v="348"/>
    </i>
    <i>
      <x v="39"/>
    </i>
    <i r="1">
      <x v="66"/>
    </i>
    <i>
      <x v="40"/>
    </i>
    <i r="1">
      <x v="433"/>
    </i>
    <i>
      <x v="41"/>
    </i>
    <i r="1">
      <x v="47"/>
    </i>
    <i r="1">
      <x v="208"/>
    </i>
    <i r="1">
      <x v="239"/>
    </i>
    <i r="1">
      <x v="434"/>
    </i>
    <i>
      <x v="42"/>
    </i>
    <i r="1">
      <x v="64"/>
    </i>
    <i r="1">
      <x v="435"/>
    </i>
    <i>
      <x v="43"/>
    </i>
    <i r="1">
      <x v="436"/>
    </i>
    <i>
      <x v="44"/>
    </i>
    <i r="1">
      <x v="243"/>
    </i>
    <i>
      <x v="45"/>
    </i>
    <i r="1">
      <x v="340"/>
    </i>
    <i>
      <x v="46"/>
    </i>
    <i r="1">
      <x v="253"/>
    </i>
    <i>
      <x v="47"/>
    </i>
    <i r="1">
      <x v="344"/>
    </i>
    <i>
      <x v="48"/>
    </i>
    <i r="1">
      <x v="5"/>
    </i>
    <i>
      <x v="49"/>
    </i>
    <i r="1">
      <x v="437"/>
    </i>
    <i>
      <x v="50"/>
    </i>
    <i r="1">
      <x v="271"/>
    </i>
    <i>
      <x v="51"/>
    </i>
    <i r="1">
      <x v="196"/>
    </i>
    <i r="1">
      <x v="438"/>
    </i>
    <i>
      <x v="52"/>
    </i>
    <i r="1">
      <x v="91"/>
    </i>
    <i>
      <x v="53"/>
    </i>
    <i r="1">
      <x v="360"/>
    </i>
    <i>
      <x v="54"/>
    </i>
    <i r="1">
      <x v="161"/>
    </i>
    <i>
      <x v="55"/>
    </i>
    <i r="1">
      <x v="142"/>
    </i>
    <i r="1">
      <x v="378"/>
    </i>
    <i>
      <x v="56"/>
    </i>
    <i r="1">
      <x v="129"/>
    </i>
    <i r="1">
      <x v="439"/>
    </i>
    <i>
      <x v="57"/>
    </i>
    <i r="1">
      <x v="214"/>
    </i>
    <i>
      <x v="58"/>
    </i>
    <i r="1">
      <x v="195"/>
    </i>
    <i>
      <x v="59"/>
    </i>
    <i r="1">
      <x v="86"/>
    </i>
    <i>
      <x v="60"/>
    </i>
    <i r="1">
      <x v="226"/>
    </i>
    <i>
      <x v="61"/>
    </i>
    <i r="1">
      <x v="127"/>
    </i>
    <i r="1">
      <x v="223"/>
    </i>
    <i>
      <x v="62"/>
    </i>
    <i r="1">
      <x v="65"/>
    </i>
    <i r="1">
      <x v="379"/>
    </i>
    <i r="1">
      <x v="440"/>
    </i>
    <i>
      <x v="63"/>
    </i>
    <i r="1">
      <x v="298"/>
    </i>
    <i r="1">
      <x v="380"/>
    </i>
    <i>
      <x v="64"/>
    </i>
    <i r="1">
      <x v="252"/>
    </i>
    <i r="1">
      <x v="441"/>
    </i>
    <i r="1">
      <x v="442"/>
    </i>
    <i>
      <x v="65"/>
    </i>
    <i r="1">
      <x v="49"/>
    </i>
    <i>
      <x v="66"/>
    </i>
    <i r="1">
      <x v="245"/>
    </i>
    <i>
      <x v="67"/>
    </i>
    <i r="1">
      <x v="15"/>
    </i>
    <i r="1">
      <x v="48"/>
    </i>
    <i r="1">
      <x v="52"/>
    </i>
    <i r="1">
      <x v="104"/>
    </i>
    <i r="1">
      <x v="109"/>
    </i>
    <i r="1">
      <x v="133"/>
    </i>
    <i r="1">
      <x v="207"/>
    </i>
    <i r="1">
      <x v="255"/>
    </i>
    <i r="1">
      <x v="270"/>
    </i>
    <i r="1">
      <x v="297"/>
    </i>
    <i r="1">
      <x v="318"/>
    </i>
    <i r="1">
      <x v="352"/>
    </i>
    <i r="1">
      <x v="381"/>
    </i>
    <i r="1">
      <x v="443"/>
    </i>
    <i r="1">
      <x v="444"/>
    </i>
    <i r="1">
      <x v="445"/>
    </i>
    <i r="1">
      <x v="446"/>
    </i>
    <i>
      <x v="68"/>
    </i>
    <i r="1">
      <x v="72"/>
    </i>
    <i r="1">
      <x v="95"/>
    </i>
    <i r="1">
      <x v="96"/>
    </i>
    <i r="1">
      <x v="138"/>
    </i>
    <i r="1">
      <x v="320"/>
    </i>
    <i r="1">
      <x v="323"/>
    </i>
    <i r="1">
      <x v="382"/>
    </i>
    <i r="1">
      <x v="448"/>
    </i>
    <i r="1">
      <x v="449"/>
    </i>
    <i r="1">
      <x v="450"/>
    </i>
    <i r="1">
      <x v="566"/>
    </i>
    <i>
      <x v="70"/>
    </i>
    <i r="1">
      <x v="90"/>
    </i>
    <i>
      <x v="71"/>
    </i>
    <i r="1">
      <x v="191"/>
    </i>
    <i r="1">
      <x v="451"/>
    </i>
    <i>
      <x v="72"/>
    </i>
    <i r="1">
      <x v="1"/>
    </i>
    <i r="1">
      <x v="9"/>
    </i>
    <i r="1">
      <x v="50"/>
    </i>
    <i r="1">
      <x v="93"/>
    </i>
    <i r="1">
      <x v="113"/>
    </i>
    <i r="1">
      <x v="121"/>
    </i>
    <i r="1">
      <x v="125"/>
    </i>
    <i r="1">
      <x v="198"/>
    </i>
    <i r="1">
      <x v="248"/>
    </i>
    <i r="1">
      <x v="249"/>
    </i>
    <i r="1">
      <x v="257"/>
    </i>
    <i r="1">
      <x v="314"/>
    </i>
    <i r="1">
      <x v="383"/>
    </i>
    <i r="1">
      <x v="452"/>
    </i>
    <i r="1">
      <x v="453"/>
    </i>
    <i r="1">
      <x v="454"/>
    </i>
    <i r="1">
      <x v="567"/>
    </i>
    <i>
      <x v="74"/>
    </i>
    <i r="1">
      <x v="337"/>
    </i>
    <i>
      <x v="75"/>
    </i>
    <i r="1">
      <x v="120"/>
    </i>
    <i r="1">
      <x v="175"/>
    </i>
    <i r="1">
      <x v="261"/>
    </i>
    <i r="1">
      <x v="455"/>
    </i>
    <i r="1">
      <x v="456"/>
    </i>
    <i>
      <x v="76"/>
    </i>
    <i r="1">
      <x v="290"/>
    </i>
    <i>
      <x v="77"/>
    </i>
    <i r="1">
      <x v="17"/>
    </i>
    <i r="1">
      <x v="18"/>
    </i>
    <i r="1">
      <x v="135"/>
    </i>
    <i r="1">
      <x v="137"/>
    </i>
    <i r="1">
      <x v="212"/>
    </i>
    <i r="1">
      <x v="272"/>
    </i>
    <i r="1">
      <x v="384"/>
    </i>
    <i r="1">
      <x v="457"/>
    </i>
    <i r="1">
      <x v="458"/>
    </i>
    <i r="1">
      <x v="459"/>
    </i>
    <i r="1">
      <x v="460"/>
    </i>
    <i r="1">
      <x v="461"/>
    </i>
    <i>
      <x v="78"/>
    </i>
    <i r="1">
      <x v="103"/>
    </i>
    <i r="1">
      <x v="462"/>
    </i>
    <i>
      <x v="79"/>
    </i>
    <i r="1">
      <x v="39"/>
    </i>
    <i>
      <x v="80"/>
    </i>
    <i r="1">
      <x v="10"/>
    </i>
    <i r="1">
      <x v="11"/>
    </i>
    <i r="1">
      <x v="12"/>
    </i>
    <i r="1">
      <x v="463"/>
    </i>
    <i>
      <x v="81"/>
    </i>
    <i r="1">
      <x v="313"/>
    </i>
    <i r="1">
      <x v="464"/>
    </i>
    <i>
      <x v="82"/>
    </i>
    <i r="1">
      <x v="199"/>
    </i>
    <i r="1">
      <x v="465"/>
    </i>
    <i r="1">
      <x v="466"/>
    </i>
    <i r="1">
      <x v="467"/>
    </i>
    <i>
      <x v="83"/>
    </i>
    <i r="1">
      <x v="141"/>
    </i>
    <i r="1">
      <x v="171"/>
    </i>
    <i r="1">
      <x v="291"/>
    </i>
    <i r="1">
      <x v="468"/>
    </i>
    <i r="1">
      <x v="469"/>
    </i>
    <i r="1">
      <x v="470"/>
    </i>
    <i>
      <x v="84"/>
    </i>
    <i r="1">
      <x v="287"/>
    </i>
    <i r="1">
      <x v="288"/>
    </i>
    <i r="1">
      <x v="471"/>
    </i>
    <i>
      <x v="85"/>
    </i>
    <i r="1">
      <x v="78"/>
    </i>
    <i r="1">
      <x v="88"/>
    </i>
    <i r="1">
      <x v="108"/>
    </i>
    <i r="1">
      <x v="136"/>
    </i>
    <i r="1">
      <x v="145"/>
    </i>
    <i r="1">
      <x v="163"/>
    </i>
    <i r="1">
      <x v="258"/>
    </i>
    <i r="1">
      <x v="317"/>
    </i>
    <i r="1">
      <x v="385"/>
    </i>
    <i r="1">
      <x v="472"/>
    </i>
    <i r="1">
      <x v="473"/>
    </i>
    <i r="1">
      <x v="474"/>
    </i>
    <i r="1">
      <x v="475"/>
    </i>
    <i r="1">
      <x v="476"/>
    </i>
    <i r="1">
      <x v="477"/>
    </i>
    <i>
      <x v="86"/>
    </i>
    <i r="1">
      <x v="151"/>
    </i>
    <i r="1">
      <x v="152"/>
    </i>
    <i r="1">
      <x v="153"/>
    </i>
    <i r="1">
      <x v="154"/>
    </i>
    <i r="1">
      <x v="478"/>
    </i>
    <i r="1">
      <x v="479"/>
    </i>
    <i r="1">
      <x v="480"/>
    </i>
    <i r="1">
      <x v="481"/>
    </i>
    <i>
      <x v="88"/>
    </i>
    <i r="1">
      <x v="24"/>
    </i>
    <i r="1">
      <x v="132"/>
    </i>
    <i r="1">
      <x v="220"/>
    </i>
    <i r="1">
      <x v="275"/>
    </i>
    <i r="1">
      <x v="363"/>
    </i>
    <i r="1">
      <x v="482"/>
    </i>
    <i r="1">
      <x v="483"/>
    </i>
    <i r="1">
      <x v="484"/>
    </i>
    <i r="1">
      <x v="485"/>
    </i>
    <i r="1">
      <x v="568"/>
    </i>
    <i>
      <x v="89"/>
    </i>
    <i r="1">
      <x v="386"/>
    </i>
    <i>
      <x v="90"/>
    </i>
    <i r="1">
      <x v="387"/>
    </i>
    <i r="1">
      <x v="486"/>
    </i>
    <i>
      <x v="91"/>
    </i>
    <i r="1">
      <x v="25"/>
    </i>
    <i r="1">
      <x v="260"/>
    </i>
    <i r="1">
      <x v="388"/>
    </i>
    <i r="1">
      <x v="487"/>
    </i>
    <i r="1">
      <x v="488"/>
    </i>
    <i>
      <x v="92"/>
    </i>
    <i r="1">
      <x v="14"/>
    </i>
    <i r="1">
      <x v="76"/>
    </i>
    <i>
      <x v="93"/>
    </i>
    <i r="1">
      <x v="155"/>
    </i>
    <i r="1">
      <x v="216"/>
    </i>
    <i r="1">
      <x v="489"/>
    </i>
    <i>
      <x v="94"/>
    </i>
    <i r="1">
      <x v="6"/>
    </i>
    <i r="1">
      <x v="40"/>
    </i>
    <i r="1">
      <x v="158"/>
    </i>
    <i r="1">
      <x v="227"/>
    </i>
    <i r="1">
      <x v="230"/>
    </i>
    <i r="1">
      <x v="490"/>
    </i>
    <i r="1">
      <x v="569"/>
    </i>
    <i>
      <x v="96"/>
    </i>
    <i r="1">
      <x v="74"/>
    </i>
    <i r="1">
      <x v="94"/>
    </i>
    <i r="1">
      <x v="296"/>
    </i>
    <i r="1">
      <x v="478"/>
    </i>
    <i r="1">
      <x v="491"/>
    </i>
    <i r="1">
      <x v="492"/>
    </i>
    <i>
      <x v="97"/>
    </i>
    <i r="1">
      <x v="389"/>
    </i>
    <i>
      <x v="98"/>
    </i>
    <i r="1">
      <x v="493"/>
    </i>
    <i>
      <x v="99"/>
    </i>
    <i r="1">
      <x v="494"/>
    </i>
    <i>
      <x v="100"/>
    </i>
    <i r="1">
      <x v="85"/>
    </i>
    <i>
      <x v="101"/>
    </i>
    <i r="1">
      <x v="157"/>
    </i>
    <i r="1">
      <x v="495"/>
    </i>
    <i>
      <x v="102"/>
    </i>
    <i r="1">
      <x v="51"/>
    </i>
    <i>
      <x v="103"/>
    </i>
    <i r="1">
      <x v="330"/>
    </i>
    <i>
      <x v="104"/>
    </i>
    <i r="1">
      <x v="496"/>
    </i>
    <i>
      <x v="105"/>
    </i>
    <i r="1">
      <x v="497"/>
    </i>
    <i>
      <x v="106"/>
    </i>
    <i r="1">
      <x v="57"/>
    </i>
    <i>
      <x v="107"/>
    </i>
    <i r="1">
      <x v="206"/>
    </i>
    <i>
      <x v="108"/>
    </i>
    <i r="1">
      <x v="390"/>
    </i>
    <i>
      <x v="109"/>
    </i>
    <i r="1">
      <x v="362"/>
    </i>
    <i r="1">
      <x v="498"/>
    </i>
    <i>
      <x v="110"/>
    </i>
    <i r="1">
      <x v="324"/>
    </i>
    <i>
      <x v="111"/>
    </i>
    <i r="1">
      <x v="233"/>
    </i>
    <i>
      <x v="112"/>
    </i>
    <i r="1">
      <x v="338"/>
    </i>
    <i r="1">
      <x v="499"/>
    </i>
    <i>
      <x v="113"/>
    </i>
    <i r="1">
      <x v="356"/>
    </i>
    <i>
      <x v="114"/>
    </i>
    <i r="1">
      <x v="42"/>
    </i>
    <i>
      <x v="115"/>
    </i>
    <i r="1">
      <x v="301"/>
    </i>
    <i>
      <x v="116"/>
    </i>
    <i r="1">
      <x v="69"/>
    </i>
    <i>
      <x v="117"/>
    </i>
    <i r="1">
      <x v="224"/>
    </i>
    <i r="1">
      <x v="286"/>
    </i>
    <i>
      <x v="118"/>
    </i>
    <i r="1">
      <x v="500"/>
    </i>
    <i>
      <x v="119"/>
    </i>
    <i r="1">
      <x v="143"/>
    </i>
    <i r="1">
      <x v="217"/>
    </i>
    <i>
      <x v="120"/>
    </i>
    <i r="1">
      <x v="231"/>
    </i>
    <i r="1">
      <x v="346"/>
    </i>
    <i r="1">
      <x v="501"/>
    </i>
    <i r="1">
      <x v="502"/>
    </i>
    <i>
      <x v="121"/>
    </i>
    <i r="1">
      <x v="228"/>
    </i>
    <i>
      <x v="122"/>
    </i>
    <i r="1">
      <x v="391"/>
    </i>
    <i>
      <x v="123"/>
    </i>
    <i r="1">
      <x v="240"/>
    </i>
    <i>
      <x v="124"/>
    </i>
    <i r="1">
      <x v="169"/>
    </i>
    <i>
      <x v="125"/>
    </i>
    <i r="1">
      <x v="325"/>
    </i>
    <i>
      <x v="126"/>
    </i>
    <i r="1">
      <x v="236"/>
    </i>
    <i>
      <x v="127"/>
    </i>
    <i r="1">
      <x v="131"/>
    </i>
    <i>
      <x v="128"/>
    </i>
    <i r="1">
      <x v="503"/>
    </i>
    <i>
      <x v="129"/>
    </i>
    <i r="1">
      <x v="295"/>
    </i>
    <i>
      <x v="130"/>
    </i>
    <i r="1">
      <x v="504"/>
    </i>
    <i>
      <x v="131"/>
    </i>
    <i r="1">
      <x v="211"/>
    </i>
    <i r="1">
      <x v="505"/>
    </i>
    <i>
      <x v="132"/>
    </i>
    <i r="1">
      <x v="281"/>
    </i>
    <i>
      <x v="133"/>
    </i>
    <i r="1">
      <x v="307"/>
    </i>
    <i>
      <x v="134"/>
    </i>
    <i r="1">
      <x v="87"/>
    </i>
    <i r="1">
      <x v="251"/>
    </i>
    <i r="1">
      <x v="269"/>
    </i>
    <i r="1">
      <x v="392"/>
    </i>
    <i r="1">
      <x v="393"/>
    </i>
    <i r="1">
      <x v="506"/>
    </i>
    <i r="1">
      <x v="507"/>
    </i>
    <i r="1">
      <x v="508"/>
    </i>
    <i r="1">
      <x v="509"/>
    </i>
    <i>
      <x v="135"/>
    </i>
    <i r="1">
      <x v="102"/>
    </i>
    <i r="1">
      <x v="172"/>
    </i>
    <i r="1">
      <x v="204"/>
    </i>
    <i r="1">
      <x v="259"/>
    </i>
    <i r="1">
      <x v="274"/>
    </i>
    <i r="1">
      <x v="303"/>
    </i>
    <i r="1">
      <x v="359"/>
    </i>
    <i r="1">
      <x v="394"/>
    </i>
    <i r="1">
      <x v="395"/>
    </i>
    <i r="1">
      <x v="510"/>
    </i>
    <i r="1">
      <x v="511"/>
    </i>
    <i r="1">
      <x v="512"/>
    </i>
    <i r="1">
      <x v="513"/>
    </i>
    <i r="1">
      <x v="514"/>
    </i>
    <i>
      <x v="136"/>
    </i>
    <i r="1">
      <x v="67"/>
    </i>
    <i r="1">
      <x v="68"/>
    </i>
    <i>
      <x v="137"/>
    </i>
    <i r="1">
      <x v="23"/>
    </i>
    <i r="1">
      <x v="311"/>
    </i>
    <i>
      <x v="138"/>
    </i>
    <i r="1">
      <x v="515"/>
    </i>
    <i>
      <x v="139"/>
    </i>
    <i r="1">
      <x v="237"/>
    </i>
    <i>
      <x v="140"/>
    </i>
    <i r="1">
      <x v="53"/>
    </i>
    <i r="1">
      <x v="119"/>
    </i>
    <i r="1">
      <x v="164"/>
    </i>
    <i r="1">
      <x v="396"/>
    </i>
    <i r="1">
      <x v="516"/>
    </i>
    <i>
      <x v="141"/>
    </i>
    <i r="1">
      <x v="111"/>
    </i>
    <i r="1">
      <x v="241"/>
    </i>
    <i r="1">
      <x v="517"/>
    </i>
    <i r="1">
      <x v="518"/>
    </i>
    <i r="1">
      <x v="519"/>
    </i>
    <i>
      <x v="142"/>
    </i>
    <i r="1">
      <x v="105"/>
    </i>
    <i r="1">
      <x v="110"/>
    </i>
    <i r="1">
      <x v="345"/>
    </i>
    <i>
      <x v="143"/>
    </i>
    <i r="1">
      <x v="20"/>
    </i>
    <i r="1">
      <x v="43"/>
    </i>
    <i r="1">
      <x v="114"/>
    </i>
    <i r="1">
      <x v="242"/>
    </i>
    <i r="1">
      <x v="300"/>
    </i>
    <i r="1">
      <x v="397"/>
    </i>
    <i r="1">
      <x v="398"/>
    </i>
    <i r="1">
      <x v="399"/>
    </i>
    <i r="1">
      <x v="400"/>
    </i>
    <i>
      <x v="144"/>
    </i>
    <i r="1">
      <x v="81"/>
    </i>
    <i>
      <x v="145"/>
    </i>
    <i r="1">
      <x v="357"/>
    </i>
    <i>
      <x v="146"/>
    </i>
    <i r="1">
      <x v="58"/>
    </i>
    <i r="1">
      <x v="99"/>
    </i>
    <i>
      <x v="147"/>
    </i>
    <i r="1">
      <x v="520"/>
    </i>
    <i>
      <x v="148"/>
    </i>
    <i r="1">
      <x v="521"/>
    </i>
    <i>
      <x v="149"/>
    </i>
    <i r="1">
      <x v="225"/>
    </i>
    <i r="1">
      <x v="235"/>
    </i>
    <i>
      <x v="150"/>
    </i>
    <i r="1">
      <x v="176"/>
    </i>
    <i>
      <x v="151"/>
    </i>
    <i r="1">
      <x v="107"/>
    </i>
    <i r="1">
      <x v="522"/>
    </i>
    <i>
      <x v="152"/>
    </i>
    <i r="1">
      <x v="63"/>
    </i>
    <i>
      <x v="153"/>
    </i>
    <i r="1">
      <x v="28"/>
    </i>
    <i r="1">
      <x v="29"/>
    </i>
    <i>
      <x v="154"/>
    </i>
    <i r="1">
      <x v="277"/>
    </i>
    <i r="1">
      <x v="306"/>
    </i>
    <i>
      <x v="155"/>
    </i>
    <i r="1">
      <x v="7"/>
    </i>
    <i r="1">
      <x v="32"/>
    </i>
    <i>
      <x v="156"/>
    </i>
    <i r="1">
      <x v="160"/>
    </i>
    <i>
      <x v="157"/>
    </i>
    <i r="1">
      <x v="200"/>
    </i>
    <i r="1">
      <x v="221"/>
    </i>
    <i r="1">
      <x v="523"/>
    </i>
    <i r="1">
      <x v="524"/>
    </i>
    <i>
      <x v="158"/>
    </i>
    <i r="1">
      <x v="308"/>
    </i>
    <i>
      <x v="159"/>
    </i>
    <i r="1">
      <x v="34"/>
    </i>
    <i r="1">
      <x v="92"/>
    </i>
    <i r="1">
      <x v="122"/>
    </i>
    <i r="1">
      <x v="284"/>
    </i>
    <i r="1">
      <x v="401"/>
    </i>
    <i r="1">
      <x v="525"/>
    </i>
    <i>
      <x v="160"/>
    </i>
    <i r="1">
      <x v="38"/>
    </i>
    <i r="1">
      <x v="162"/>
    </i>
    <i>
      <x v="161"/>
    </i>
    <i r="1">
      <x v="3"/>
    </i>
    <i r="1">
      <x v="147"/>
    </i>
    <i r="1">
      <x v="181"/>
    </i>
    <i r="1">
      <x v="294"/>
    </i>
    <i r="1">
      <x v="526"/>
    </i>
    <i r="1">
      <x v="527"/>
    </i>
    <i>
      <x v="162"/>
    </i>
    <i r="1">
      <x v="82"/>
    </i>
    <i r="1">
      <x v="83"/>
    </i>
    <i r="1">
      <x v="178"/>
    </i>
    <i r="1">
      <x v="189"/>
    </i>
    <i r="1">
      <x v="202"/>
    </i>
    <i r="1">
      <x v="402"/>
    </i>
    <i r="1">
      <x v="403"/>
    </i>
    <i r="1">
      <x v="528"/>
    </i>
    <i>
      <x v="163"/>
    </i>
    <i r="1">
      <x v="8"/>
    </i>
    <i r="1">
      <x v="355"/>
    </i>
    <i r="1">
      <x v="529"/>
    </i>
    <i>
      <x v="164"/>
    </i>
    <i r="1">
      <x v="2"/>
    </i>
    <i r="1">
      <x v="21"/>
    </i>
    <i r="1">
      <x v="139"/>
    </i>
    <i r="1">
      <x v="184"/>
    </i>
    <i r="1">
      <x v="185"/>
    </i>
    <i r="1">
      <x v="273"/>
    </i>
    <i r="1">
      <x v="530"/>
    </i>
    <i r="1">
      <x v="531"/>
    </i>
    <i r="1">
      <x v="532"/>
    </i>
    <i r="1">
      <x v="570"/>
    </i>
    <i>
      <x v="166"/>
    </i>
    <i r="1">
      <x v="194"/>
    </i>
    <i r="1">
      <x v="289"/>
    </i>
    <i r="1">
      <x v="533"/>
    </i>
    <i>
      <x v="167"/>
    </i>
    <i r="1">
      <x v="4"/>
    </i>
    <i r="1">
      <x v="112"/>
    </i>
    <i r="1">
      <x v="293"/>
    </i>
    <i r="1">
      <x v="534"/>
    </i>
    <i>
      <x v="168"/>
    </i>
    <i r="1">
      <x v="166"/>
    </i>
    <i>
      <x v="169"/>
    </i>
    <i r="1">
      <x v="309"/>
    </i>
    <i>
      <x v="170"/>
    </i>
    <i r="1">
      <x v="535"/>
    </i>
    <i>
      <x v="171"/>
    </i>
    <i r="1">
      <x v="117"/>
    </i>
    <i>
      <x v="172"/>
    </i>
    <i r="1">
      <x v="174"/>
    </i>
    <i r="1">
      <x v="305"/>
    </i>
    <i r="1">
      <x v="536"/>
    </i>
    <i>
      <x v="173"/>
    </i>
    <i r="1">
      <x v="27"/>
    </i>
    <i r="1">
      <x v="98"/>
    </i>
    <i r="1">
      <x v="168"/>
    </i>
    <i r="1">
      <x v="215"/>
    </i>
    <i r="1">
      <x v="232"/>
    </i>
    <i r="1">
      <x v="269"/>
    </i>
    <i r="1">
      <x v="285"/>
    </i>
    <i r="1">
      <x v="319"/>
    </i>
    <i r="1">
      <x v="404"/>
    </i>
    <i r="1">
      <x v="537"/>
    </i>
    <i r="1">
      <x v="538"/>
    </i>
    <i r="1">
      <x v="539"/>
    </i>
    <i r="1">
      <x v="540"/>
    </i>
    <i>
      <x v="174"/>
    </i>
    <i r="1">
      <x v="165"/>
    </i>
    <i>
      <x v="175"/>
    </i>
    <i r="1">
      <x v="190"/>
    </i>
    <i r="1">
      <x v="541"/>
    </i>
    <i>
      <x v="176"/>
    </i>
    <i r="1">
      <x v="186"/>
    </i>
    <i r="1">
      <x v="187"/>
    </i>
    <i r="1">
      <x v="188"/>
    </i>
    <i r="1">
      <x v="203"/>
    </i>
    <i r="1">
      <x v="542"/>
    </i>
    <i r="1">
      <x v="543"/>
    </i>
    <i>
      <x v="177"/>
    </i>
    <i r="1">
      <x v="41"/>
    </i>
    <i r="1">
      <x v="333"/>
    </i>
    <i r="1">
      <x v="405"/>
    </i>
    <i r="1">
      <x v="406"/>
    </i>
    <i r="1">
      <x v="544"/>
    </i>
    <i r="1">
      <x v="545"/>
    </i>
    <i>
      <x v="178"/>
    </i>
    <i r="1">
      <x v="106"/>
    </i>
    <i>
      <x v="179"/>
    </i>
    <i r="1">
      <x v="46"/>
    </i>
    <i r="1">
      <x v="546"/>
    </i>
    <i>
      <x v="180"/>
    </i>
    <i r="1">
      <x v="77"/>
    </i>
    <i r="1">
      <x v="547"/>
    </i>
    <i>
      <x v="181"/>
    </i>
    <i r="1">
      <x v="170"/>
    </i>
    <i>
      <x v="182"/>
    </i>
    <i r="1">
      <x v="75"/>
    </i>
    <i r="1">
      <x v="353"/>
    </i>
    <i r="1">
      <x v="407"/>
    </i>
    <i r="1">
      <x v="548"/>
    </i>
    <i>
      <x v="183"/>
    </i>
    <i r="1">
      <x v="73"/>
    </i>
    <i r="1">
      <x v="408"/>
    </i>
    <i>
      <x v="184"/>
    </i>
    <i r="1">
      <x v="267"/>
    </i>
    <i r="1">
      <x v="549"/>
    </i>
    <i>
      <x v="185"/>
    </i>
    <i r="1">
      <x v="409"/>
    </i>
    <i r="1">
      <x v="410"/>
    </i>
    <i r="1">
      <x v="550"/>
    </i>
    <i r="1">
      <x v="551"/>
    </i>
    <i>
      <x v="186"/>
    </i>
    <i r="1">
      <x v="144"/>
    </i>
    <i r="1">
      <x v="552"/>
    </i>
    <i>
      <x v="187"/>
    </i>
    <i r="1">
      <x v="349"/>
    </i>
    <i r="1">
      <x v="411"/>
    </i>
    <i r="1">
      <x v="553"/>
    </i>
    <i>
      <x v="188"/>
    </i>
    <i r="1">
      <x v="61"/>
    </i>
    <i>
      <x v="189"/>
    </i>
    <i r="1">
      <x v="183"/>
    </i>
    <i>
      <x v="190"/>
    </i>
    <i r="1">
      <x v="219"/>
    </i>
    <i>
      <x v="191"/>
    </i>
    <i r="1">
      <x v="60"/>
    </i>
    <i>
      <x v="192"/>
    </i>
    <i r="1">
      <x v="368"/>
    </i>
    <i r="1">
      <x v="554"/>
    </i>
    <i r="1">
      <x v="555"/>
    </i>
    <i>
      <x v="193"/>
    </i>
    <i r="1">
      <x v="218"/>
    </i>
    <i r="1">
      <x v="264"/>
    </i>
    <i r="1">
      <x v="322"/>
    </i>
    <i r="1">
      <x v="556"/>
    </i>
    <i>
      <x v="194"/>
    </i>
    <i r="1">
      <x/>
    </i>
    <i r="1">
      <x v="209"/>
    </i>
    <i r="1">
      <x v="210"/>
    </i>
    <i r="1">
      <x v="276"/>
    </i>
    <i r="1">
      <x v="331"/>
    </i>
    <i>
      <x v="195"/>
    </i>
    <i r="1">
      <x v="13"/>
    </i>
    <i r="1">
      <x v="33"/>
    </i>
    <i r="1">
      <x v="229"/>
    </i>
    <i r="1">
      <x v="444"/>
    </i>
    <i r="1">
      <x v="557"/>
    </i>
    <i>
      <x v="196"/>
    </i>
    <i r="1">
      <x v="256"/>
    </i>
    <i>
      <x v="197"/>
    </i>
    <i r="1">
      <x v="268"/>
    </i>
    <i>
      <x v="198"/>
    </i>
    <i r="1">
      <x v="316"/>
    </i>
    <i>
      <x v="199"/>
    </i>
    <i r="1">
      <x v="412"/>
    </i>
    <i>
      <x v="200"/>
    </i>
    <i r="1">
      <x v="413"/>
    </i>
    <i>
      <x v="201"/>
    </i>
    <i r="1">
      <x v="414"/>
    </i>
    <i>
      <x v="202"/>
    </i>
    <i r="1">
      <x v="339"/>
    </i>
    <i>
      <x v="203"/>
    </i>
    <i r="1">
      <x v="173"/>
    </i>
    <i r="1">
      <x v="342"/>
    </i>
    <i r="1">
      <x v="558"/>
    </i>
    <i r="1">
      <x v="559"/>
    </i>
    <i>
      <x v="204"/>
    </i>
    <i r="1">
      <x v="55"/>
    </i>
    <i>
      <x v="205"/>
    </i>
    <i r="1">
      <x v="327"/>
    </i>
    <i>
      <x v="206"/>
    </i>
    <i r="1">
      <x v="57"/>
    </i>
    <i>
      <x v="207"/>
    </i>
    <i r="1">
      <x v="341"/>
    </i>
    <i>
      <x v="208"/>
    </i>
    <i r="1">
      <x v="415"/>
    </i>
    <i>
      <x v="209"/>
    </i>
    <i r="1">
      <x v="19"/>
    </i>
    <i r="1">
      <x v="278"/>
    </i>
    <i r="1">
      <x v="302"/>
    </i>
    <i r="1">
      <x v="560"/>
    </i>
    <i>
      <x v="210"/>
    </i>
    <i r="1">
      <x v="97"/>
    </i>
    <i r="1">
      <x v="361"/>
    </i>
    <i>
      <x v="211"/>
    </i>
    <i r="1">
      <x v="22"/>
    </i>
    <i>
      <x v="212"/>
    </i>
    <i r="1">
      <x v="177"/>
    </i>
    <i>
      <x v="213"/>
    </i>
    <i r="1">
      <x v="192"/>
    </i>
    <i>
      <x v="214"/>
    </i>
    <i r="1">
      <x v="213"/>
    </i>
    <i>
      <x v="215"/>
    </i>
    <i r="1">
      <x v="197"/>
    </i>
    <i>
      <x v="216"/>
    </i>
    <i r="1">
      <x v="315"/>
    </i>
    <i>
      <x v="217"/>
    </i>
    <i r="1">
      <x v="250"/>
    </i>
    <i>
      <x v="218"/>
    </i>
    <i r="1">
      <x v="54"/>
    </i>
    <i>
      <x v="219"/>
    </i>
    <i r="1">
      <x v="56"/>
    </i>
    <i>
      <x v="220"/>
    </i>
    <i r="1">
      <x v="561"/>
    </i>
    <i>
      <x v="221"/>
    </i>
    <i r="1">
      <x v="416"/>
    </i>
    <i>
      <x v="222"/>
    </i>
    <i r="1">
      <x v="205"/>
    </i>
    <i>
      <x v="223"/>
    </i>
    <i r="1">
      <x v="70"/>
    </i>
    <i r="1">
      <x v="84"/>
    </i>
    <i r="1">
      <x v="146"/>
    </i>
    <i r="1">
      <x v="304"/>
    </i>
    <i r="1">
      <x v="365"/>
    </i>
    <i r="1">
      <x v="366"/>
    </i>
    <i r="1">
      <x v="367"/>
    </i>
    <i r="1">
      <x v="562"/>
    </i>
    <i r="1">
      <x v="563"/>
    </i>
    <i>
      <x v="224"/>
    </i>
    <i r="1">
      <x v="77"/>
    </i>
    <i r="1">
      <x v="564"/>
    </i>
    <i>
      <x v="225"/>
    </i>
    <i r="1">
      <x v="279"/>
    </i>
    <i r="1">
      <x v="280"/>
    </i>
    <i>
      <x v="226"/>
    </i>
    <i r="1">
      <x v="179"/>
    </i>
    <i>
      <x v="227"/>
    </i>
    <i r="1">
      <x v="115"/>
    </i>
    <i r="1">
      <x v="565"/>
    </i>
    <i>
      <x v="228"/>
    </i>
    <i r="1">
      <x v="312"/>
    </i>
    <i>
      <x v="229"/>
    </i>
    <i r="1">
      <x v="62"/>
    </i>
    <i r="1">
      <x v="222"/>
    </i>
    <i r="1">
      <x v="326"/>
    </i>
    <i>
      <x v="230"/>
    </i>
    <i r="1">
      <x v="124"/>
    </i>
    <i>
      <x v="231"/>
    </i>
    <i r="1">
      <x v="116"/>
    </i>
    <i>
      <x v="232"/>
    </i>
    <i r="1">
      <x v="369"/>
    </i>
    <i>
      <x v="233"/>
    </i>
    <i r="1">
      <x v="343"/>
    </i>
    <i>
      <x v="234"/>
    </i>
    <i r="1">
      <x v="353"/>
    </i>
    <i r="1">
      <x v="354"/>
    </i>
    <i>
      <x v="235"/>
    </i>
    <i r="1">
      <x v="358"/>
    </i>
    <i t="grand">
      <x/>
    </i>
  </rowItems>
  <colItems count="1">
    <i/>
  </colItems>
  <dataFields count="1">
    <dataField name="Sum of Total Funds" fld="13" baseField="0"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Academic Acceleration for 1718 Distributed by School" hideValuesRow="1"/>
    </ext>
  </extLst>
</pivotTableDefinition>
</file>

<file path=xl/pivotTables/pivotTable2.xml><?xml version="1.0" encoding="utf-8"?>
<pivotTableDefinition xmlns="http://schemas.openxmlformats.org/spreadsheetml/2006/main" name="PivotTable1" cacheId="38"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CCDDD">
  <location ref="A3:B235" firstHeaderRow="1" firstDataRow="1" firstDataCol="1"/>
  <pivotFields count="14">
    <pivotField showAll="0"/>
    <pivotField axis="axisRow" showAll="0">
      <items count="2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t="default"/>
      </items>
    </pivotField>
    <pivotField showAll="0"/>
    <pivotField showAll="0"/>
    <pivotField showAll="0"/>
    <pivotField showAll="0"/>
    <pivotField showAll="0"/>
    <pivotField showAll="0"/>
    <pivotField showAll="0"/>
    <pivotField showAll="0"/>
    <pivotField showAll="0"/>
    <pivotField showAll="0"/>
    <pivotField numFmtId="10" showAll="0" defaultSubtotal="0"/>
    <pivotField dataField="1" numFmtId="43" showAll="0"/>
  </pivotFields>
  <rowFields count="1">
    <field x="1"/>
  </rowFields>
  <rowItems count="2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t="grand">
      <x/>
    </i>
  </rowItems>
  <colItems count="1">
    <i/>
  </colItems>
  <dataFields count="1">
    <dataField name="Sum of Total Funds" fld="13" baseField="0" baseItem="0" numFmtId="4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abSelected="1" zoomScaleNormal="100" workbookViewId="0">
      <selection sqref="A1:C1"/>
    </sheetView>
  </sheetViews>
  <sheetFormatPr defaultRowHeight="15" x14ac:dyDescent="0.25"/>
  <cols>
    <col min="1" max="2" width="3.7109375" style="8" customWidth="1"/>
    <col min="3" max="3" width="127.140625" style="8" bestFit="1" customWidth="1"/>
    <col min="4" max="16384" width="9.140625" style="8"/>
  </cols>
  <sheetData>
    <row r="1" spans="1:3" ht="18.75" x14ac:dyDescent="0.3">
      <c r="A1" s="43" t="s">
        <v>1313</v>
      </c>
      <c r="B1" s="43"/>
      <c r="C1" s="43"/>
    </row>
    <row r="2" spans="1:3" x14ac:dyDescent="0.25">
      <c r="C2" s="13"/>
    </row>
    <row r="3" spans="1:3" ht="15" customHeight="1" x14ac:dyDescent="0.25">
      <c r="B3" s="39" t="s">
        <v>1314</v>
      </c>
      <c r="C3" s="39"/>
    </row>
    <row r="4" spans="1:3" ht="9.9499999999999993" customHeight="1" x14ac:dyDescent="0.25">
      <c r="B4" s="14"/>
      <c r="C4" s="14"/>
    </row>
    <row r="5" spans="1:3" ht="30" customHeight="1" x14ac:dyDescent="0.25">
      <c r="B5" s="39" t="s">
        <v>1315</v>
      </c>
      <c r="C5" s="39"/>
    </row>
    <row r="6" spans="1:3" ht="9.9499999999999993" customHeight="1" x14ac:dyDescent="0.25">
      <c r="B6" s="14"/>
      <c r="C6" s="14"/>
    </row>
    <row r="7" spans="1:3" ht="30" customHeight="1" x14ac:dyDescent="0.25">
      <c r="B7" s="40" t="s">
        <v>1318</v>
      </c>
      <c r="C7" s="40"/>
    </row>
    <row r="8" spans="1:3" ht="9.9499999999999993" customHeight="1" x14ac:dyDescent="0.25">
      <c r="B8" s="15"/>
      <c r="C8" s="15"/>
    </row>
    <row r="9" spans="1:3" ht="45" customHeight="1" x14ac:dyDescent="0.25">
      <c r="B9" s="41" t="s">
        <v>1316</v>
      </c>
      <c r="C9" s="41"/>
    </row>
    <row r="10" spans="1:3" ht="15" customHeight="1" x14ac:dyDescent="0.25">
      <c r="A10" s="15"/>
      <c r="B10" s="16" t="s">
        <v>1297</v>
      </c>
      <c r="C10" s="17" t="s">
        <v>1317</v>
      </c>
    </row>
    <row r="11" spans="1:3" ht="15" customHeight="1" x14ac:dyDescent="0.25">
      <c r="A11" s="15"/>
      <c r="B11" s="16"/>
      <c r="C11" s="17" t="s">
        <v>1298</v>
      </c>
    </row>
    <row r="12" spans="1:3" ht="15" customHeight="1" x14ac:dyDescent="0.25">
      <c r="A12" s="15"/>
      <c r="B12" s="16"/>
      <c r="C12" s="17" t="s">
        <v>1299</v>
      </c>
    </row>
    <row r="13" spans="1:3" ht="15" customHeight="1" x14ac:dyDescent="0.25">
      <c r="A13" s="15"/>
      <c r="B13" s="16"/>
      <c r="C13" s="17" t="s">
        <v>1300</v>
      </c>
    </row>
    <row r="14" spans="1:3" ht="15" customHeight="1" x14ac:dyDescent="0.25">
      <c r="A14" s="15"/>
      <c r="B14" s="16"/>
      <c r="C14" s="17" t="s">
        <v>1301</v>
      </c>
    </row>
    <row r="15" spans="1:3" ht="15" customHeight="1" x14ac:dyDescent="0.25">
      <c r="A15" s="15"/>
      <c r="B15" s="16"/>
      <c r="C15" s="17" t="s">
        <v>1302</v>
      </c>
    </row>
    <row r="16" spans="1:3" ht="15" customHeight="1" x14ac:dyDescent="0.25">
      <c r="A16" s="15"/>
      <c r="B16" s="16" t="s">
        <v>1297</v>
      </c>
      <c r="C16" s="17" t="s">
        <v>1303</v>
      </c>
    </row>
    <row r="17" spans="1:3" ht="15" customHeight="1" x14ac:dyDescent="0.25">
      <c r="A17" s="15"/>
      <c r="B17" s="16" t="s">
        <v>1297</v>
      </c>
      <c r="C17" s="17" t="s">
        <v>1304</v>
      </c>
    </row>
    <row r="18" spans="1:3" ht="30" customHeight="1" x14ac:dyDescent="0.25">
      <c r="A18" s="15"/>
      <c r="B18" s="18" t="s">
        <v>1297</v>
      </c>
      <c r="C18" s="19" t="s">
        <v>1305</v>
      </c>
    </row>
    <row r="19" spans="1:3" x14ac:dyDescent="0.25">
      <c r="B19" s="16" t="s">
        <v>1297</v>
      </c>
      <c r="C19" s="17" t="s">
        <v>1306</v>
      </c>
    </row>
    <row r="20" spans="1:3" x14ac:dyDescent="0.25">
      <c r="B20" s="16" t="s">
        <v>1297</v>
      </c>
      <c r="C20" s="17" t="s">
        <v>1307</v>
      </c>
    </row>
    <row r="21" spans="1:3" x14ac:dyDescent="0.25">
      <c r="B21" s="16" t="s">
        <v>1297</v>
      </c>
      <c r="C21" s="17" t="s">
        <v>1308</v>
      </c>
    </row>
    <row r="22" spans="1:3" ht="15" customHeight="1" x14ac:dyDescent="0.25">
      <c r="A22" s="20"/>
      <c r="B22" s="20"/>
    </row>
    <row r="23" spans="1:3" ht="15" customHeight="1" x14ac:dyDescent="0.25">
      <c r="A23" s="20"/>
      <c r="B23" s="20"/>
    </row>
    <row r="24" spans="1:3" ht="15" customHeight="1" x14ac:dyDescent="0.25">
      <c r="A24" s="21"/>
      <c r="B24" s="42"/>
      <c r="C24" s="42"/>
    </row>
    <row r="25" spans="1:3" ht="15" customHeight="1" x14ac:dyDescent="0.25">
      <c r="A25" s="22"/>
      <c r="B25" s="22"/>
    </row>
    <row r="26" spans="1:3" ht="15" customHeight="1" x14ac:dyDescent="0.25">
      <c r="A26" s="22"/>
      <c r="B26" s="37"/>
      <c r="C26" s="37"/>
    </row>
    <row r="27" spans="1:3" ht="15" customHeight="1" x14ac:dyDescent="0.25">
      <c r="A27" s="22"/>
      <c r="B27" s="22"/>
      <c r="C27" s="23"/>
    </row>
    <row r="28" spans="1:3" ht="15" customHeight="1" x14ac:dyDescent="0.25">
      <c r="A28" s="22"/>
      <c r="B28" s="37"/>
      <c r="C28" s="38"/>
    </row>
    <row r="29" spans="1:3" ht="15" customHeight="1" x14ac:dyDescent="0.25">
      <c r="A29" s="22"/>
      <c r="B29" s="22"/>
      <c r="C29" s="24"/>
    </row>
    <row r="30" spans="1:3" ht="15" customHeight="1" x14ac:dyDescent="0.25">
      <c r="A30" s="25"/>
    </row>
    <row r="31" spans="1:3" ht="15" customHeight="1" x14ac:dyDescent="0.25">
      <c r="A31" s="26"/>
      <c r="B31" s="26"/>
      <c r="C31" s="27"/>
    </row>
    <row r="32" spans="1:3" ht="15" customHeight="1" x14ac:dyDescent="0.25">
      <c r="A32" s="26"/>
    </row>
    <row r="33" spans="1:3" ht="15" customHeight="1" x14ac:dyDescent="0.25">
      <c r="A33" s="26"/>
      <c r="B33" s="26"/>
      <c r="C33" s="27"/>
    </row>
    <row r="34" spans="1:3" ht="15" customHeight="1" x14ac:dyDescent="0.25">
      <c r="A34" s="26"/>
      <c r="B34" s="27"/>
      <c r="C34" s="27"/>
    </row>
    <row r="35" spans="1:3" ht="15" customHeight="1" x14ac:dyDescent="0.25">
      <c r="A35" s="26"/>
    </row>
    <row r="36" spans="1:3" ht="15" customHeight="1" x14ac:dyDescent="0.25">
      <c r="A36" s="26"/>
    </row>
    <row r="37" spans="1:3" ht="15" customHeight="1" x14ac:dyDescent="0.25">
      <c r="A37" s="26"/>
    </row>
    <row r="38" spans="1:3" ht="15" customHeight="1" x14ac:dyDescent="0.25">
      <c r="A38" s="26"/>
    </row>
    <row r="39" spans="1:3" ht="15" customHeight="1" x14ac:dyDescent="0.25">
      <c r="A39" s="26"/>
    </row>
    <row r="40" spans="1:3" x14ac:dyDescent="0.25">
      <c r="A40" s="26"/>
    </row>
    <row r="41" spans="1:3" x14ac:dyDescent="0.25">
      <c r="A41" s="26"/>
    </row>
    <row r="42" spans="1:3" x14ac:dyDescent="0.25">
      <c r="A42" s="26"/>
    </row>
    <row r="43" spans="1:3" x14ac:dyDescent="0.25">
      <c r="A43" s="27"/>
    </row>
    <row r="44" spans="1:3" x14ac:dyDescent="0.25">
      <c r="A44" s="27"/>
    </row>
    <row r="45" spans="1:3" x14ac:dyDescent="0.25">
      <c r="A45" s="27"/>
    </row>
    <row r="46" spans="1:3" x14ac:dyDescent="0.25">
      <c r="A46" s="27"/>
    </row>
    <row r="47" spans="1:3" ht="5.0999999999999996" customHeight="1" x14ac:dyDescent="0.25">
      <c r="A47" s="27"/>
      <c r="B47" s="28"/>
      <c r="C47" s="27"/>
    </row>
    <row r="48" spans="1:3" ht="30" customHeight="1" x14ac:dyDescent="0.25">
      <c r="A48" s="27"/>
    </row>
    <row r="57" spans="3:3" x14ac:dyDescent="0.25">
      <c r="C57" s="29"/>
    </row>
  </sheetData>
  <mergeCells count="8">
    <mergeCell ref="B26:C26"/>
    <mergeCell ref="B28:C28"/>
    <mergeCell ref="A1:C1"/>
    <mergeCell ref="B3:C3"/>
    <mergeCell ref="B5:C5"/>
    <mergeCell ref="B7:C7"/>
    <mergeCell ref="B9:C9"/>
    <mergeCell ref="B24:C24"/>
  </mergeCells>
  <pageMargins left="0.25" right="0.25" top="0.75" bottom="0.75" header="0.3" footer="0.3"/>
  <pageSetup scale="98" orientation="portrait" r:id="rId1"/>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19"/>
  <sheetViews>
    <sheetView workbookViewId="0">
      <pane ySplit="3" topLeftCell="A397" activePane="bottomLeft" state="frozen"/>
      <selection pane="bottomLeft" activeCell="B86" sqref="B86"/>
    </sheetView>
  </sheetViews>
  <sheetFormatPr defaultRowHeight="15" x14ac:dyDescent="0.25"/>
  <cols>
    <col min="1" max="1" width="58.42578125" style="8" bestFit="1" customWidth="1"/>
    <col min="2" max="2" width="18" style="8" bestFit="1" customWidth="1"/>
    <col min="3" max="16384" width="9.140625" style="8"/>
  </cols>
  <sheetData>
    <row r="3" spans="1:2" x14ac:dyDescent="0.25">
      <c r="A3" s="10" t="s">
        <v>1062</v>
      </c>
      <c r="B3" t="s">
        <v>1063</v>
      </c>
    </row>
    <row r="4" spans="1:2" x14ac:dyDescent="0.25">
      <c r="A4" s="11" t="s">
        <v>1064</v>
      </c>
      <c r="B4" s="5">
        <v>15.88</v>
      </c>
    </row>
    <row r="5" spans="1:2" x14ac:dyDescent="0.25">
      <c r="A5" s="12" t="s">
        <v>974</v>
      </c>
      <c r="B5" s="5">
        <v>15.88</v>
      </c>
    </row>
    <row r="6" spans="1:2" x14ac:dyDescent="0.25">
      <c r="A6" s="11" t="s">
        <v>1065</v>
      </c>
      <c r="B6" s="5">
        <v>3331.46</v>
      </c>
    </row>
    <row r="7" spans="1:2" x14ac:dyDescent="0.25">
      <c r="A7" s="12" t="s">
        <v>641</v>
      </c>
      <c r="B7" s="5">
        <v>3331.46</v>
      </c>
    </row>
    <row r="8" spans="1:2" x14ac:dyDescent="0.25">
      <c r="A8" s="11" t="s">
        <v>1283</v>
      </c>
      <c r="B8" s="5">
        <v>31.77</v>
      </c>
    </row>
    <row r="9" spans="1:2" x14ac:dyDescent="0.25">
      <c r="A9" s="12" t="s">
        <v>727</v>
      </c>
      <c r="B9" s="5">
        <v>31.77</v>
      </c>
    </row>
    <row r="10" spans="1:2" x14ac:dyDescent="0.25">
      <c r="A10" s="11" t="s">
        <v>1066</v>
      </c>
      <c r="B10" s="5">
        <v>1219.0300000000002</v>
      </c>
    </row>
    <row r="11" spans="1:2" x14ac:dyDescent="0.25">
      <c r="A11" s="12" t="s">
        <v>154</v>
      </c>
      <c r="B11" s="5">
        <v>1203.1400000000001</v>
      </c>
    </row>
    <row r="12" spans="1:2" x14ac:dyDescent="0.25">
      <c r="A12" s="12" t="s">
        <v>153</v>
      </c>
      <c r="B12" s="5">
        <v>15.89</v>
      </c>
    </row>
    <row r="13" spans="1:2" x14ac:dyDescent="0.25">
      <c r="A13" s="11" t="s">
        <v>1067</v>
      </c>
      <c r="B13" s="5">
        <v>22085.32</v>
      </c>
    </row>
    <row r="14" spans="1:2" x14ac:dyDescent="0.25">
      <c r="A14" s="12" t="s">
        <v>380</v>
      </c>
      <c r="B14" s="5">
        <v>9005.66</v>
      </c>
    </row>
    <row r="15" spans="1:2" x14ac:dyDescent="0.25">
      <c r="A15" s="12" t="s">
        <v>379</v>
      </c>
      <c r="B15" s="5">
        <v>4312.24</v>
      </c>
    </row>
    <row r="16" spans="1:2" x14ac:dyDescent="0.25">
      <c r="A16" s="12" t="s">
        <v>273</v>
      </c>
      <c r="B16" s="5">
        <v>277.95</v>
      </c>
    </row>
    <row r="17" spans="1:2" x14ac:dyDescent="0.25">
      <c r="A17" s="12" t="s">
        <v>378</v>
      </c>
      <c r="B17" s="5">
        <v>63.53</v>
      </c>
    </row>
    <row r="18" spans="1:2" x14ac:dyDescent="0.25">
      <c r="A18" s="12" t="s">
        <v>382</v>
      </c>
      <c r="B18" s="5">
        <v>8120.19</v>
      </c>
    </row>
    <row r="19" spans="1:2" x14ac:dyDescent="0.25">
      <c r="A19" s="12" t="s">
        <v>381</v>
      </c>
      <c r="B19" s="5">
        <v>305.75</v>
      </c>
    </row>
    <row r="20" spans="1:2" x14ac:dyDescent="0.25">
      <c r="A20" s="11" t="s">
        <v>1068</v>
      </c>
      <c r="B20" s="5">
        <v>488.4</v>
      </c>
    </row>
    <row r="21" spans="1:2" x14ac:dyDescent="0.25">
      <c r="A21" s="12" t="s">
        <v>398</v>
      </c>
      <c r="B21" s="5">
        <v>488.4</v>
      </c>
    </row>
    <row r="22" spans="1:2" x14ac:dyDescent="0.25">
      <c r="A22" s="11" t="s">
        <v>1069</v>
      </c>
      <c r="B22" s="5">
        <v>794.15</v>
      </c>
    </row>
    <row r="23" spans="1:2" x14ac:dyDescent="0.25">
      <c r="A23" s="12" t="s">
        <v>302</v>
      </c>
      <c r="B23" s="5">
        <v>794.15</v>
      </c>
    </row>
    <row r="24" spans="1:2" x14ac:dyDescent="0.25">
      <c r="A24" s="11" t="s">
        <v>1070</v>
      </c>
      <c r="B24" s="5">
        <v>1139.6099999999999</v>
      </c>
    </row>
    <row r="25" spans="1:2" x14ac:dyDescent="0.25">
      <c r="A25" s="12" t="s">
        <v>673</v>
      </c>
      <c r="B25" s="5">
        <v>1139.6099999999999</v>
      </c>
    </row>
    <row r="26" spans="1:2" x14ac:dyDescent="0.25">
      <c r="A26" s="11" t="s">
        <v>1071</v>
      </c>
      <c r="B26" s="5">
        <v>18440.18</v>
      </c>
    </row>
    <row r="27" spans="1:2" x14ac:dyDescent="0.25">
      <c r="A27" s="12" t="s">
        <v>719</v>
      </c>
      <c r="B27" s="5">
        <v>10077.77</v>
      </c>
    </row>
    <row r="28" spans="1:2" x14ac:dyDescent="0.25">
      <c r="A28" s="12" t="s">
        <v>718</v>
      </c>
      <c r="B28" s="5">
        <v>8195.6299999999992</v>
      </c>
    </row>
    <row r="29" spans="1:2" x14ac:dyDescent="0.25">
      <c r="A29" s="12" t="s">
        <v>720</v>
      </c>
      <c r="B29" s="5">
        <v>135.01</v>
      </c>
    </row>
    <row r="30" spans="1:2" x14ac:dyDescent="0.25">
      <c r="A30" s="12" t="s">
        <v>721</v>
      </c>
      <c r="B30" s="5">
        <v>31.77</v>
      </c>
    </row>
    <row r="31" spans="1:2" x14ac:dyDescent="0.25">
      <c r="A31" s="11" t="s">
        <v>1072</v>
      </c>
      <c r="B31" s="5">
        <v>583.70000000000005</v>
      </c>
    </row>
    <row r="32" spans="1:2" x14ac:dyDescent="0.25">
      <c r="A32" s="12" t="s">
        <v>461</v>
      </c>
      <c r="B32" s="5">
        <v>583.70000000000005</v>
      </c>
    </row>
    <row r="33" spans="1:2" x14ac:dyDescent="0.25">
      <c r="A33" s="11" t="s">
        <v>1073</v>
      </c>
      <c r="B33" s="5">
        <v>127.06</v>
      </c>
    </row>
    <row r="34" spans="1:2" x14ac:dyDescent="0.25">
      <c r="A34" s="12" t="s">
        <v>255</v>
      </c>
      <c r="B34" s="5">
        <v>127.06</v>
      </c>
    </row>
    <row r="35" spans="1:2" x14ac:dyDescent="0.25">
      <c r="A35" s="11" t="s">
        <v>1074</v>
      </c>
      <c r="B35" s="5">
        <v>909.3</v>
      </c>
    </row>
    <row r="36" spans="1:2" x14ac:dyDescent="0.25">
      <c r="A36" s="12" t="s">
        <v>411</v>
      </c>
      <c r="B36" s="5">
        <v>909.3</v>
      </c>
    </row>
    <row r="37" spans="1:2" x14ac:dyDescent="0.25">
      <c r="A37" s="11" t="s">
        <v>1075</v>
      </c>
      <c r="B37" s="5">
        <v>889.46</v>
      </c>
    </row>
    <row r="38" spans="1:2" x14ac:dyDescent="0.25">
      <c r="A38" s="12" t="s">
        <v>113</v>
      </c>
      <c r="B38" s="5">
        <v>873.57</v>
      </c>
    </row>
    <row r="39" spans="1:2" x14ac:dyDescent="0.25">
      <c r="A39" s="12" t="s">
        <v>112</v>
      </c>
      <c r="B39" s="5">
        <v>15.89</v>
      </c>
    </row>
    <row r="40" spans="1:2" x14ac:dyDescent="0.25">
      <c r="A40" s="11" t="s">
        <v>1076</v>
      </c>
      <c r="B40" s="5">
        <v>1890.08</v>
      </c>
    </row>
    <row r="41" spans="1:2" x14ac:dyDescent="0.25">
      <c r="A41" s="12" t="s">
        <v>109</v>
      </c>
      <c r="B41" s="5">
        <v>1890.08</v>
      </c>
    </row>
    <row r="42" spans="1:2" x14ac:dyDescent="0.25">
      <c r="A42" s="11" t="s">
        <v>1077</v>
      </c>
      <c r="B42" s="5">
        <v>5547.14</v>
      </c>
    </row>
    <row r="43" spans="1:2" x14ac:dyDescent="0.25">
      <c r="A43" s="12" t="s">
        <v>989</v>
      </c>
      <c r="B43" s="5">
        <v>47.65</v>
      </c>
    </row>
    <row r="44" spans="1:2" x14ac:dyDescent="0.25">
      <c r="A44" s="12" t="s">
        <v>987</v>
      </c>
      <c r="B44" s="5">
        <v>5435.96</v>
      </c>
    </row>
    <row r="45" spans="1:2" x14ac:dyDescent="0.25">
      <c r="A45" s="12" t="s">
        <v>988</v>
      </c>
      <c r="B45" s="5">
        <v>15.88</v>
      </c>
    </row>
    <row r="46" spans="1:2" x14ac:dyDescent="0.25">
      <c r="A46" s="12" t="s">
        <v>986</v>
      </c>
      <c r="B46" s="5">
        <v>15.88</v>
      </c>
    </row>
    <row r="47" spans="1:2" x14ac:dyDescent="0.25">
      <c r="A47" s="12" t="s">
        <v>985</v>
      </c>
      <c r="B47" s="5">
        <v>31.77</v>
      </c>
    </row>
    <row r="48" spans="1:2" x14ac:dyDescent="0.25">
      <c r="A48" s="11" t="s">
        <v>1078</v>
      </c>
      <c r="B48" s="5">
        <v>3081.3</v>
      </c>
    </row>
    <row r="49" spans="1:2" x14ac:dyDescent="0.25">
      <c r="A49" s="12" t="s">
        <v>664</v>
      </c>
      <c r="B49" s="5">
        <v>99.27</v>
      </c>
    </row>
    <row r="50" spans="1:2" x14ac:dyDescent="0.25">
      <c r="A50" s="12" t="s">
        <v>663</v>
      </c>
      <c r="B50" s="5">
        <v>2982.03</v>
      </c>
    </row>
    <row r="51" spans="1:2" x14ac:dyDescent="0.25">
      <c r="A51" s="11" t="s">
        <v>1079</v>
      </c>
      <c r="B51" s="5">
        <v>3136.8900000000003</v>
      </c>
    </row>
    <row r="52" spans="1:2" x14ac:dyDescent="0.25">
      <c r="A52" s="12" t="s">
        <v>779</v>
      </c>
      <c r="B52" s="5">
        <v>15.88</v>
      </c>
    </row>
    <row r="53" spans="1:2" x14ac:dyDescent="0.25">
      <c r="A53" s="12" t="s">
        <v>780</v>
      </c>
      <c r="B53" s="5">
        <v>3121.01</v>
      </c>
    </row>
    <row r="54" spans="1:2" x14ac:dyDescent="0.25">
      <c r="A54" s="11" t="s">
        <v>1284</v>
      </c>
      <c r="B54" s="5">
        <v>111.19</v>
      </c>
    </row>
    <row r="55" spans="1:2" x14ac:dyDescent="0.25">
      <c r="A55" s="12" t="s">
        <v>103</v>
      </c>
      <c r="B55" s="5">
        <v>15.89</v>
      </c>
    </row>
    <row r="56" spans="1:2" x14ac:dyDescent="0.25">
      <c r="A56" s="12" t="s">
        <v>102</v>
      </c>
      <c r="B56" s="5">
        <v>95.3</v>
      </c>
    </row>
    <row r="57" spans="1:2" x14ac:dyDescent="0.25">
      <c r="A57" s="11" t="s">
        <v>1080</v>
      </c>
      <c r="B57" s="5">
        <v>814</v>
      </c>
    </row>
    <row r="58" spans="1:2" x14ac:dyDescent="0.25">
      <c r="A58" s="12" t="s">
        <v>695</v>
      </c>
      <c r="B58" s="5">
        <v>476.49</v>
      </c>
    </row>
    <row r="59" spans="1:2" x14ac:dyDescent="0.25">
      <c r="A59" s="12" t="s">
        <v>696</v>
      </c>
      <c r="B59" s="5">
        <v>337.51</v>
      </c>
    </row>
    <row r="60" spans="1:2" x14ac:dyDescent="0.25">
      <c r="A60" s="11" t="s">
        <v>1081</v>
      </c>
      <c r="B60" s="5">
        <v>21569.119999999999</v>
      </c>
    </row>
    <row r="61" spans="1:2" x14ac:dyDescent="0.25">
      <c r="A61" s="12" t="s">
        <v>936</v>
      </c>
      <c r="B61" s="5">
        <v>1679.63</v>
      </c>
    </row>
    <row r="62" spans="1:2" x14ac:dyDescent="0.25">
      <c r="A62" s="12" t="s">
        <v>934</v>
      </c>
      <c r="B62" s="5">
        <v>3482.35</v>
      </c>
    </row>
    <row r="63" spans="1:2" x14ac:dyDescent="0.25">
      <c r="A63" s="12" t="s">
        <v>935</v>
      </c>
      <c r="B63" s="5">
        <v>4125.6099999999997</v>
      </c>
    </row>
    <row r="64" spans="1:2" x14ac:dyDescent="0.25">
      <c r="A64" s="12" t="s">
        <v>939</v>
      </c>
      <c r="B64" s="5">
        <v>8930.2199999999993</v>
      </c>
    </row>
    <row r="65" spans="1:2" x14ac:dyDescent="0.25">
      <c r="A65" s="12" t="s">
        <v>941</v>
      </c>
      <c r="B65" s="5">
        <v>365.31</v>
      </c>
    </row>
    <row r="66" spans="1:2" x14ac:dyDescent="0.25">
      <c r="A66" s="12" t="s">
        <v>933</v>
      </c>
      <c r="B66" s="5">
        <v>2517.46</v>
      </c>
    </row>
    <row r="67" spans="1:2" x14ac:dyDescent="0.25">
      <c r="A67" s="12" t="s">
        <v>940</v>
      </c>
      <c r="B67" s="5">
        <v>222.36</v>
      </c>
    </row>
    <row r="68" spans="1:2" x14ac:dyDescent="0.25">
      <c r="A68" s="12" t="s">
        <v>938</v>
      </c>
      <c r="B68" s="5">
        <v>230.3</v>
      </c>
    </row>
    <row r="69" spans="1:2" x14ac:dyDescent="0.25">
      <c r="A69" s="12" t="s">
        <v>937</v>
      </c>
      <c r="B69" s="5">
        <v>15.88</v>
      </c>
    </row>
    <row r="70" spans="1:2" x14ac:dyDescent="0.25">
      <c r="A70" s="11" t="s">
        <v>1082</v>
      </c>
      <c r="B70" s="5">
        <v>3307.63</v>
      </c>
    </row>
    <row r="71" spans="1:2" x14ac:dyDescent="0.25">
      <c r="A71" s="12" t="s">
        <v>353</v>
      </c>
      <c r="B71" s="5">
        <v>3085.27</v>
      </c>
    </row>
    <row r="72" spans="1:2" x14ac:dyDescent="0.25">
      <c r="A72" s="12" t="s">
        <v>352</v>
      </c>
      <c r="B72" s="5">
        <v>222.36</v>
      </c>
    </row>
    <row r="73" spans="1:2" x14ac:dyDescent="0.25">
      <c r="A73" s="11" t="s">
        <v>1083</v>
      </c>
      <c r="B73" s="5">
        <v>655.16999999999996</v>
      </c>
    </row>
    <row r="74" spans="1:2" x14ac:dyDescent="0.25">
      <c r="A74" s="12" t="s">
        <v>405</v>
      </c>
      <c r="B74" s="5">
        <v>655.16999999999996</v>
      </c>
    </row>
    <row r="75" spans="1:2" x14ac:dyDescent="0.25">
      <c r="A75" s="11" t="s">
        <v>1084</v>
      </c>
      <c r="B75" s="5">
        <v>1647.8600000000001</v>
      </c>
    </row>
    <row r="76" spans="1:2" x14ac:dyDescent="0.25">
      <c r="A76" s="12" t="s">
        <v>971</v>
      </c>
      <c r="B76" s="5">
        <v>1600.21</v>
      </c>
    </row>
    <row r="77" spans="1:2" x14ac:dyDescent="0.25">
      <c r="A77" s="12" t="s">
        <v>970</v>
      </c>
      <c r="B77" s="5">
        <v>47.65</v>
      </c>
    </row>
    <row r="78" spans="1:2" x14ac:dyDescent="0.25">
      <c r="A78" s="11" t="s">
        <v>1085</v>
      </c>
      <c r="B78" s="5">
        <v>36729.449999999997</v>
      </c>
    </row>
    <row r="79" spans="1:2" x14ac:dyDescent="0.25">
      <c r="A79" s="12" t="s">
        <v>275</v>
      </c>
      <c r="B79" s="5">
        <v>79.42</v>
      </c>
    </row>
    <row r="80" spans="1:2" x14ac:dyDescent="0.25">
      <c r="A80" s="12" t="s">
        <v>272</v>
      </c>
      <c r="B80" s="5">
        <v>5205.6499999999996</v>
      </c>
    </row>
    <row r="81" spans="1:2" x14ac:dyDescent="0.25">
      <c r="A81" s="12" t="s">
        <v>276</v>
      </c>
      <c r="B81" s="5">
        <v>6551.74</v>
      </c>
    </row>
    <row r="82" spans="1:2" x14ac:dyDescent="0.25">
      <c r="A82" s="12" t="s">
        <v>271</v>
      </c>
      <c r="B82" s="5">
        <v>95.3</v>
      </c>
    </row>
    <row r="83" spans="1:2" x14ac:dyDescent="0.25">
      <c r="A83" s="12" t="s">
        <v>273</v>
      </c>
      <c r="B83" s="5">
        <v>51.62</v>
      </c>
    </row>
    <row r="84" spans="1:2" x14ac:dyDescent="0.25">
      <c r="A84" s="12" t="s">
        <v>274</v>
      </c>
      <c r="B84" s="5">
        <v>8830.9500000000007</v>
      </c>
    </row>
    <row r="85" spans="1:2" x14ac:dyDescent="0.25">
      <c r="A85" s="12" t="s">
        <v>278</v>
      </c>
      <c r="B85" s="5">
        <v>10832.21</v>
      </c>
    </row>
    <row r="86" spans="1:2" x14ac:dyDescent="0.25">
      <c r="A86" s="12" t="s">
        <v>277</v>
      </c>
      <c r="B86" s="5">
        <v>15.88</v>
      </c>
    </row>
    <row r="87" spans="1:2" x14ac:dyDescent="0.25">
      <c r="A87" s="12" t="s">
        <v>279</v>
      </c>
      <c r="B87" s="5">
        <v>5066.68</v>
      </c>
    </row>
    <row r="88" spans="1:2" x14ac:dyDescent="0.25">
      <c r="A88" s="11" t="s">
        <v>1086</v>
      </c>
      <c r="B88" s="5">
        <v>10879.859999999999</v>
      </c>
    </row>
    <row r="89" spans="1:2" x14ac:dyDescent="0.25">
      <c r="A89" s="12" t="s">
        <v>98</v>
      </c>
      <c r="B89" s="5">
        <v>10848.09</v>
      </c>
    </row>
    <row r="90" spans="1:2" x14ac:dyDescent="0.25">
      <c r="A90" s="12" t="s">
        <v>97</v>
      </c>
      <c r="B90" s="5">
        <v>15.89</v>
      </c>
    </row>
    <row r="91" spans="1:2" x14ac:dyDescent="0.25">
      <c r="A91" s="12" t="s">
        <v>99</v>
      </c>
      <c r="B91" s="5">
        <v>15.88</v>
      </c>
    </row>
    <row r="92" spans="1:2" x14ac:dyDescent="0.25">
      <c r="A92" s="11" t="s">
        <v>1087</v>
      </c>
      <c r="B92" s="5">
        <v>7615.91</v>
      </c>
    </row>
    <row r="93" spans="1:2" x14ac:dyDescent="0.25">
      <c r="A93" s="12" t="s">
        <v>39</v>
      </c>
      <c r="B93" s="5">
        <v>3303.67</v>
      </c>
    </row>
    <row r="94" spans="1:2" x14ac:dyDescent="0.25">
      <c r="A94" s="12" t="s">
        <v>37</v>
      </c>
      <c r="B94" s="5">
        <v>460.61</v>
      </c>
    </row>
    <row r="95" spans="1:2" x14ac:dyDescent="0.25">
      <c r="A95" s="12" t="s">
        <v>38</v>
      </c>
      <c r="B95" s="5">
        <v>127.06</v>
      </c>
    </row>
    <row r="96" spans="1:2" x14ac:dyDescent="0.25">
      <c r="A96" s="12" t="s">
        <v>40</v>
      </c>
      <c r="B96" s="5">
        <v>3478.38</v>
      </c>
    </row>
    <row r="97" spans="1:2" x14ac:dyDescent="0.25">
      <c r="A97" s="12" t="s">
        <v>41</v>
      </c>
      <c r="B97" s="5">
        <v>246.19</v>
      </c>
    </row>
    <row r="98" spans="1:2" x14ac:dyDescent="0.25">
      <c r="A98" s="11" t="s">
        <v>1088</v>
      </c>
      <c r="B98" s="5">
        <v>2569.08</v>
      </c>
    </row>
    <row r="99" spans="1:2" x14ac:dyDescent="0.25">
      <c r="A99" s="12" t="s">
        <v>724</v>
      </c>
      <c r="B99" s="5">
        <v>2569.08</v>
      </c>
    </row>
    <row r="100" spans="1:2" x14ac:dyDescent="0.25">
      <c r="A100" s="11" t="s">
        <v>1089</v>
      </c>
      <c r="B100" s="5">
        <v>47.65</v>
      </c>
    </row>
    <row r="101" spans="1:2" x14ac:dyDescent="0.25">
      <c r="A101" s="12" t="s">
        <v>246</v>
      </c>
      <c r="B101" s="5">
        <v>15.88</v>
      </c>
    </row>
    <row r="102" spans="1:2" x14ac:dyDescent="0.25">
      <c r="A102" s="12" t="s">
        <v>245</v>
      </c>
      <c r="B102" s="5">
        <v>31.77</v>
      </c>
    </row>
    <row r="103" spans="1:2" x14ac:dyDescent="0.25">
      <c r="A103" s="11" t="s">
        <v>1090</v>
      </c>
      <c r="B103" s="5">
        <v>444.72</v>
      </c>
    </row>
    <row r="104" spans="1:2" x14ac:dyDescent="0.25">
      <c r="A104" s="12" t="s">
        <v>205</v>
      </c>
      <c r="B104" s="5">
        <v>444.72</v>
      </c>
    </row>
    <row r="105" spans="1:2" x14ac:dyDescent="0.25">
      <c r="A105" s="11" t="s">
        <v>1091</v>
      </c>
      <c r="B105" s="5">
        <v>5463.75</v>
      </c>
    </row>
    <row r="106" spans="1:2" x14ac:dyDescent="0.25">
      <c r="A106" s="12" t="s">
        <v>446</v>
      </c>
      <c r="B106" s="5">
        <v>1552.56</v>
      </c>
    </row>
    <row r="107" spans="1:2" x14ac:dyDescent="0.25">
      <c r="A107" s="12" t="s">
        <v>445</v>
      </c>
      <c r="B107" s="5">
        <v>3911.19</v>
      </c>
    </row>
    <row r="108" spans="1:2" x14ac:dyDescent="0.25">
      <c r="A108" s="11" t="s">
        <v>1092</v>
      </c>
      <c r="B108" s="5">
        <v>301.77999999999997</v>
      </c>
    </row>
    <row r="109" spans="1:2" x14ac:dyDescent="0.25">
      <c r="A109" s="12" t="s">
        <v>912</v>
      </c>
      <c r="B109" s="5">
        <v>301.77999999999997</v>
      </c>
    </row>
    <row r="110" spans="1:2" x14ac:dyDescent="0.25">
      <c r="A110" s="11" t="s">
        <v>1093</v>
      </c>
      <c r="B110" s="5">
        <v>325.60000000000002</v>
      </c>
    </row>
    <row r="111" spans="1:2" x14ac:dyDescent="0.25">
      <c r="A111" s="12" t="s">
        <v>116</v>
      </c>
      <c r="B111" s="5">
        <v>325.60000000000002</v>
      </c>
    </row>
    <row r="112" spans="1:2" x14ac:dyDescent="0.25">
      <c r="A112" s="11" t="s">
        <v>1094</v>
      </c>
      <c r="B112" s="5">
        <v>559.88</v>
      </c>
    </row>
    <row r="113" spans="1:2" x14ac:dyDescent="0.25">
      <c r="A113" s="12" t="s">
        <v>371</v>
      </c>
      <c r="B113" s="5">
        <v>559.88</v>
      </c>
    </row>
    <row r="114" spans="1:2" x14ac:dyDescent="0.25">
      <c r="A114" s="11" t="s">
        <v>1095</v>
      </c>
      <c r="B114" s="5">
        <v>790.18</v>
      </c>
    </row>
    <row r="115" spans="1:2" x14ac:dyDescent="0.25">
      <c r="A115" s="12" t="s">
        <v>1017</v>
      </c>
      <c r="B115" s="5">
        <v>774.3</v>
      </c>
    </row>
    <row r="116" spans="1:2" x14ac:dyDescent="0.25">
      <c r="A116" s="12" t="s">
        <v>1016</v>
      </c>
      <c r="B116" s="5">
        <v>15.88</v>
      </c>
    </row>
    <row r="117" spans="1:2" x14ac:dyDescent="0.25">
      <c r="A117" s="11" t="s">
        <v>1096</v>
      </c>
      <c r="B117" s="5">
        <v>3645.15</v>
      </c>
    </row>
    <row r="118" spans="1:2" x14ac:dyDescent="0.25">
      <c r="A118" s="12" t="s">
        <v>374</v>
      </c>
      <c r="B118" s="5">
        <v>3629.27</v>
      </c>
    </row>
    <row r="119" spans="1:2" x14ac:dyDescent="0.25">
      <c r="A119" s="12" t="s">
        <v>375</v>
      </c>
      <c r="B119" s="5">
        <v>15.88</v>
      </c>
    </row>
    <row r="120" spans="1:2" x14ac:dyDescent="0.25">
      <c r="A120" s="11" t="s">
        <v>1097</v>
      </c>
      <c r="B120" s="5">
        <v>2021.1200000000001</v>
      </c>
    </row>
    <row r="121" spans="1:2" x14ac:dyDescent="0.25">
      <c r="A121" s="12" t="s">
        <v>89</v>
      </c>
      <c r="B121" s="5">
        <v>1989.35</v>
      </c>
    </row>
    <row r="122" spans="1:2" x14ac:dyDescent="0.25">
      <c r="A122" s="12" t="s">
        <v>88</v>
      </c>
      <c r="B122" s="5">
        <v>15.89</v>
      </c>
    </row>
    <row r="123" spans="1:2" x14ac:dyDescent="0.25">
      <c r="A123" s="12" t="s">
        <v>90</v>
      </c>
      <c r="B123" s="5">
        <v>15.88</v>
      </c>
    </row>
    <row r="124" spans="1:2" x14ac:dyDescent="0.25">
      <c r="A124" s="11" t="s">
        <v>1098</v>
      </c>
      <c r="B124" s="5">
        <v>3954.87</v>
      </c>
    </row>
    <row r="125" spans="1:2" x14ac:dyDescent="0.25">
      <c r="A125" s="12" t="s">
        <v>223</v>
      </c>
      <c r="B125" s="5">
        <v>722.68</v>
      </c>
    </row>
    <row r="126" spans="1:2" x14ac:dyDescent="0.25">
      <c r="A126" s="12" t="s">
        <v>222</v>
      </c>
      <c r="B126" s="5">
        <v>3232.19</v>
      </c>
    </row>
    <row r="127" spans="1:2" x14ac:dyDescent="0.25">
      <c r="A127" s="11" t="s">
        <v>1099</v>
      </c>
      <c r="B127" s="5">
        <v>158.83000000000001</v>
      </c>
    </row>
    <row r="128" spans="1:2" x14ac:dyDescent="0.25">
      <c r="A128" s="12" t="s">
        <v>458</v>
      </c>
      <c r="B128" s="5">
        <v>158.83000000000001</v>
      </c>
    </row>
    <row r="129" spans="1:2" x14ac:dyDescent="0.25">
      <c r="A129" s="11" t="s">
        <v>1100</v>
      </c>
      <c r="B129" s="5">
        <v>230.3</v>
      </c>
    </row>
    <row r="130" spans="1:2" x14ac:dyDescent="0.25">
      <c r="A130" s="12" t="s">
        <v>977</v>
      </c>
      <c r="B130" s="5">
        <v>230.3</v>
      </c>
    </row>
    <row r="131" spans="1:2" x14ac:dyDescent="0.25">
      <c r="A131" s="11" t="s">
        <v>1101</v>
      </c>
      <c r="B131" s="5">
        <v>31.77</v>
      </c>
    </row>
    <row r="132" spans="1:2" x14ac:dyDescent="0.25">
      <c r="A132" s="12" t="s">
        <v>196</v>
      </c>
      <c r="B132" s="5">
        <v>31.77</v>
      </c>
    </row>
    <row r="133" spans="1:2" x14ac:dyDescent="0.25">
      <c r="A133" s="11" t="s">
        <v>1285</v>
      </c>
      <c r="B133" s="5">
        <v>15.88</v>
      </c>
    </row>
    <row r="134" spans="1:2" x14ac:dyDescent="0.25">
      <c r="A134" s="12" t="s">
        <v>715</v>
      </c>
      <c r="B134" s="5">
        <v>15.88</v>
      </c>
    </row>
    <row r="135" spans="1:2" x14ac:dyDescent="0.25">
      <c r="A135" s="11" t="s">
        <v>1102</v>
      </c>
      <c r="B135" s="5">
        <v>14521.039999999999</v>
      </c>
    </row>
    <row r="136" spans="1:2" x14ac:dyDescent="0.25">
      <c r="A136" s="12" t="s">
        <v>647</v>
      </c>
      <c r="B136" s="5">
        <v>8723.74</v>
      </c>
    </row>
    <row r="137" spans="1:2" x14ac:dyDescent="0.25">
      <c r="A137" s="12" t="s">
        <v>645</v>
      </c>
      <c r="B137" s="5">
        <v>238.25</v>
      </c>
    </row>
    <row r="138" spans="1:2" x14ac:dyDescent="0.25">
      <c r="A138" s="12" t="s">
        <v>644</v>
      </c>
      <c r="B138" s="5">
        <v>5543.17</v>
      </c>
    </row>
    <row r="139" spans="1:2" x14ac:dyDescent="0.25">
      <c r="A139" s="12" t="s">
        <v>646</v>
      </c>
      <c r="B139" s="5">
        <v>15.88</v>
      </c>
    </row>
    <row r="140" spans="1:2" x14ac:dyDescent="0.25">
      <c r="A140" s="11" t="s">
        <v>1103</v>
      </c>
      <c r="B140" s="5">
        <v>1508.88</v>
      </c>
    </row>
    <row r="141" spans="1:2" x14ac:dyDescent="0.25">
      <c r="A141" s="12" t="s">
        <v>562</v>
      </c>
      <c r="B141" s="5">
        <v>1493</v>
      </c>
    </row>
    <row r="142" spans="1:2" x14ac:dyDescent="0.25">
      <c r="A142" s="12" t="s">
        <v>561</v>
      </c>
      <c r="B142" s="5">
        <v>15.88</v>
      </c>
    </row>
    <row r="143" spans="1:2" x14ac:dyDescent="0.25">
      <c r="A143" s="11" t="s">
        <v>1286</v>
      </c>
      <c r="B143" s="5">
        <v>15.88</v>
      </c>
    </row>
    <row r="144" spans="1:2" x14ac:dyDescent="0.25">
      <c r="A144" s="12" t="s">
        <v>368</v>
      </c>
      <c r="B144" s="5">
        <v>15.88</v>
      </c>
    </row>
    <row r="145" spans="1:2" x14ac:dyDescent="0.25">
      <c r="A145" s="11" t="s">
        <v>1104</v>
      </c>
      <c r="B145" s="5">
        <v>1163.43</v>
      </c>
    </row>
    <row r="146" spans="1:2" x14ac:dyDescent="0.25">
      <c r="A146" s="12" t="s">
        <v>660</v>
      </c>
      <c r="B146" s="5">
        <v>1163.43</v>
      </c>
    </row>
    <row r="147" spans="1:2" x14ac:dyDescent="0.25">
      <c r="A147" s="11" t="s">
        <v>1105</v>
      </c>
      <c r="B147" s="5">
        <v>337.51</v>
      </c>
    </row>
    <row r="148" spans="1:2" x14ac:dyDescent="0.25">
      <c r="A148" s="12" t="s">
        <v>950</v>
      </c>
      <c r="B148" s="5">
        <v>337.51</v>
      </c>
    </row>
    <row r="149" spans="1:2" x14ac:dyDescent="0.25">
      <c r="A149" s="11" t="s">
        <v>1106</v>
      </c>
      <c r="B149" s="5">
        <v>15.88</v>
      </c>
    </row>
    <row r="150" spans="1:2" x14ac:dyDescent="0.25">
      <c r="A150" s="12" t="s">
        <v>699</v>
      </c>
      <c r="B150" s="5">
        <v>15.88</v>
      </c>
    </row>
    <row r="151" spans="1:2" x14ac:dyDescent="0.25">
      <c r="A151" s="11" t="s">
        <v>1107</v>
      </c>
      <c r="B151" s="5">
        <v>146.91999999999999</v>
      </c>
    </row>
    <row r="152" spans="1:2" x14ac:dyDescent="0.25">
      <c r="A152" s="12" t="s">
        <v>964</v>
      </c>
      <c r="B152" s="5">
        <v>146.91999999999999</v>
      </c>
    </row>
    <row r="153" spans="1:2" x14ac:dyDescent="0.25">
      <c r="A153" s="11" t="s">
        <v>1108</v>
      </c>
      <c r="B153" s="5">
        <v>270.01</v>
      </c>
    </row>
    <row r="154" spans="1:2" x14ac:dyDescent="0.25">
      <c r="A154" s="12" t="s">
        <v>188</v>
      </c>
      <c r="B154" s="5">
        <v>270.01</v>
      </c>
    </row>
    <row r="155" spans="1:2" x14ac:dyDescent="0.25">
      <c r="A155" s="11" t="s">
        <v>1109</v>
      </c>
      <c r="B155" s="5">
        <v>194.57</v>
      </c>
    </row>
    <row r="156" spans="1:2" x14ac:dyDescent="0.25">
      <c r="A156" s="12" t="s">
        <v>807</v>
      </c>
      <c r="B156" s="5">
        <v>194.57</v>
      </c>
    </row>
    <row r="157" spans="1:2" x14ac:dyDescent="0.25">
      <c r="A157" s="11" t="s">
        <v>1110</v>
      </c>
      <c r="B157" s="5">
        <v>710.76</v>
      </c>
    </row>
    <row r="158" spans="1:2" x14ac:dyDescent="0.25">
      <c r="A158" s="12" t="s">
        <v>743</v>
      </c>
      <c r="B158" s="5">
        <v>710.76</v>
      </c>
    </row>
    <row r="159" spans="1:2" x14ac:dyDescent="0.25">
      <c r="A159" s="11" t="s">
        <v>1111</v>
      </c>
      <c r="B159" s="5">
        <v>6297.61</v>
      </c>
    </row>
    <row r="160" spans="1:2" x14ac:dyDescent="0.25">
      <c r="A160" s="12" t="s">
        <v>514</v>
      </c>
      <c r="B160" s="5">
        <v>6122.9</v>
      </c>
    </row>
    <row r="161" spans="1:2" x14ac:dyDescent="0.25">
      <c r="A161" s="12" t="s">
        <v>515</v>
      </c>
      <c r="B161" s="5">
        <v>174.71</v>
      </c>
    </row>
    <row r="162" spans="1:2" x14ac:dyDescent="0.25">
      <c r="A162" s="11" t="s">
        <v>1112</v>
      </c>
      <c r="B162" s="5">
        <v>2950.27</v>
      </c>
    </row>
    <row r="163" spans="1:2" x14ac:dyDescent="0.25">
      <c r="A163" s="12" t="s">
        <v>261</v>
      </c>
      <c r="B163" s="5">
        <v>2950.27</v>
      </c>
    </row>
    <row r="164" spans="1:2" x14ac:dyDescent="0.25">
      <c r="A164" s="11" t="s">
        <v>1113</v>
      </c>
      <c r="B164" s="5">
        <v>158.83000000000001</v>
      </c>
    </row>
    <row r="165" spans="1:2" x14ac:dyDescent="0.25">
      <c r="A165" s="12" t="s">
        <v>1009</v>
      </c>
      <c r="B165" s="5">
        <v>158.83000000000001</v>
      </c>
    </row>
    <row r="166" spans="1:2" x14ac:dyDescent="0.25">
      <c r="A166" s="11" t="s">
        <v>1114</v>
      </c>
      <c r="B166" s="5">
        <v>230.3</v>
      </c>
    </row>
    <row r="167" spans="1:2" x14ac:dyDescent="0.25">
      <c r="A167" s="12" t="s">
        <v>319</v>
      </c>
      <c r="B167" s="5">
        <v>230.3</v>
      </c>
    </row>
    <row r="168" spans="1:2" x14ac:dyDescent="0.25">
      <c r="A168" s="11" t="s">
        <v>1115</v>
      </c>
      <c r="B168" s="5">
        <v>3510.15</v>
      </c>
    </row>
    <row r="169" spans="1:2" x14ac:dyDescent="0.25">
      <c r="A169" s="12" t="s">
        <v>13</v>
      </c>
      <c r="B169" s="5">
        <v>3430.73</v>
      </c>
    </row>
    <row r="170" spans="1:2" x14ac:dyDescent="0.25">
      <c r="A170" s="12" t="s">
        <v>15</v>
      </c>
      <c r="B170" s="5">
        <v>79.42</v>
      </c>
    </row>
    <row r="171" spans="1:2" x14ac:dyDescent="0.25">
      <c r="A171" s="11" t="s">
        <v>1116</v>
      </c>
      <c r="B171" s="5">
        <v>960.92</v>
      </c>
    </row>
    <row r="172" spans="1:2" x14ac:dyDescent="0.25">
      <c r="A172" s="12" t="s">
        <v>356</v>
      </c>
      <c r="B172" s="5">
        <v>945.04</v>
      </c>
    </row>
    <row r="173" spans="1:2" x14ac:dyDescent="0.25">
      <c r="A173" s="12" t="s">
        <v>357</v>
      </c>
      <c r="B173" s="5">
        <v>15.88</v>
      </c>
    </row>
    <row r="174" spans="1:2" x14ac:dyDescent="0.25">
      <c r="A174" s="11" t="s">
        <v>1117</v>
      </c>
      <c r="B174" s="5">
        <v>95.3</v>
      </c>
    </row>
    <row r="175" spans="1:2" x14ac:dyDescent="0.25">
      <c r="A175" s="12" t="s">
        <v>558</v>
      </c>
      <c r="B175" s="5">
        <v>95.3</v>
      </c>
    </row>
    <row r="176" spans="1:2" x14ac:dyDescent="0.25">
      <c r="A176" s="11" t="s">
        <v>1118</v>
      </c>
      <c r="B176" s="5">
        <v>1084.02</v>
      </c>
    </row>
    <row r="177" spans="1:2" x14ac:dyDescent="0.25">
      <c r="A177" s="12" t="s">
        <v>508</v>
      </c>
      <c r="B177" s="5">
        <v>1084.02</v>
      </c>
    </row>
    <row r="178" spans="1:2" x14ac:dyDescent="0.25">
      <c r="A178" s="11" t="s">
        <v>1119</v>
      </c>
      <c r="B178" s="5">
        <v>1695.51</v>
      </c>
    </row>
    <row r="179" spans="1:2" x14ac:dyDescent="0.25">
      <c r="A179" s="12" t="s">
        <v>252</v>
      </c>
      <c r="B179" s="5">
        <v>1695.51</v>
      </c>
    </row>
    <row r="180" spans="1:2" x14ac:dyDescent="0.25">
      <c r="A180" s="11" t="s">
        <v>1120</v>
      </c>
      <c r="B180" s="5">
        <v>166.77</v>
      </c>
    </row>
    <row r="181" spans="1:2" x14ac:dyDescent="0.25">
      <c r="A181" s="12" t="s">
        <v>603</v>
      </c>
      <c r="B181" s="5">
        <v>166.77</v>
      </c>
    </row>
    <row r="182" spans="1:2" x14ac:dyDescent="0.25">
      <c r="A182" s="11" t="s">
        <v>1121</v>
      </c>
      <c r="B182" s="5">
        <v>5610.68</v>
      </c>
    </row>
    <row r="183" spans="1:2" x14ac:dyDescent="0.25">
      <c r="A183" s="12" t="s">
        <v>593</v>
      </c>
      <c r="B183" s="5">
        <v>79.42</v>
      </c>
    </row>
    <row r="184" spans="1:2" x14ac:dyDescent="0.25">
      <c r="A184" s="12" t="s">
        <v>594</v>
      </c>
      <c r="B184" s="5">
        <v>5531.26</v>
      </c>
    </row>
    <row r="185" spans="1:2" x14ac:dyDescent="0.25">
      <c r="A185" s="11" t="s">
        <v>1122</v>
      </c>
      <c r="B185" s="5">
        <v>444.72999999999996</v>
      </c>
    </row>
    <row r="186" spans="1:2" x14ac:dyDescent="0.25">
      <c r="A186" s="12" t="s">
        <v>191</v>
      </c>
      <c r="B186" s="5">
        <v>412.96</v>
      </c>
    </row>
    <row r="187" spans="1:2" x14ac:dyDescent="0.25">
      <c r="A187" s="12" t="s">
        <v>192</v>
      </c>
      <c r="B187" s="5">
        <v>15.89</v>
      </c>
    </row>
    <row r="188" spans="1:2" x14ac:dyDescent="0.25">
      <c r="A188" s="12" t="s">
        <v>193</v>
      </c>
      <c r="B188" s="5">
        <v>15.88</v>
      </c>
    </row>
    <row r="189" spans="1:2" x14ac:dyDescent="0.25">
      <c r="A189" s="11" t="s">
        <v>1123</v>
      </c>
      <c r="B189" s="5">
        <v>2958.21</v>
      </c>
    </row>
    <row r="190" spans="1:2" x14ac:dyDescent="0.25">
      <c r="A190" s="12" t="s">
        <v>821</v>
      </c>
      <c r="B190" s="5">
        <v>2942.33</v>
      </c>
    </row>
    <row r="191" spans="1:2" x14ac:dyDescent="0.25">
      <c r="A191" s="12" t="s">
        <v>820</v>
      </c>
      <c r="B191" s="5">
        <v>15.88</v>
      </c>
    </row>
    <row r="192" spans="1:2" x14ac:dyDescent="0.25">
      <c r="A192" s="11" t="s">
        <v>1124</v>
      </c>
      <c r="B192" s="5">
        <v>111.17999999999999</v>
      </c>
    </row>
    <row r="193" spans="1:2" x14ac:dyDescent="0.25">
      <c r="A193" s="12" t="s">
        <v>690</v>
      </c>
      <c r="B193" s="5">
        <v>79.42</v>
      </c>
    </row>
    <row r="194" spans="1:2" x14ac:dyDescent="0.25">
      <c r="A194" s="12" t="s">
        <v>691</v>
      </c>
      <c r="B194" s="5">
        <v>15.88</v>
      </c>
    </row>
    <row r="195" spans="1:2" x14ac:dyDescent="0.25">
      <c r="A195" s="12" t="s">
        <v>692</v>
      </c>
      <c r="B195" s="5">
        <v>15.88</v>
      </c>
    </row>
    <row r="196" spans="1:2" x14ac:dyDescent="0.25">
      <c r="A196" s="11" t="s">
        <v>1125</v>
      </c>
      <c r="B196" s="5">
        <v>222.36</v>
      </c>
    </row>
    <row r="197" spans="1:2" x14ac:dyDescent="0.25">
      <c r="A197" s="12" t="s">
        <v>150</v>
      </c>
      <c r="B197" s="5">
        <v>222.36</v>
      </c>
    </row>
    <row r="198" spans="1:2" x14ac:dyDescent="0.25">
      <c r="A198" s="11" t="s">
        <v>1126</v>
      </c>
      <c r="B198" s="5">
        <v>901.36</v>
      </c>
    </row>
    <row r="199" spans="1:2" x14ac:dyDescent="0.25">
      <c r="A199" s="12" t="s">
        <v>667</v>
      </c>
      <c r="B199" s="5">
        <v>901.36</v>
      </c>
    </row>
    <row r="200" spans="1:2" x14ac:dyDescent="0.25">
      <c r="A200" s="11" t="s">
        <v>1127</v>
      </c>
      <c r="B200" s="5">
        <v>53394.689999999988</v>
      </c>
    </row>
    <row r="201" spans="1:2" x14ac:dyDescent="0.25">
      <c r="A201" s="12" t="s">
        <v>753</v>
      </c>
      <c r="B201" s="5">
        <v>8914.34</v>
      </c>
    </row>
    <row r="202" spans="1:2" x14ac:dyDescent="0.25">
      <c r="A202" s="12" t="s">
        <v>759</v>
      </c>
      <c r="B202" s="5">
        <v>2029.05</v>
      </c>
    </row>
    <row r="203" spans="1:2" x14ac:dyDescent="0.25">
      <c r="A203" s="12" t="s">
        <v>757</v>
      </c>
      <c r="B203" s="5">
        <v>3041.6</v>
      </c>
    </row>
    <row r="204" spans="1:2" x14ac:dyDescent="0.25">
      <c r="A204" s="12" t="s">
        <v>752</v>
      </c>
      <c r="B204" s="5">
        <v>4002.52</v>
      </c>
    </row>
    <row r="205" spans="1:2" x14ac:dyDescent="0.25">
      <c r="A205" s="12" t="s">
        <v>756</v>
      </c>
      <c r="B205" s="5">
        <v>11022.81</v>
      </c>
    </row>
    <row r="206" spans="1:2" x14ac:dyDescent="0.25">
      <c r="A206" s="12" t="s">
        <v>760</v>
      </c>
      <c r="B206" s="5">
        <v>5447.87</v>
      </c>
    </row>
    <row r="207" spans="1:2" x14ac:dyDescent="0.25">
      <c r="A207" s="12" t="s">
        <v>762</v>
      </c>
      <c r="B207" s="5">
        <v>2922.47</v>
      </c>
    </row>
    <row r="208" spans="1:2" x14ac:dyDescent="0.25">
      <c r="A208" s="12" t="s">
        <v>761</v>
      </c>
      <c r="B208" s="5">
        <v>1048.28</v>
      </c>
    </row>
    <row r="209" spans="1:2" x14ac:dyDescent="0.25">
      <c r="A209" s="12" t="s">
        <v>755</v>
      </c>
      <c r="B209" s="5">
        <v>10578.08</v>
      </c>
    </row>
    <row r="210" spans="1:2" x14ac:dyDescent="0.25">
      <c r="A210" s="12" t="s">
        <v>763</v>
      </c>
      <c r="B210" s="5">
        <v>83.39</v>
      </c>
    </row>
    <row r="211" spans="1:2" x14ac:dyDescent="0.25">
      <c r="A211" s="12" t="s">
        <v>751</v>
      </c>
      <c r="B211" s="5">
        <v>285.89</v>
      </c>
    </row>
    <row r="212" spans="1:2" x14ac:dyDescent="0.25">
      <c r="A212" s="12" t="s">
        <v>754</v>
      </c>
      <c r="B212" s="5">
        <v>3919.13</v>
      </c>
    </row>
    <row r="213" spans="1:2" x14ac:dyDescent="0.25">
      <c r="A213" s="12" t="s">
        <v>750</v>
      </c>
      <c r="B213" s="5">
        <v>19.850000000000001</v>
      </c>
    </row>
    <row r="214" spans="1:2" x14ac:dyDescent="0.25">
      <c r="A214" s="12" t="s">
        <v>758</v>
      </c>
      <c r="B214" s="5">
        <v>15.88</v>
      </c>
    </row>
    <row r="215" spans="1:2" x14ac:dyDescent="0.25">
      <c r="A215" s="12" t="s">
        <v>614</v>
      </c>
      <c r="B215" s="5">
        <v>15.88</v>
      </c>
    </row>
    <row r="216" spans="1:2" x14ac:dyDescent="0.25">
      <c r="A216" s="12" t="s">
        <v>765</v>
      </c>
      <c r="B216" s="5">
        <v>15.88</v>
      </c>
    </row>
    <row r="217" spans="1:2" x14ac:dyDescent="0.25">
      <c r="A217" s="12" t="s">
        <v>764</v>
      </c>
      <c r="B217" s="5">
        <v>31.77</v>
      </c>
    </row>
    <row r="218" spans="1:2" x14ac:dyDescent="0.25">
      <c r="A218" s="11" t="s">
        <v>1128</v>
      </c>
      <c r="B218" s="5">
        <v>20902.030000000002</v>
      </c>
    </row>
    <row r="219" spans="1:2" x14ac:dyDescent="0.25">
      <c r="A219" s="12" t="s">
        <v>286</v>
      </c>
      <c r="B219" s="5">
        <v>6738.36</v>
      </c>
    </row>
    <row r="220" spans="1:2" x14ac:dyDescent="0.25">
      <c r="A220" s="12" t="s">
        <v>284</v>
      </c>
      <c r="B220" s="5">
        <v>3756.33</v>
      </c>
    </row>
    <row r="221" spans="1:2" x14ac:dyDescent="0.25">
      <c r="A221" s="12" t="s">
        <v>283</v>
      </c>
      <c r="B221" s="5">
        <v>47.65</v>
      </c>
    </row>
    <row r="222" spans="1:2" x14ac:dyDescent="0.25">
      <c r="A222" s="12" t="s">
        <v>282</v>
      </c>
      <c r="B222" s="5">
        <v>15.88</v>
      </c>
    </row>
    <row r="223" spans="1:2" x14ac:dyDescent="0.25">
      <c r="A223" s="12" t="s">
        <v>285</v>
      </c>
      <c r="B223" s="5">
        <v>4602.1000000000004</v>
      </c>
    </row>
    <row r="224" spans="1:2" x14ac:dyDescent="0.25">
      <c r="A224" s="12" t="s">
        <v>288</v>
      </c>
      <c r="B224" s="5">
        <v>5420.08</v>
      </c>
    </row>
    <row r="225" spans="1:2" x14ac:dyDescent="0.25">
      <c r="A225" s="12" t="s">
        <v>291</v>
      </c>
      <c r="B225" s="5">
        <v>15.88</v>
      </c>
    </row>
    <row r="226" spans="1:2" x14ac:dyDescent="0.25">
      <c r="A226" s="12" t="s">
        <v>287</v>
      </c>
      <c r="B226" s="5">
        <v>31.77</v>
      </c>
    </row>
    <row r="227" spans="1:2" x14ac:dyDescent="0.25">
      <c r="A227" s="12" t="s">
        <v>289</v>
      </c>
      <c r="B227" s="5">
        <v>31.77</v>
      </c>
    </row>
    <row r="228" spans="1:2" x14ac:dyDescent="0.25">
      <c r="A228" s="12" t="s">
        <v>290</v>
      </c>
      <c r="B228" s="5">
        <v>226.33</v>
      </c>
    </row>
    <row r="229" spans="1:2" x14ac:dyDescent="0.25">
      <c r="A229" s="12" t="s">
        <v>1319</v>
      </c>
      <c r="B229" s="5">
        <v>15.88</v>
      </c>
    </row>
    <row r="230" spans="1:2" x14ac:dyDescent="0.25">
      <c r="A230" s="11" t="s">
        <v>1129</v>
      </c>
      <c r="B230" s="5">
        <v>5253.3</v>
      </c>
    </row>
    <row r="231" spans="1:2" x14ac:dyDescent="0.25">
      <c r="A231" s="12" t="s">
        <v>258</v>
      </c>
      <c r="B231" s="5">
        <v>5253.3</v>
      </c>
    </row>
    <row r="232" spans="1:2" x14ac:dyDescent="0.25">
      <c r="A232" s="11" t="s">
        <v>1130</v>
      </c>
      <c r="B232" s="5">
        <v>9104.9299999999985</v>
      </c>
    </row>
    <row r="233" spans="1:2" x14ac:dyDescent="0.25">
      <c r="A233" s="12" t="s">
        <v>493</v>
      </c>
      <c r="B233" s="5">
        <v>9089.0499999999993</v>
      </c>
    </row>
    <row r="234" spans="1:2" x14ac:dyDescent="0.25">
      <c r="A234" s="12" t="s">
        <v>494</v>
      </c>
      <c r="B234" s="5">
        <v>15.88</v>
      </c>
    </row>
    <row r="235" spans="1:2" x14ac:dyDescent="0.25">
      <c r="A235" s="11" t="s">
        <v>1131</v>
      </c>
      <c r="B235" s="5">
        <v>12650.82</v>
      </c>
    </row>
    <row r="236" spans="1:2" x14ac:dyDescent="0.25">
      <c r="A236" s="12" t="s">
        <v>342</v>
      </c>
      <c r="B236" s="5">
        <v>496.34</v>
      </c>
    </row>
    <row r="237" spans="1:2" x14ac:dyDescent="0.25">
      <c r="A237" s="12" t="s">
        <v>345</v>
      </c>
      <c r="B237" s="5">
        <v>158.83000000000001</v>
      </c>
    </row>
    <row r="238" spans="1:2" x14ac:dyDescent="0.25">
      <c r="A238" s="12" t="s">
        <v>335</v>
      </c>
      <c r="B238" s="5">
        <v>15.88</v>
      </c>
    </row>
    <row r="239" spans="1:2" x14ac:dyDescent="0.25">
      <c r="A239" s="12" t="s">
        <v>272</v>
      </c>
      <c r="B239" s="5">
        <v>1397.7</v>
      </c>
    </row>
    <row r="240" spans="1:2" x14ac:dyDescent="0.25">
      <c r="A240" s="12" t="s">
        <v>343</v>
      </c>
      <c r="B240" s="5">
        <v>671.06</v>
      </c>
    </row>
    <row r="241" spans="1:2" x14ac:dyDescent="0.25">
      <c r="A241" s="12" t="s">
        <v>344</v>
      </c>
      <c r="B241" s="5">
        <v>1350.06</v>
      </c>
    </row>
    <row r="242" spans="1:2" x14ac:dyDescent="0.25">
      <c r="A242" s="12" t="s">
        <v>338</v>
      </c>
      <c r="B242" s="5">
        <v>3641.18</v>
      </c>
    </row>
    <row r="243" spans="1:2" x14ac:dyDescent="0.25">
      <c r="A243" s="12" t="s">
        <v>339</v>
      </c>
      <c r="B243" s="5">
        <v>1330.2</v>
      </c>
    </row>
    <row r="244" spans="1:2" x14ac:dyDescent="0.25">
      <c r="A244" s="12" t="s">
        <v>347</v>
      </c>
      <c r="B244" s="5">
        <v>63.53</v>
      </c>
    </row>
    <row r="245" spans="1:2" x14ac:dyDescent="0.25">
      <c r="A245" s="12" t="s">
        <v>337</v>
      </c>
      <c r="B245" s="5">
        <v>31.77</v>
      </c>
    </row>
    <row r="246" spans="1:2" x14ac:dyDescent="0.25">
      <c r="A246" s="12" t="s">
        <v>340</v>
      </c>
      <c r="B246" s="5">
        <v>2354.66</v>
      </c>
    </row>
    <row r="247" spans="1:2" x14ac:dyDescent="0.25">
      <c r="A247" s="12" t="s">
        <v>346</v>
      </c>
      <c r="B247" s="5">
        <v>559.88</v>
      </c>
    </row>
    <row r="248" spans="1:2" x14ac:dyDescent="0.25">
      <c r="A248" s="12" t="s">
        <v>349</v>
      </c>
      <c r="B248" s="5">
        <v>15.88</v>
      </c>
    </row>
    <row r="249" spans="1:2" x14ac:dyDescent="0.25">
      <c r="A249" s="12" t="s">
        <v>336</v>
      </c>
      <c r="B249" s="5">
        <v>15.88</v>
      </c>
    </row>
    <row r="250" spans="1:2" x14ac:dyDescent="0.25">
      <c r="A250" s="12" t="s">
        <v>341</v>
      </c>
      <c r="B250" s="5">
        <v>63.53</v>
      </c>
    </row>
    <row r="251" spans="1:2" x14ac:dyDescent="0.25">
      <c r="A251" s="12" t="s">
        <v>348</v>
      </c>
      <c r="B251" s="5">
        <v>87.36</v>
      </c>
    </row>
    <row r="252" spans="1:2" x14ac:dyDescent="0.25">
      <c r="A252" s="12" t="s">
        <v>1320</v>
      </c>
      <c r="B252" s="5">
        <v>397.08</v>
      </c>
    </row>
    <row r="253" spans="1:2" x14ac:dyDescent="0.25">
      <c r="A253" s="11" t="s">
        <v>1132</v>
      </c>
      <c r="B253" s="5">
        <v>2783.5</v>
      </c>
    </row>
    <row r="254" spans="1:2" x14ac:dyDescent="0.25">
      <c r="A254" s="12" t="s">
        <v>944</v>
      </c>
      <c r="B254" s="5">
        <v>2783.5</v>
      </c>
    </row>
    <row r="255" spans="1:2" x14ac:dyDescent="0.25">
      <c r="A255" s="11" t="s">
        <v>1133</v>
      </c>
      <c r="B255" s="5">
        <v>11503.26</v>
      </c>
    </row>
    <row r="256" spans="1:2" x14ac:dyDescent="0.25">
      <c r="A256" s="12" t="s">
        <v>710</v>
      </c>
      <c r="B256" s="5">
        <v>6944.84</v>
      </c>
    </row>
    <row r="257" spans="1:2" x14ac:dyDescent="0.25">
      <c r="A257" s="12" t="s">
        <v>711</v>
      </c>
      <c r="B257" s="5">
        <v>2509.5100000000002</v>
      </c>
    </row>
    <row r="258" spans="1:2" x14ac:dyDescent="0.25">
      <c r="A258" s="12" t="s">
        <v>708</v>
      </c>
      <c r="B258" s="5">
        <v>2001.26</v>
      </c>
    </row>
    <row r="259" spans="1:2" x14ac:dyDescent="0.25">
      <c r="A259" s="12" t="s">
        <v>709</v>
      </c>
      <c r="B259" s="5">
        <v>15.88</v>
      </c>
    </row>
    <row r="260" spans="1:2" x14ac:dyDescent="0.25">
      <c r="A260" s="12" t="s">
        <v>712</v>
      </c>
      <c r="B260" s="5">
        <v>31.77</v>
      </c>
    </row>
    <row r="261" spans="1:2" x14ac:dyDescent="0.25">
      <c r="A261" s="11" t="s">
        <v>1134</v>
      </c>
      <c r="B261" s="5">
        <v>99.27</v>
      </c>
    </row>
    <row r="262" spans="1:2" x14ac:dyDescent="0.25">
      <c r="A262" s="12" t="s">
        <v>792</v>
      </c>
      <c r="B262" s="5">
        <v>99.27</v>
      </c>
    </row>
    <row r="263" spans="1:2" x14ac:dyDescent="0.25">
      <c r="A263" s="11" t="s">
        <v>1135</v>
      </c>
      <c r="B263" s="5">
        <v>61280.609999999993</v>
      </c>
    </row>
    <row r="264" spans="1:2" x14ac:dyDescent="0.25">
      <c r="A264" s="12" t="s">
        <v>53</v>
      </c>
      <c r="B264" s="5">
        <v>492.37</v>
      </c>
    </row>
    <row r="265" spans="1:2" x14ac:dyDescent="0.25">
      <c r="A265" s="12" t="s">
        <v>44</v>
      </c>
      <c r="B265" s="5">
        <v>14886.35</v>
      </c>
    </row>
    <row r="266" spans="1:2" x14ac:dyDescent="0.25">
      <c r="A266" s="12" t="s">
        <v>51</v>
      </c>
      <c r="B266" s="5">
        <v>15049.15</v>
      </c>
    </row>
    <row r="267" spans="1:2" x14ac:dyDescent="0.25">
      <c r="A267" s="12" t="s">
        <v>50</v>
      </c>
      <c r="B267" s="5">
        <v>3240.13</v>
      </c>
    </row>
    <row r="268" spans="1:2" x14ac:dyDescent="0.25">
      <c r="A268" s="12" t="s">
        <v>49</v>
      </c>
      <c r="B268" s="5">
        <v>19238.29</v>
      </c>
    </row>
    <row r="269" spans="1:2" x14ac:dyDescent="0.25">
      <c r="A269" s="12" t="s">
        <v>46</v>
      </c>
      <c r="B269" s="5">
        <v>8136.07</v>
      </c>
    </row>
    <row r="270" spans="1:2" x14ac:dyDescent="0.25">
      <c r="A270" s="12" t="s">
        <v>55</v>
      </c>
      <c r="B270" s="5">
        <v>31.77</v>
      </c>
    </row>
    <row r="271" spans="1:2" x14ac:dyDescent="0.25">
      <c r="A271" s="12" t="s">
        <v>45</v>
      </c>
      <c r="B271" s="5">
        <v>15.89</v>
      </c>
    </row>
    <row r="272" spans="1:2" x14ac:dyDescent="0.25">
      <c r="A272" s="12" t="s">
        <v>47</v>
      </c>
      <c r="B272" s="5">
        <v>15.88</v>
      </c>
    </row>
    <row r="273" spans="1:2" x14ac:dyDescent="0.25">
      <c r="A273" s="12" t="s">
        <v>54</v>
      </c>
      <c r="B273" s="5">
        <v>15.88</v>
      </c>
    </row>
    <row r="274" spans="1:2" x14ac:dyDescent="0.25">
      <c r="A274" s="12" t="s">
        <v>52</v>
      </c>
      <c r="B274" s="5">
        <v>63.53</v>
      </c>
    </row>
    <row r="275" spans="1:2" x14ac:dyDescent="0.25">
      <c r="A275" s="12" t="s">
        <v>48</v>
      </c>
      <c r="B275" s="5">
        <v>95.3</v>
      </c>
    </row>
    <row r="276" spans="1:2" x14ac:dyDescent="0.25">
      <c r="A276" s="11" t="s">
        <v>1136</v>
      </c>
      <c r="B276" s="5">
        <v>2287.15</v>
      </c>
    </row>
    <row r="277" spans="1:2" x14ac:dyDescent="0.25">
      <c r="A277" s="12" t="s">
        <v>919</v>
      </c>
      <c r="B277" s="5">
        <v>2271.27</v>
      </c>
    </row>
    <row r="278" spans="1:2" x14ac:dyDescent="0.25">
      <c r="A278" s="12" t="s">
        <v>918</v>
      </c>
      <c r="B278" s="5">
        <v>15.88</v>
      </c>
    </row>
    <row r="279" spans="1:2" x14ac:dyDescent="0.25">
      <c r="A279" s="11" t="s">
        <v>1137</v>
      </c>
      <c r="B279" s="5">
        <v>4284.4399999999996</v>
      </c>
    </row>
    <row r="280" spans="1:2" x14ac:dyDescent="0.25">
      <c r="A280" s="12" t="s">
        <v>734</v>
      </c>
      <c r="B280" s="5">
        <v>4284.4399999999996</v>
      </c>
    </row>
    <row r="281" spans="1:2" x14ac:dyDescent="0.25">
      <c r="A281" s="11" t="s">
        <v>1138</v>
      </c>
      <c r="B281" s="5">
        <v>12781.849999999999</v>
      </c>
    </row>
    <row r="282" spans="1:2" x14ac:dyDescent="0.25">
      <c r="A282" s="12" t="s">
        <v>30</v>
      </c>
      <c r="B282" s="5">
        <v>5269.19</v>
      </c>
    </row>
    <row r="283" spans="1:2" x14ac:dyDescent="0.25">
      <c r="A283" s="12" t="s">
        <v>29</v>
      </c>
      <c r="B283" s="5">
        <v>4729.16</v>
      </c>
    </row>
    <row r="284" spans="1:2" x14ac:dyDescent="0.25">
      <c r="A284" s="12" t="s">
        <v>27</v>
      </c>
      <c r="B284" s="5">
        <v>2751.73</v>
      </c>
    </row>
    <row r="285" spans="1:2" x14ac:dyDescent="0.25">
      <c r="A285" s="12" t="s">
        <v>28</v>
      </c>
      <c r="B285" s="5">
        <v>31.77</v>
      </c>
    </row>
    <row r="286" spans="1:2" x14ac:dyDescent="0.25">
      <c r="A286" s="11" t="s">
        <v>1139</v>
      </c>
      <c r="B286" s="5">
        <v>8846.83</v>
      </c>
    </row>
    <row r="287" spans="1:2" x14ac:dyDescent="0.25">
      <c r="A287" s="12" t="s">
        <v>885</v>
      </c>
      <c r="B287" s="5">
        <v>7369.71</v>
      </c>
    </row>
    <row r="288" spans="1:2" x14ac:dyDescent="0.25">
      <c r="A288" s="12" t="s">
        <v>886</v>
      </c>
      <c r="B288" s="5">
        <v>1477.12</v>
      </c>
    </row>
    <row r="289" spans="1:2" x14ac:dyDescent="0.25">
      <c r="A289" s="11" t="s">
        <v>1140</v>
      </c>
      <c r="B289" s="5">
        <v>11801.069999999998</v>
      </c>
    </row>
    <row r="290" spans="1:2" x14ac:dyDescent="0.25">
      <c r="A290" s="12" t="s">
        <v>802</v>
      </c>
      <c r="B290" s="5">
        <v>11689.89</v>
      </c>
    </row>
    <row r="291" spans="1:2" x14ac:dyDescent="0.25">
      <c r="A291" s="12" t="s">
        <v>803</v>
      </c>
      <c r="B291" s="5">
        <v>15.88</v>
      </c>
    </row>
    <row r="292" spans="1:2" x14ac:dyDescent="0.25">
      <c r="A292" s="12" t="s">
        <v>804</v>
      </c>
      <c r="B292" s="5">
        <v>15.88</v>
      </c>
    </row>
    <row r="293" spans="1:2" x14ac:dyDescent="0.25">
      <c r="A293" s="12" t="s">
        <v>801</v>
      </c>
      <c r="B293" s="5">
        <v>79.42</v>
      </c>
    </row>
    <row r="294" spans="1:2" x14ac:dyDescent="0.25">
      <c r="A294" s="11" t="s">
        <v>1141</v>
      </c>
      <c r="B294" s="5">
        <v>36876.369999999988</v>
      </c>
    </row>
    <row r="295" spans="1:2" x14ac:dyDescent="0.25">
      <c r="A295" s="12" t="s">
        <v>360</v>
      </c>
      <c r="B295" s="5">
        <v>14723.55</v>
      </c>
    </row>
    <row r="296" spans="1:2" x14ac:dyDescent="0.25">
      <c r="A296" s="12" t="s">
        <v>362</v>
      </c>
      <c r="B296" s="5">
        <v>9637.01</v>
      </c>
    </row>
    <row r="297" spans="1:2" x14ac:dyDescent="0.25">
      <c r="A297" s="12" t="s">
        <v>363</v>
      </c>
      <c r="B297" s="5">
        <v>12436.39</v>
      </c>
    </row>
    <row r="298" spans="1:2" x14ac:dyDescent="0.25">
      <c r="A298" s="12" t="s">
        <v>364</v>
      </c>
      <c r="B298" s="5">
        <v>15.88</v>
      </c>
    </row>
    <row r="299" spans="1:2" x14ac:dyDescent="0.25">
      <c r="A299" s="12" t="s">
        <v>361</v>
      </c>
      <c r="B299" s="5">
        <v>31.77</v>
      </c>
    </row>
    <row r="300" spans="1:2" x14ac:dyDescent="0.25">
      <c r="A300" s="12" t="s">
        <v>365</v>
      </c>
      <c r="B300" s="5">
        <v>31.77</v>
      </c>
    </row>
    <row r="301" spans="1:2" x14ac:dyDescent="0.25">
      <c r="A301" s="11" t="s">
        <v>1142</v>
      </c>
      <c r="B301" s="5">
        <v>13178.92</v>
      </c>
    </row>
    <row r="302" spans="1:2" x14ac:dyDescent="0.25">
      <c r="A302" s="12" t="s">
        <v>787</v>
      </c>
      <c r="B302" s="5">
        <v>6075.25</v>
      </c>
    </row>
    <row r="303" spans="1:2" x14ac:dyDescent="0.25">
      <c r="A303" s="12" t="s">
        <v>789</v>
      </c>
      <c r="B303" s="5">
        <v>7087.79</v>
      </c>
    </row>
    <row r="304" spans="1:2" x14ac:dyDescent="0.25">
      <c r="A304" s="12" t="s">
        <v>788</v>
      </c>
      <c r="B304" s="5">
        <v>15.88</v>
      </c>
    </row>
    <row r="305" spans="1:2" x14ac:dyDescent="0.25">
      <c r="A305" s="11" t="s">
        <v>1143</v>
      </c>
      <c r="B305" s="5">
        <v>54522.37999999999</v>
      </c>
    </row>
    <row r="306" spans="1:2" x14ac:dyDescent="0.25">
      <c r="A306" s="12" t="s">
        <v>433</v>
      </c>
      <c r="B306" s="5">
        <v>9267.73</v>
      </c>
    </row>
    <row r="307" spans="1:2" x14ac:dyDescent="0.25">
      <c r="A307" s="12" t="s">
        <v>430</v>
      </c>
      <c r="B307" s="5">
        <v>222.36</v>
      </c>
    </row>
    <row r="308" spans="1:2" x14ac:dyDescent="0.25">
      <c r="A308" s="12" t="s">
        <v>425</v>
      </c>
      <c r="B308" s="5">
        <v>79.42</v>
      </c>
    </row>
    <row r="309" spans="1:2" x14ac:dyDescent="0.25">
      <c r="A309" s="12" t="s">
        <v>423</v>
      </c>
      <c r="B309" s="5">
        <v>2001.26</v>
      </c>
    </row>
    <row r="310" spans="1:2" x14ac:dyDescent="0.25">
      <c r="A310" s="12" t="s">
        <v>429</v>
      </c>
      <c r="B310" s="5">
        <v>8461.67</v>
      </c>
    </row>
    <row r="311" spans="1:2" x14ac:dyDescent="0.25">
      <c r="A311" s="12" t="s">
        <v>426</v>
      </c>
      <c r="B311" s="5">
        <v>11749.45</v>
      </c>
    </row>
    <row r="312" spans="1:2" x14ac:dyDescent="0.25">
      <c r="A312" s="12" t="s">
        <v>428</v>
      </c>
      <c r="B312" s="5">
        <v>11558.86</v>
      </c>
    </row>
    <row r="313" spans="1:2" x14ac:dyDescent="0.25">
      <c r="A313" s="12" t="s">
        <v>435</v>
      </c>
      <c r="B313" s="5">
        <v>7179.12</v>
      </c>
    </row>
    <row r="314" spans="1:2" x14ac:dyDescent="0.25">
      <c r="A314" s="12" t="s">
        <v>436</v>
      </c>
      <c r="B314" s="5">
        <v>3859.57</v>
      </c>
    </row>
    <row r="315" spans="1:2" x14ac:dyDescent="0.25">
      <c r="A315" s="12" t="s">
        <v>422</v>
      </c>
      <c r="B315" s="5">
        <v>15.88</v>
      </c>
    </row>
    <row r="316" spans="1:2" x14ac:dyDescent="0.25">
      <c r="A316" s="12" t="s">
        <v>424</v>
      </c>
      <c r="B316" s="5">
        <v>15.88</v>
      </c>
    </row>
    <row r="317" spans="1:2" x14ac:dyDescent="0.25">
      <c r="A317" s="12" t="s">
        <v>432</v>
      </c>
      <c r="B317" s="5">
        <v>15.88</v>
      </c>
    </row>
    <row r="318" spans="1:2" x14ac:dyDescent="0.25">
      <c r="A318" s="12" t="s">
        <v>434</v>
      </c>
      <c r="B318" s="5">
        <v>15.88</v>
      </c>
    </row>
    <row r="319" spans="1:2" x14ac:dyDescent="0.25">
      <c r="A319" s="12" t="s">
        <v>431</v>
      </c>
      <c r="B319" s="5">
        <v>31.77</v>
      </c>
    </row>
    <row r="320" spans="1:2" x14ac:dyDescent="0.25">
      <c r="A320" s="12" t="s">
        <v>427</v>
      </c>
      <c r="B320" s="5">
        <v>47.65</v>
      </c>
    </row>
    <row r="321" spans="1:2" x14ac:dyDescent="0.25">
      <c r="A321" s="11" t="s">
        <v>1144</v>
      </c>
      <c r="B321" s="5">
        <v>17828.670000000006</v>
      </c>
    </row>
    <row r="322" spans="1:2" x14ac:dyDescent="0.25">
      <c r="A322" s="12" t="s">
        <v>391</v>
      </c>
      <c r="B322" s="5">
        <v>3089.24</v>
      </c>
    </row>
    <row r="323" spans="1:2" x14ac:dyDescent="0.25">
      <c r="A323" s="12" t="s">
        <v>385</v>
      </c>
      <c r="B323" s="5">
        <v>3256.02</v>
      </c>
    </row>
    <row r="324" spans="1:2" x14ac:dyDescent="0.25">
      <c r="A324" s="12" t="s">
        <v>386</v>
      </c>
      <c r="B324" s="5">
        <v>7298.24</v>
      </c>
    </row>
    <row r="325" spans="1:2" x14ac:dyDescent="0.25">
      <c r="A325" s="12" t="s">
        <v>388</v>
      </c>
      <c r="B325" s="5">
        <v>4105.76</v>
      </c>
    </row>
    <row r="326" spans="1:2" x14ac:dyDescent="0.25">
      <c r="A326" s="12" t="s">
        <v>389</v>
      </c>
      <c r="B326" s="5">
        <v>15.88</v>
      </c>
    </row>
    <row r="327" spans="1:2" x14ac:dyDescent="0.25">
      <c r="A327" s="12" t="s">
        <v>390</v>
      </c>
      <c r="B327" s="5">
        <v>15.88</v>
      </c>
    </row>
    <row r="328" spans="1:2" x14ac:dyDescent="0.25">
      <c r="A328" s="12" t="s">
        <v>392</v>
      </c>
      <c r="B328" s="5">
        <v>15.88</v>
      </c>
    </row>
    <row r="329" spans="1:2" x14ac:dyDescent="0.25">
      <c r="A329" s="12" t="s">
        <v>387</v>
      </c>
      <c r="B329" s="5">
        <v>31.77</v>
      </c>
    </row>
    <row r="330" spans="1:2" x14ac:dyDescent="0.25">
      <c r="A330" s="11" t="s">
        <v>1145</v>
      </c>
      <c r="B330" s="5">
        <v>33008.870000000003</v>
      </c>
    </row>
    <row r="331" spans="1:2" x14ac:dyDescent="0.25">
      <c r="A331" s="12" t="s">
        <v>583</v>
      </c>
      <c r="B331" s="5">
        <v>11292.82</v>
      </c>
    </row>
    <row r="332" spans="1:2" x14ac:dyDescent="0.25">
      <c r="A332" s="12" t="s">
        <v>584</v>
      </c>
      <c r="B332" s="5">
        <v>8866.69</v>
      </c>
    </row>
    <row r="333" spans="1:2" x14ac:dyDescent="0.25">
      <c r="A333" s="12" t="s">
        <v>582</v>
      </c>
      <c r="B333" s="5">
        <v>31.77</v>
      </c>
    </row>
    <row r="334" spans="1:2" x14ac:dyDescent="0.25">
      <c r="A334" s="12" t="s">
        <v>586</v>
      </c>
      <c r="B334" s="5">
        <v>15.88</v>
      </c>
    </row>
    <row r="335" spans="1:2" x14ac:dyDescent="0.25">
      <c r="A335" s="12" t="s">
        <v>588</v>
      </c>
      <c r="B335" s="5">
        <v>12452.28</v>
      </c>
    </row>
    <row r="336" spans="1:2" x14ac:dyDescent="0.25">
      <c r="A336" s="12" t="s">
        <v>589</v>
      </c>
      <c r="B336" s="5">
        <v>15.88</v>
      </c>
    </row>
    <row r="337" spans="1:2" x14ac:dyDescent="0.25">
      <c r="A337" s="12" t="s">
        <v>590</v>
      </c>
      <c r="B337" s="5">
        <v>15.88</v>
      </c>
    </row>
    <row r="338" spans="1:2" x14ac:dyDescent="0.25">
      <c r="A338" s="12" t="s">
        <v>585</v>
      </c>
      <c r="B338" s="5">
        <v>31.77</v>
      </c>
    </row>
    <row r="339" spans="1:2" x14ac:dyDescent="0.25">
      <c r="A339" s="12" t="s">
        <v>587</v>
      </c>
      <c r="B339" s="5">
        <v>31.77</v>
      </c>
    </row>
    <row r="340" spans="1:2" x14ac:dyDescent="0.25">
      <c r="A340" s="12" t="s">
        <v>1321</v>
      </c>
      <c r="B340" s="5">
        <v>254.13</v>
      </c>
    </row>
    <row r="341" spans="1:2" x14ac:dyDescent="0.25">
      <c r="A341" s="11" t="s">
        <v>1146</v>
      </c>
      <c r="B341" s="5">
        <v>127.06</v>
      </c>
    </row>
    <row r="342" spans="1:2" x14ac:dyDescent="0.25">
      <c r="A342" s="12" t="s">
        <v>856</v>
      </c>
      <c r="B342" s="5">
        <v>127.06</v>
      </c>
    </row>
    <row r="343" spans="1:2" x14ac:dyDescent="0.25">
      <c r="A343" s="11" t="s">
        <v>1147</v>
      </c>
      <c r="B343" s="5">
        <v>31.76</v>
      </c>
    </row>
    <row r="344" spans="1:2" x14ac:dyDescent="0.25">
      <c r="A344" s="12" t="s">
        <v>419</v>
      </c>
      <c r="B344" s="5">
        <v>15.88</v>
      </c>
    </row>
    <row r="345" spans="1:2" x14ac:dyDescent="0.25">
      <c r="A345" s="12" t="s">
        <v>418</v>
      </c>
      <c r="B345" s="5">
        <v>15.88</v>
      </c>
    </row>
    <row r="346" spans="1:2" x14ac:dyDescent="0.25">
      <c r="A346" s="11" t="s">
        <v>1148</v>
      </c>
      <c r="B346" s="5">
        <v>3931.04</v>
      </c>
    </row>
    <row r="347" spans="1:2" x14ac:dyDescent="0.25">
      <c r="A347" s="12" t="s">
        <v>80</v>
      </c>
      <c r="B347" s="5">
        <v>3756.33</v>
      </c>
    </row>
    <row r="348" spans="1:2" x14ac:dyDescent="0.25">
      <c r="A348" s="12" t="s">
        <v>78</v>
      </c>
      <c r="B348" s="5">
        <v>15.89</v>
      </c>
    </row>
    <row r="349" spans="1:2" x14ac:dyDescent="0.25">
      <c r="A349" s="12" t="s">
        <v>82</v>
      </c>
      <c r="B349" s="5">
        <v>15.88</v>
      </c>
    </row>
    <row r="350" spans="1:2" x14ac:dyDescent="0.25">
      <c r="A350" s="12" t="s">
        <v>79</v>
      </c>
      <c r="B350" s="5">
        <v>15.88</v>
      </c>
    </row>
    <row r="351" spans="1:2" x14ac:dyDescent="0.25">
      <c r="A351" s="12" t="s">
        <v>81</v>
      </c>
      <c r="B351" s="5">
        <v>127.06</v>
      </c>
    </row>
    <row r="352" spans="1:2" x14ac:dyDescent="0.25">
      <c r="A352" s="11" t="s">
        <v>1149</v>
      </c>
      <c r="B352" s="5">
        <v>9597.31</v>
      </c>
    </row>
    <row r="353" spans="1:2" x14ac:dyDescent="0.25">
      <c r="A353" s="12" t="s">
        <v>34</v>
      </c>
      <c r="B353" s="5">
        <v>9073.17</v>
      </c>
    </row>
    <row r="354" spans="1:2" x14ac:dyDescent="0.25">
      <c r="A354" s="12" t="s">
        <v>33</v>
      </c>
      <c r="B354" s="5">
        <v>524.14</v>
      </c>
    </row>
    <row r="355" spans="1:2" x14ac:dyDescent="0.25">
      <c r="A355" s="11" t="s">
        <v>1150</v>
      </c>
      <c r="B355" s="5">
        <v>8715.7999999999993</v>
      </c>
    </row>
    <row r="356" spans="1:2" x14ac:dyDescent="0.25">
      <c r="A356" s="12" t="s">
        <v>567</v>
      </c>
      <c r="B356" s="5">
        <v>3633.24</v>
      </c>
    </row>
    <row r="357" spans="1:2" x14ac:dyDescent="0.25">
      <c r="A357" s="12" t="s">
        <v>566</v>
      </c>
      <c r="B357" s="5">
        <v>5066.68</v>
      </c>
    </row>
    <row r="358" spans="1:2" x14ac:dyDescent="0.25">
      <c r="A358" s="12" t="s">
        <v>565</v>
      </c>
      <c r="B358" s="5">
        <v>15.88</v>
      </c>
    </row>
    <row r="359" spans="1:2" x14ac:dyDescent="0.25">
      <c r="A359" s="11" t="s">
        <v>1151</v>
      </c>
      <c r="B359" s="5">
        <v>22196.51</v>
      </c>
    </row>
    <row r="360" spans="1:2" x14ac:dyDescent="0.25">
      <c r="A360" s="12" t="s">
        <v>122</v>
      </c>
      <c r="B360" s="5">
        <v>270.01</v>
      </c>
    </row>
    <row r="361" spans="1:2" x14ac:dyDescent="0.25">
      <c r="A361" s="12" t="s">
        <v>120</v>
      </c>
      <c r="B361" s="5">
        <v>9553.6299999999992</v>
      </c>
    </row>
    <row r="362" spans="1:2" x14ac:dyDescent="0.25">
      <c r="A362" s="12" t="s">
        <v>124</v>
      </c>
      <c r="B362" s="5">
        <v>4010.46</v>
      </c>
    </row>
    <row r="363" spans="1:2" x14ac:dyDescent="0.25">
      <c r="A363" s="12" t="s">
        <v>119</v>
      </c>
      <c r="B363" s="5">
        <v>15.89</v>
      </c>
    </row>
    <row r="364" spans="1:2" x14ac:dyDescent="0.25">
      <c r="A364" s="12" t="s">
        <v>123</v>
      </c>
      <c r="B364" s="5">
        <v>8282.99</v>
      </c>
    </row>
    <row r="365" spans="1:2" x14ac:dyDescent="0.25">
      <c r="A365" s="12" t="s">
        <v>121</v>
      </c>
      <c r="B365" s="5">
        <v>15.88</v>
      </c>
    </row>
    <row r="366" spans="1:2" x14ac:dyDescent="0.25">
      <c r="A366" s="12" t="s">
        <v>1322</v>
      </c>
      <c r="B366" s="5">
        <v>47.65</v>
      </c>
    </row>
    <row r="367" spans="1:2" x14ac:dyDescent="0.25">
      <c r="A367" s="11" t="s">
        <v>1152</v>
      </c>
      <c r="B367" s="5">
        <v>9962.5999999999985</v>
      </c>
    </row>
    <row r="368" spans="1:2" x14ac:dyDescent="0.25">
      <c r="A368" s="12" t="s">
        <v>816</v>
      </c>
      <c r="B368" s="5">
        <v>47.65</v>
      </c>
    </row>
    <row r="369" spans="1:2" x14ac:dyDescent="0.25">
      <c r="A369" s="12" t="s">
        <v>813</v>
      </c>
      <c r="B369" s="5">
        <v>131.03</v>
      </c>
    </row>
    <row r="370" spans="1:2" x14ac:dyDescent="0.25">
      <c r="A370" s="12" t="s">
        <v>814</v>
      </c>
      <c r="B370" s="5">
        <v>8636.3799999999992</v>
      </c>
    </row>
    <row r="371" spans="1:2" x14ac:dyDescent="0.25">
      <c r="A371" s="12" t="s">
        <v>389</v>
      </c>
      <c r="B371" s="5">
        <v>15.88</v>
      </c>
    </row>
    <row r="372" spans="1:2" x14ac:dyDescent="0.25">
      <c r="A372" s="12" t="s">
        <v>815</v>
      </c>
      <c r="B372" s="5">
        <v>432.81</v>
      </c>
    </row>
    <row r="373" spans="1:2" x14ac:dyDescent="0.25">
      <c r="A373" s="12" t="s">
        <v>817</v>
      </c>
      <c r="B373" s="5">
        <v>698.85</v>
      </c>
    </row>
    <row r="374" spans="1:2" x14ac:dyDescent="0.25">
      <c r="A374" s="11" t="s">
        <v>1153</v>
      </c>
      <c r="B374" s="5">
        <v>15.88</v>
      </c>
    </row>
    <row r="375" spans="1:2" x14ac:dyDescent="0.25">
      <c r="A375" s="12" t="s">
        <v>619</v>
      </c>
      <c r="B375" s="5">
        <v>15.88</v>
      </c>
    </row>
    <row r="376" spans="1:2" x14ac:dyDescent="0.25">
      <c r="A376" s="11" t="s">
        <v>1287</v>
      </c>
      <c r="B376" s="5">
        <v>15.88</v>
      </c>
    </row>
    <row r="377" spans="1:2" x14ac:dyDescent="0.25">
      <c r="A377" s="12" t="s">
        <v>866</v>
      </c>
      <c r="B377" s="5">
        <v>15.88</v>
      </c>
    </row>
    <row r="378" spans="1:2" x14ac:dyDescent="0.25">
      <c r="A378" s="11" t="s">
        <v>1288</v>
      </c>
      <c r="B378" s="5">
        <v>31.77</v>
      </c>
    </row>
    <row r="379" spans="1:2" x14ac:dyDescent="0.25">
      <c r="A379" s="12" t="s">
        <v>895</v>
      </c>
      <c r="B379" s="5">
        <v>31.77</v>
      </c>
    </row>
    <row r="380" spans="1:2" x14ac:dyDescent="0.25">
      <c r="A380" s="11" t="s">
        <v>1154</v>
      </c>
      <c r="B380" s="5">
        <v>1052.25</v>
      </c>
    </row>
    <row r="381" spans="1:2" x14ac:dyDescent="0.25">
      <c r="A381" s="12" t="s">
        <v>249</v>
      </c>
      <c r="B381" s="5">
        <v>1052.25</v>
      </c>
    </row>
    <row r="382" spans="1:2" x14ac:dyDescent="0.25">
      <c r="A382" s="11" t="s">
        <v>1155</v>
      </c>
      <c r="B382" s="5">
        <v>508.25</v>
      </c>
    </row>
    <row r="383" spans="1:2" x14ac:dyDescent="0.25">
      <c r="A383" s="12" t="s">
        <v>401</v>
      </c>
      <c r="B383" s="5">
        <v>492.37</v>
      </c>
    </row>
    <row r="384" spans="1:2" x14ac:dyDescent="0.25">
      <c r="A384" s="12" t="s">
        <v>402</v>
      </c>
      <c r="B384" s="5">
        <v>15.88</v>
      </c>
    </row>
    <row r="385" spans="1:2" x14ac:dyDescent="0.25">
      <c r="A385" s="11" t="s">
        <v>1156</v>
      </c>
      <c r="B385" s="5">
        <v>869.59</v>
      </c>
    </row>
    <row r="386" spans="1:2" x14ac:dyDescent="0.25">
      <c r="A386" s="12" t="s">
        <v>157</v>
      </c>
      <c r="B386" s="5">
        <v>869.59</v>
      </c>
    </row>
    <row r="387" spans="1:2" x14ac:dyDescent="0.25">
      <c r="A387" s="11" t="s">
        <v>1157</v>
      </c>
      <c r="B387" s="5">
        <v>127.06</v>
      </c>
    </row>
    <row r="388" spans="1:2" x14ac:dyDescent="0.25">
      <c r="A388" s="12" t="s">
        <v>915</v>
      </c>
      <c r="B388" s="5">
        <v>127.06</v>
      </c>
    </row>
    <row r="389" spans="1:2" x14ac:dyDescent="0.25">
      <c r="A389" s="11" t="s">
        <v>1289</v>
      </c>
      <c r="B389" s="5">
        <v>15.88</v>
      </c>
    </row>
    <row r="390" spans="1:2" x14ac:dyDescent="0.25">
      <c r="A390" s="12" t="s">
        <v>313</v>
      </c>
      <c r="B390" s="5">
        <v>15.88</v>
      </c>
    </row>
    <row r="391" spans="1:2" x14ac:dyDescent="0.25">
      <c r="A391" s="11" t="s">
        <v>1290</v>
      </c>
      <c r="B391" s="5">
        <v>95.3</v>
      </c>
    </row>
    <row r="392" spans="1:2" x14ac:dyDescent="0.25">
      <c r="A392" s="12" t="s">
        <v>316</v>
      </c>
      <c r="B392" s="5">
        <v>95.3</v>
      </c>
    </row>
    <row r="393" spans="1:2" x14ac:dyDescent="0.25">
      <c r="A393" s="11" t="s">
        <v>1158</v>
      </c>
      <c r="B393" s="5">
        <v>817.97</v>
      </c>
    </row>
    <row r="394" spans="1:2" x14ac:dyDescent="0.25">
      <c r="A394" s="12" t="s">
        <v>179</v>
      </c>
      <c r="B394" s="5">
        <v>817.97</v>
      </c>
    </row>
    <row r="395" spans="1:2" x14ac:dyDescent="0.25">
      <c r="A395" s="11" t="s">
        <v>1159</v>
      </c>
      <c r="B395" s="5">
        <v>15.88</v>
      </c>
    </row>
    <row r="396" spans="1:2" x14ac:dyDescent="0.25">
      <c r="A396" s="12" t="s">
        <v>542</v>
      </c>
      <c r="B396" s="5">
        <v>15.88</v>
      </c>
    </row>
    <row r="397" spans="1:2" x14ac:dyDescent="0.25">
      <c r="A397" s="11" t="s">
        <v>1160</v>
      </c>
      <c r="B397" s="5">
        <v>15.88</v>
      </c>
    </row>
    <row r="398" spans="1:2" x14ac:dyDescent="0.25">
      <c r="A398" s="12" t="s">
        <v>511</v>
      </c>
      <c r="B398" s="5">
        <v>15.88</v>
      </c>
    </row>
    <row r="399" spans="1:2" x14ac:dyDescent="0.25">
      <c r="A399" s="11" t="s">
        <v>1161</v>
      </c>
      <c r="B399" s="5">
        <v>250.15</v>
      </c>
    </row>
    <row r="400" spans="1:2" x14ac:dyDescent="0.25">
      <c r="A400" s="12" t="s">
        <v>1013</v>
      </c>
      <c r="B400" s="5">
        <v>234.27</v>
      </c>
    </row>
    <row r="401" spans="1:2" x14ac:dyDescent="0.25">
      <c r="A401" s="12" t="s">
        <v>1012</v>
      </c>
      <c r="B401" s="5">
        <v>15.88</v>
      </c>
    </row>
    <row r="402" spans="1:2" x14ac:dyDescent="0.25">
      <c r="A402" s="11" t="s">
        <v>1162</v>
      </c>
      <c r="B402" s="5">
        <v>853.71</v>
      </c>
    </row>
    <row r="403" spans="1:2" x14ac:dyDescent="0.25">
      <c r="A403" s="12" t="s">
        <v>898</v>
      </c>
      <c r="B403" s="5">
        <v>853.71</v>
      </c>
    </row>
    <row r="404" spans="1:2" x14ac:dyDescent="0.25">
      <c r="A404" s="11" t="s">
        <v>1163</v>
      </c>
      <c r="B404" s="5">
        <v>238.25</v>
      </c>
    </row>
    <row r="405" spans="1:2" x14ac:dyDescent="0.25">
      <c r="A405" s="12" t="s">
        <v>628</v>
      </c>
      <c r="B405" s="5">
        <v>238.25</v>
      </c>
    </row>
    <row r="406" spans="1:2" x14ac:dyDescent="0.25">
      <c r="A406" s="11" t="s">
        <v>1164</v>
      </c>
      <c r="B406" s="5">
        <v>2402.31</v>
      </c>
    </row>
    <row r="407" spans="1:2" x14ac:dyDescent="0.25">
      <c r="A407" s="12" t="s">
        <v>138</v>
      </c>
      <c r="B407" s="5">
        <v>2386.42</v>
      </c>
    </row>
    <row r="408" spans="1:2" x14ac:dyDescent="0.25">
      <c r="A408" s="12" t="s">
        <v>139</v>
      </c>
      <c r="B408" s="5">
        <v>15.89</v>
      </c>
    </row>
    <row r="409" spans="1:2" x14ac:dyDescent="0.25">
      <c r="A409" s="11" t="s">
        <v>1165</v>
      </c>
      <c r="B409" s="5">
        <v>305.75</v>
      </c>
    </row>
    <row r="410" spans="1:2" x14ac:dyDescent="0.25">
      <c r="A410" s="12" t="s">
        <v>1001</v>
      </c>
      <c r="B410" s="5">
        <v>305.75</v>
      </c>
    </row>
    <row r="411" spans="1:2" x14ac:dyDescent="0.25">
      <c r="A411" s="11" t="s">
        <v>1166</v>
      </c>
      <c r="B411" s="5">
        <v>659.14</v>
      </c>
    </row>
    <row r="412" spans="1:2" x14ac:dyDescent="0.25">
      <c r="A412" s="12" t="s">
        <v>135</v>
      </c>
      <c r="B412" s="5">
        <v>659.14</v>
      </c>
    </row>
    <row r="413" spans="1:2" x14ac:dyDescent="0.25">
      <c r="A413" s="11" t="s">
        <v>1167</v>
      </c>
      <c r="B413" s="5">
        <v>166.77</v>
      </c>
    </row>
    <row r="414" spans="1:2" x14ac:dyDescent="0.25">
      <c r="A414" s="12" t="s">
        <v>838</v>
      </c>
      <c r="B414" s="5">
        <v>166.77</v>
      </c>
    </row>
    <row r="415" spans="1:2" x14ac:dyDescent="0.25">
      <c r="A415" s="11" t="s">
        <v>1168</v>
      </c>
      <c r="B415" s="5">
        <v>1616.1</v>
      </c>
    </row>
    <row r="416" spans="1:2" x14ac:dyDescent="0.25">
      <c r="A416" s="12" t="s">
        <v>202</v>
      </c>
      <c r="B416" s="5">
        <v>1616.1</v>
      </c>
    </row>
    <row r="417" spans="1:2" x14ac:dyDescent="0.25">
      <c r="A417" s="11" t="s">
        <v>1169</v>
      </c>
      <c r="B417" s="5">
        <v>6654.98</v>
      </c>
    </row>
    <row r="418" spans="1:2" x14ac:dyDescent="0.25">
      <c r="A418" s="12" t="s">
        <v>784</v>
      </c>
      <c r="B418" s="5">
        <v>2847.03</v>
      </c>
    </row>
    <row r="419" spans="1:2" x14ac:dyDescent="0.25">
      <c r="A419" s="12" t="s">
        <v>783</v>
      </c>
      <c r="B419" s="5">
        <v>3807.95</v>
      </c>
    </row>
    <row r="420" spans="1:2" x14ac:dyDescent="0.25">
      <c r="A420" s="11" t="s">
        <v>1170</v>
      </c>
      <c r="B420" s="5">
        <v>15.88</v>
      </c>
    </row>
    <row r="421" spans="1:2" x14ac:dyDescent="0.25">
      <c r="A421" s="12" t="s">
        <v>464</v>
      </c>
      <c r="B421" s="5">
        <v>15.88</v>
      </c>
    </row>
    <row r="422" spans="1:2" x14ac:dyDescent="0.25">
      <c r="A422" s="11" t="s">
        <v>1171</v>
      </c>
      <c r="B422" s="5">
        <v>2755.71</v>
      </c>
    </row>
    <row r="423" spans="1:2" x14ac:dyDescent="0.25">
      <c r="A423" s="12" t="s">
        <v>570</v>
      </c>
      <c r="B423" s="5">
        <v>31.77</v>
      </c>
    </row>
    <row r="424" spans="1:2" x14ac:dyDescent="0.25">
      <c r="A424" s="12" t="s">
        <v>571</v>
      </c>
      <c r="B424" s="5">
        <v>2723.94</v>
      </c>
    </row>
    <row r="425" spans="1:2" x14ac:dyDescent="0.25">
      <c r="A425" s="11" t="s">
        <v>1172</v>
      </c>
      <c r="B425" s="5">
        <v>2465.8299999999995</v>
      </c>
    </row>
    <row r="426" spans="1:2" x14ac:dyDescent="0.25">
      <c r="A426" s="12" t="s">
        <v>622</v>
      </c>
      <c r="B426" s="5">
        <v>861.65</v>
      </c>
    </row>
    <row r="427" spans="1:2" x14ac:dyDescent="0.25">
      <c r="A427" s="12" t="s">
        <v>625</v>
      </c>
      <c r="B427" s="5">
        <v>1481.09</v>
      </c>
    </row>
    <row r="428" spans="1:2" x14ac:dyDescent="0.25">
      <c r="A428" s="12" t="s">
        <v>623</v>
      </c>
      <c r="B428" s="5">
        <v>19.850000000000001</v>
      </c>
    </row>
    <row r="429" spans="1:2" x14ac:dyDescent="0.25">
      <c r="A429" s="12" t="s">
        <v>624</v>
      </c>
      <c r="B429" s="5">
        <v>103.24</v>
      </c>
    </row>
    <row r="430" spans="1:2" x14ac:dyDescent="0.25">
      <c r="A430" s="11" t="s">
        <v>1173</v>
      </c>
      <c r="B430" s="5">
        <v>1222.99</v>
      </c>
    </row>
    <row r="431" spans="1:2" x14ac:dyDescent="0.25">
      <c r="A431" s="12" t="s">
        <v>609</v>
      </c>
      <c r="B431" s="5">
        <v>1222.99</v>
      </c>
    </row>
    <row r="432" spans="1:2" x14ac:dyDescent="0.25">
      <c r="A432" s="11" t="s">
        <v>1174</v>
      </c>
      <c r="B432" s="5">
        <v>31.77</v>
      </c>
    </row>
    <row r="433" spans="1:2" x14ac:dyDescent="0.25">
      <c r="A433" s="12" t="s">
        <v>85</v>
      </c>
      <c r="B433" s="5">
        <v>31.77</v>
      </c>
    </row>
    <row r="434" spans="1:2" x14ac:dyDescent="0.25">
      <c r="A434" s="11" t="s">
        <v>1175</v>
      </c>
      <c r="B434" s="5">
        <v>377.22</v>
      </c>
    </row>
    <row r="435" spans="1:2" x14ac:dyDescent="0.25">
      <c r="A435" s="12" t="s">
        <v>650</v>
      </c>
      <c r="B435" s="5">
        <v>377.22</v>
      </c>
    </row>
    <row r="436" spans="1:2" x14ac:dyDescent="0.25">
      <c r="A436" s="11" t="s">
        <v>1176</v>
      </c>
      <c r="B436" s="5">
        <v>706.79</v>
      </c>
    </row>
    <row r="437" spans="1:2" x14ac:dyDescent="0.25">
      <c r="A437" s="12" t="s">
        <v>500</v>
      </c>
      <c r="B437" s="5">
        <v>706.79</v>
      </c>
    </row>
    <row r="438" spans="1:2" x14ac:dyDescent="0.25">
      <c r="A438" s="11" t="s">
        <v>1177</v>
      </c>
      <c r="B438" s="5">
        <v>2132.29</v>
      </c>
    </row>
    <row r="439" spans="1:2" x14ac:dyDescent="0.25">
      <c r="A439" s="12" t="s">
        <v>901</v>
      </c>
      <c r="B439" s="5">
        <v>2132.29</v>
      </c>
    </row>
    <row r="440" spans="1:2" x14ac:dyDescent="0.25">
      <c r="A440" s="11" t="s">
        <v>1178</v>
      </c>
      <c r="B440" s="5">
        <v>849.74</v>
      </c>
    </row>
    <row r="441" spans="1:2" x14ac:dyDescent="0.25">
      <c r="A441" s="12" t="s">
        <v>635</v>
      </c>
      <c r="B441" s="5">
        <v>849.74</v>
      </c>
    </row>
    <row r="442" spans="1:2" x14ac:dyDescent="0.25">
      <c r="A442" s="11" t="s">
        <v>1179</v>
      </c>
      <c r="B442" s="5">
        <v>178.68</v>
      </c>
    </row>
    <row r="443" spans="1:2" x14ac:dyDescent="0.25">
      <c r="A443" s="12" t="s">
        <v>600</v>
      </c>
      <c r="B443" s="5">
        <v>178.68</v>
      </c>
    </row>
    <row r="444" spans="1:2" x14ac:dyDescent="0.25">
      <c r="A444" s="11" t="s">
        <v>1291</v>
      </c>
      <c r="B444" s="5">
        <v>15.88</v>
      </c>
    </row>
    <row r="445" spans="1:2" x14ac:dyDescent="0.25">
      <c r="A445" s="12" t="s">
        <v>705</v>
      </c>
      <c r="B445" s="5">
        <v>15.88</v>
      </c>
    </row>
    <row r="446" spans="1:2" x14ac:dyDescent="0.25">
      <c r="A446" s="11" t="s">
        <v>1180</v>
      </c>
      <c r="B446" s="5">
        <v>293.83999999999997</v>
      </c>
    </row>
    <row r="447" spans="1:2" x14ac:dyDescent="0.25">
      <c r="A447" s="12" t="s">
        <v>810</v>
      </c>
      <c r="B447" s="5">
        <v>293.83999999999997</v>
      </c>
    </row>
    <row r="448" spans="1:2" x14ac:dyDescent="0.25">
      <c r="A448" s="11" t="s">
        <v>1292</v>
      </c>
      <c r="B448" s="5">
        <v>15.88</v>
      </c>
    </row>
    <row r="449" spans="1:2" x14ac:dyDescent="0.25">
      <c r="A449" s="12" t="s">
        <v>545</v>
      </c>
      <c r="B449" s="5">
        <v>15.88</v>
      </c>
    </row>
    <row r="450" spans="1:2" x14ac:dyDescent="0.25">
      <c r="A450" s="11" t="s">
        <v>1181</v>
      </c>
      <c r="B450" s="5">
        <v>500.31</v>
      </c>
    </row>
    <row r="451" spans="1:2" x14ac:dyDescent="0.25">
      <c r="A451" s="12" t="s">
        <v>548</v>
      </c>
      <c r="B451" s="5">
        <v>484.43</v>
      </c>
    </row>
    <row r="452" spans="1:2" x14ac:dyDescent="0.25">
      <c r="A452" s="12" t="s">
        <v>549</v>
      </c>
      <c r="B452" s="5">
        <v>15.88</v>
      </c>
    </row>
    <row r="453" spans="1:2" x14ac:dyDescent="0.25">
      <c r="A453" s="11" t="s">
        <v>1182</v>
      </c>
      <c r="B453" s="5">
        <v>258.10000000000002</v>
      </c>
    </row>
    <row r="454" spans="1:2" x14ac:dyDescent="0.25">
      <c r="A454" s="12" t="s">
        <v>776</v>
      </c>
      <c r="B454" s="5">
        <v>258.10000000000002</v>
      </c>
    </row>
    <row r="455" spans="1:2" x14ac:dyDescent="0.25">
      <c r="A455" s="11" t="s">
        <v>1183</v>
      </c>
      <c r="B455" s="5">
        <v>2628.64</v>
      </c>
    </row>
    <row r="456" spans="1:2" x14ac:dyDescent="0.25">
      <c r="A456" s="12" t="s">
        <v>846</v>
      </c>
      <c r="B456" s="5">
        <v>2628.64</v>
      </c>
    </row>
    <row r="457" spans="1:2" x14ac:dyDescent="0.25">
      <c r="A457" s="11" t="s">
        <v>1184</v>
      </c>
      <c r="B457" s="5">
        <v>25897.230000000003</v>
      </c>
    </row>
    <row r="458" spans="1:2" x14ac:dyDescent="0.25">
      <c r="A458" s="12" t="s">
        <v>687</v>
      </c>
      <c r="B458" s="5">
        <v>7850.18</v>
      </c>
    </row>
    <row r="459" spans="1:2" x14ac:dyDescent="0.25">
      <c r="A459" s="12" t="s">
        <v>680</v>
      </c>
      <c r="B459" s="5">
        <v>10323.950000000001</v>
      </c>
    </row>
    <row r="460" spans="1:2" x14ac:dyDescent="0.25">
      <c r="A460" s="12" t="s">
        <v>683</v>
      </c>
      <c r="B460" s="5">
        <v>7564.28</v>
      </c>
    </row>
    <row r="461" spans="1:2" x14ac:dyDescent="0.25">
      <c r="A461" s="12" t="s">
        <v>686</v>
      </c>
      <c r="B461" s="5">
        <v>15.88</v>
      </c>
    </row>
    <row r="462" spans="1:2" x14ac:dyDescent="0.25">
      <c r="A462" s="12" t="s">
        <v>684</v>
      </c>
      <c r="B462" s="5">
        <v>15.88</v>
      </c>
    </row>
    <row r="463" spans="1:2" x14ac:dyDescent="0.25">
      <c r="A463" s="12" t="s">
        <v>682</v>
      </c>
      <c r="B463" s="5">
        <v>15.88</v>
      </c>
    </row>
    <row r="464" spans="1:2" x14ac:dyDescent="0.25">
      <c r="A464" s="12" t="s">
        <v>685</v>
      </c>
      <c r="B464" s="5">
        <v>15.88</v>
      </c>
    </row>
    <row r="465" spans="1:2" x14ac:dyDescent="0.25">
      <c r="A465" s="12" t="s">
        <v>681</v>
      </c>
      <c r="B465" s="5">
        <v>31.77</v>
      </c>
    </row>
    <row r="466" spans="1:2" x14ac:dyDescent="0.25">
      <c r="A466" s="12" t="s">
        <v>679</v>
      </c>
      <c r="B466" s="5">
        <v>63.53</v>
      </c>
    </row>
    <row r="467" spans="1:2" x14ac:dyDescent="0.25">
      <c r="A467" s="11" t="s">
        <v>1185</v>
      </c>
      <c r="B467" s="5">
        <v>32782.500000000007</v>
      </c>
    </row>
    <row r="468" spans="1:2" x14ac:dyDescent="0.25">
      <c r="A468" s="12" t="s">
        <v>878</v>
      </c>
      <c r="B468" s="5">
        <v>3081.3</v>
      </c>
    </row>
    <row r="469" spans="1:2" x14ac:dyDescent="0.25">
      <c r="A469" s="12" t="s">
        <v>872</v>
      </c>
      <c r="B469" s="5">
        <v>9958.64</v>
      </c>
    </row>
    <row r="470" spans="1:2" x14ac:dyDescent="0.25">
      <c r="A470" s="12" t="s">
        <v>877</v>
      </c>
      <c r="B470" s="5">
        <v>5185.8</v>
      </c>
    </row>
    <row r="471" spans="1:2" x14ac:dyDescent="0.25">
      <c r="A471" s="12" t="s">
        <v>870</v>
      </c>
      <c r="B471" s="5">
        <v>47.65</v>
      </c>
    </row>
    <row r="472" spans="1:2" x14ac:dyDescent="0.25">
      <c r="A472" s="12" t="s">
        <v>880</v>
      </c>
      <c r="B472" s="5">
        <v>1917.87</v>
      </c>
    </row>
    <row r="473" spans="1:2" x14ac:dyDescent="0.25">
      <c r="A473" s="12" t="s">
        <v>871</v>
      </c>
      <c r="B473" s="5">
        <v>5944.21</v>
      </c>
    </row>
    <row r="474" spans="1:2" x14ac:dyDescent="0.25">
      <c r="A474" s="12" t="s">
        <v>876</v>
      </c>
      <c r="B474" s="5">
        <v>5165.95</v>
      </c>
    </row>
    <row r="475" spans="1:2" x14ac:dyDescent="0.25">
      <c r="A475" s="12" t="s">
        <v>869</v>
      </c>
      <c r="B475" s="5">
        <v>722.68</v>
      </c>
    </row>
    <row r="476" spans="1:2" x14ac:dyDescent="0.25">
      <c r="A476" s="12" t="s">
        <v>882</v>
      </c>
      <c r="B476" s="5">
        <v>15.88</v>
      </c>
    </row>
    <row r="477" spans="1:2" x14ac:dyDescent="0.25">
      <c r="A477" s="12" t="s">
        <v>873</v>
      </c>
      <c r="B477" s="5">
        <v>15.88</v>
      </c>
    </row>
    <row r="478" spans="1:2" x14ac:dyDescent="0.25">
      <c r="A478" s="12" t="s">
        <v>874</v>
      </c>
      <c r="B478" s="5">
        <v>15.88</v>
      </c>
    </row>
    <row r="479" spans="1:2" x14ac:dyDescent="0.25">
      <c r="A479" s="12" t="s">
        <v>875</v>
      </c>
      <c r="B479" s="5">
        <v>15.88</v>
      </c>
    </row>
    <row r="480" spans="1:2" x14ac:dyDescent="0.25">
      <c r="A480" s="12" t="s">
        <v>881</v>
      </c>
      <c r="B480" s="5">
        <v>47.65</v>
      </c>
    </row>
    <row r="481" spans="1:2" x14ac:dyDescent="0.25">
      <c r="A481" s="12" t="s">
        <v>879</v>
      </c>
      <c r="B481" s="5">
        <v>647.23</v>
      </c>
    </row>
    <row r="482" spans="1:2" x14ac:dyDescent="0.25">
      <c r="A482" s="11" t="s">
        <v>1186</v>
      </c>
      <c r="B482" s="5">
        <v>6964.7</v>
      </c>
    </row>
    <row r="483" spans="1:2" x14ac:dyDescent="0.25">
      <c r="A483" s="12" t="s">
        <v>929</v>
      </c>
      <c r="B483" s="5">
        <v>571.79</v>
      </c>
    </row>
    <row r="484" spans="1:2" x14ac:dyDescent="0.25">
      <c r="A484" s="12" t="s">
        <v>930</v>
      </c>
      <c r="B484" s="5">
        <v>6392.91</v>
      </c>
    </row>
    <row r="485" spans="1:2" x14ac:dyDescent="0.25">
      <c r="A485" s="11" t="s">
        <v>1187</v>
      </c>
      <c r="B485" s="5">
        <v>7881.9400000000005</v>
      </c>
    </row>
    <row r="486" spans="1:2" x14ac:dyDescent="0.25">
      <c r="A486" s="12" t="s">
        <v>860</v>
      </c>
      <c r="B486" s="5">
        <v>6075.25</v>
      </c>
    </row>
    <row r="487" spans="1:2" x14ac:dyDescent="0.25">
      <c r="A487" s="12" t="s">
        <v>859</v>
      </c>
      <c r="B487" s="5">
        <v>1806.69</v>
      </c>
    </row>
    <row r="488" spans="1:2" x14ac:dyDescent="0.25">
      <c r="A488" s="11" t="s">
        <v>1293</v>
      </c>
      <c r="B488" s="5">
        <v>15.88</v>
      </c>
    </row>
    <row r="489" spans="1:2" x14ac:dyDescent="0.25">
      <c r="A489" s="12" t="s">
        <v>212</v>
      </c>
      <c r="B489" s="5">
        <v>15.88</v>
      </c>
    </row>
    <row r="490" spans="1:2" x14ac:dyDescent="0.25">
      <c r="A490" s="11" t="s">
        <v>1188</v>
      </c>
      <c r="B490" s="5">
        <v>5161.9799999999996</v>
      </c>
    </row>
    <row r="491" spans="1:2" x14ac:dyDescent="0.25">
      <c r="A491" s="12" t="s">
        <v>638</v>
      </c>
      <c r="B491" s="5">
        <v>5161.9799999999996</v>
      </c>
    </row>
    <row r="492" spans="1:2" x14ac:dyDescent="0.25">
      <c r="A492" s="11" t="s">
        <v>1189</v>
      </c>
      <c r="B492" s="5">
        <v>15668.6</v>
      </c>
    </row>
    <row r="493" spans="1:2" x14ac:dyDescent="0.25">
      <c r="A493" s="12" t="s">
        <v>160</v>
      </c>
      <c r="B493" s="5">
        <v>4971.38</v>
      </c>
    </row>
    <row r="494" spans="1:2" x14ac:dyDescent="0.25">
      <c r="A494" s="12" t="s">
        <v>163</v>
      </c>
      <c r="B494" s="5">
        <v>2624.67</v>
      </c>
    </row>
    <row r="495" spans="1:2" x14ac:dyDescent="0.25">
      <c r="A495" s="12" t="s">
        <v>161</v>
      </c>
      <c r="B495" s="5">
        <v>8024.89</v>
      </c>
    </row>
    <row r="496" spans="1:2" x14ac:dyDescent="0.25">
      <c r="A496" s="12" t="s">
        <v>164</v>
      </c>
      <c r="B496" s="5">
        <v>15.89</v>
      </c>
    </row>
    <row r="497" spans="1:2" x14ac:dyDescent="0.25">
      <c r="A497" s="12" t="s">
        <v>162</v>
      </c>
      <c r="B497" s="5">
        <v>31.77</v>
      </c>
    </row>
    <row r="498" spans="1:2" x14ac:dyDescent="0.25">
      <c r="A498" s="11" t="s">
        <v>1190</v>
      </c>
      <c r="B498" s="5">
        <v>11106.2</v>
      </c>
    </row>
    <row r="499" spans="1:2" x14ac:dyDescent="0.25">
      <c r="A499" s="12" t="s">
        <v>656</v>
      </c>
      <c r="B499" s="5">
        <v>4959.47</v>
      </c>
    </row>
    <row r="500" spans="1:2" x14ac:dyDescent="0.25">
      <c r="A500" s="12" t="s">
        <v>655</v>
      </c>
      <c r="B500" s="5">
        <v>5952.16</v>
      </c>
    </row>
    <row r="501" spans="1:2" x14ac:dyDescent="0.25">
      <c r="A501" s="12" t="s">
        <v>657</v>
      </c>
      <c r="B501" s="5">
        <v>15.88</v>
      </c>
    </row>
    <row r="502" spans="1:2" x14ac:dyDescent="0.25">
      <c r="A502" s="12" t="s">
        <v>654</v>
      </c>
      <c r="B502" s="5">
        <v>31.77</v>
      </c>
    </row>
    <row r="503" spans="1:2" x14ac:dyDescent="0.25">
      <c r="A503" s="12" t="s">
        <v>653</v>
      </c>
      <c r="B503" s="5">
        <v>146.91999999999999</v>
      </c>
    </row>
    <row r="504" spans="1:2" x14ac:dyDescent="0.25">
      <c r="A504" s="11" t="s">
        <v>1191</v>
      </c>
      <c r="B504" s="5">
        <v>12015.5</v>
      </c>
    </row>
    <row r="505" spans="1:2" x14ac:dyDescent="0.25">
      <c r="A505" s="12" t="s">
        <v>305</v>
      </c>
      <c r="B505" s="5">
        <v>6162.61</v>
      </c>
    </row>
    <row r="506" spans="1:2" x14ac:dyDescent="0.25">
      <c r="A506" s="12" t="s">
        <v>307</v>
      </c>
      <c r="B506" s="5">
        <v>162.80000000000001</v>
      </c>
    </row>
    <row r="507" spans="1:2" x14ac:dyDescent="0.25">
      <c r="A507" s="12" t="s">
        <v>306</v>
      </c>
      <c r="B507" s="5">
        <v>5690.09</v>
      </c>
    </row>
    <row r="508" spans="1:2" x14ac:dyDescent="0.25">
      <c r="A508" s="11" t="s">
        <v>1192</v>
      </c>
      <c r="B508" s="5">
        <v>23058.15</v>
      </c>
    </row>
    <row r="509" spans="1:2" x14ac:dyDescent="0.25">
      <c r="A509" s="12" t="s">
        <v>65</v>
      </c>
      <c r="B509" s="5">
        <v>5563.02</v>
      </c>
    </row>
    <row r="510" spans="1:2" x14ac:dyDescent="0.25">
      <c r="A510" s="12" t="s">
        <v>64</v>
      </c>
      <c r="B510" s="5">
        <v>182.65</v>
      </c>
    </row>
    <row r="511" spans="1:2" x14ac:dyDescent="0.25">
      <c r="A511" s="12" t="s">
        <v>69</v>
      </c>
      <c r="B511" s="5">
        <v>9732.31</v>
      </c>
    </row>
    <row r="512" spans="1:2" x14ac:dyDescent="0.25">
      <c r="A512" s="12" t="s">
        <v>72</v>
      </c>
      <c r="B512" s="5">
        <v>2211.71</v>
      </c>
    </row>
    <row r="513" spans="1:2" x14ac:dyDescent="0.25">
      <c r="A513" s="12" t="s">
        <v>68</v>
      </c>
      <c r="B513" s="5">
        <v>5285.07</v>
      </c>
    </row>
    <row r="514" spans="1:2" x14ac:dyDescent="0.25">
      <c r="A514" s="12" t="s">
        <v>67</v>
      </c>
      <c r="B514" s="5">
        <v>15.88</v>
      </c>
    </row>
    <row r="515" spans="1:2" x14ac:dyDescent="0.25">
      <c r="A515" s="12" t="s">
        <v>70</v>
      </c>
      <c r="B515" s="5">
        <v>15.88</v>
      </c>
    </row>
    <row r="516" spans="1:2" x14ac:dyDescent="0.25">
      <c r="A516" s="12" t="s">
        <v>66</v>
      </c>
      <c r="B516" s="5">
        <v>15.89</v>
      </c>
    </row>
    <row r="517" spans="1:2" x14ac:dyDescent="0.25">
      <c r="A517" s="12" t="s">
        <v>71</v>
      </c>
      <c r="B517" s="5">
        <v>35.74</v>
      </c>
    </row>
    <row r="518" spans="1:2" x14ac:dyDescent="0.25">
      <c r="A518" s="11" t="s">
        <v>1193</v>
      </c>
      <c r="B518" s="5">
        <v>6003.78</v>
      </c>
    </row>
    <row r="519" spans="1:2" x14ac:dyDescent="0.25">
      <c r="A519" s="12" t="s">
        <v>226</v>
      </c>
      <c r="B519" s="5">
        <v>6003.78</v>
      </c>
    </row>
    <row r="520" spans="1:2" x14ac:dyDescent="0.25">
      <c r="A520" s="11" t="s">
        <v>1194</v>
      </c>
      <c r="B520" s="5">
        <v>6384.97</v>
      </c>
    </row>
    <row r="521" spans="1:2" x14ac:dyDescent="0.25">
      <c r="A521" s="12" t="s">
        <v>1004</v>
      </c>
      <c r="B521" s="5">
        <v>6384.97</v>
      </c>
    </row>
    <row r="522" spans="1:2" x14ac:dyDescent="0.25">
      <c r="A522" s="11" t="s">
        <v>1195</v>
      </c>
      <c r="B522" s="5">
        <v>2060.8200000000002</v>
      </c>
    </row>
    <row r="523" spans="1:2" x14ac:dyDescent="0.25">
      <c r="A523" s="12" t="s">
        <v>299</v>
      </c>
      <c r="B523" s="5">
        <v>15.88</v>
      </c>
    </row>
    <row r="524" spans="1:2" x14ac:dyDescent="0.25">
      <c r="A524" s="12" t="s">
        <v>298</v>
      </c>
      <c r="B524" s="5">
        <v>2044.94</v>
      </c>
    </row>
    <row r="525" spans="1:2" x14ac:dyDescent="0.25">
      <c r="A525" s="11" t="s">
        <v>1294</v>
      </c>
      <c r="B525" s="5">
        <v>15.88</v>
      </c>
    </row>
    <row r="526" spans="1:2" x14ac:dyDescent="0.25">
      <c r="A526" s="12" t="s">
        <v>854</v>
      </c>
      <c r="B526" s="5">
        <v>15.88</v>
      </c>
    </row>
    <row r="527" spans="1:2" x14ac:dyDescent="0.25">
      <c r="A527" s="11" t="s">
        <v>1295</v>
      </c>
      <c r="B527" s="5">
        <v>47.65</v>
      </c>
    </row>
    <row r="528" spans="1:2" x14ac:dyDescent="0.25">
      <c r="A528" s="12" t="s">
        <v>167</v>
      </c>
      <c r="B528" s="5">
        <v>47.65</v>
      </c>
    </row>
    <row r="529" spans="1:2" x14ac:dyDescent="0.25">
      <c r="A529" s="11" t="s">
        <v>1196</v>
      </c>
      <c r="B529" s="5">
        <v>730.62</v>
      </c>
    </row>
    <row r="530" spans="1:2" x14ac:dyDescent="0.25">
      <c r="A530" s="12" t="s">
        <v>631</v>
      </c>
      <c r="B530" s="5">
        <v>31.77</v>
      </c>
    </row>
    <row r="531" spans="1:2" x14ac:dyDescent="0.25">
      <c r="A531" s="12" t="s">
        <v>632</v>
      </c>
      <c r="B531" s="5">
        <v>698.85</v>
      </c>
    </row>
    <row r="532" spans="1:2" x14ac:dyDescent="0.25">
      <c r="A532" s="11" t="s">
        <v>1197</v>
      </c>
      <c r="B532" s="5">
        <v>63.53</v>
      </c>
    </row>
    <row r="533" spans="1:2" x14ac:dyDescent="0.25">
      <c r="A533" s="12" t="s">
        <v>449</v>
      </c>
      <c r="B533" s="5">
        <v>63.53</v>
      </c>
    </row>
    <row r="534" spans="1:2" x14ac:dyDescent="0.25">
      <c r="A534" s="11" t="s">
        <v>1198</v>
      </c>
      <c r="B534" s="5">
        <v>1441.3799999999999</v>
      </c>
    </row>
    <row r="535" spans="1:2" x14ac:dyDescent="0.25">
      <c r="A535" s="12" t="s">
        <v>747</v>
      </c>
      <c r="B535" s="5">
        <v>1377.85</v>
      </c>
    </row>
    <row r="536" spans="1:2" x14ac:dyDescent="0.25">
      <c r="A536" s="12" t="s">
        <v>746</v>
      </c>
      <c r="B536" s="5">
        <v>63.53</v>
      </c>
    </row>
    <row r="537" spans="1:2" x14ac:dyDescent="0.25">
      <c r="A537" s="11" t="s">
        <v>1199</v>
      </c>
      <c r="B537" s="5">
        <v>79.42</v>
      </c>
    </row>
    <row r="538" spans="1:2" x14ac:dyDescent="0.25">
      <c r="A538" s="12" t="s">
        <v>185</v>
      </c>
      <c r="B538" s="5">
        <v>79.42</v>
      </c>
    </row>
    <row r="539" spans="1:2" x14ac:dyDescent="0.25">
      <c r="A539" s="11" t="s">
        <v>1200</v>
      </c>
      <c r="B539" s="5">
        <v>4876.09</v>
      </c>
    </row>
    <row r="540" spans="1:2" x14ac:dyDescent="0.25">
      <c r="A540" s="12" t="s">
        <v>94</v>
      </c>
      <c r="B540" s="5">
        <v>4796.67</v>
      </c>
    </row>
    <row r="541" spans="1:2" x14ac:dyDescent="0.25">
      <c r="A541" s="12" t="s">
        <v>93</v>
      </c>
      <c r="B541" s="5">
        <v>79.42</v>
      </c>
    </row>
    <row r="542" spans="1:2" x14ac:dyDescent="0.25">
      <c r="A542" s="11" t="s">
        <v>1201</v>
      </c>
      <c r="B542" s="5">
        <v>5197.71</v>
      </c>
    </row>
    <row r="543" spans="1:2" x14ac:dyDescent="0.25">
      <c r="A543" s="12" t="s">
        <v>769</v>
      </c>
      <c r="B543" s="5">
        <v>5086.53</v>
      </c>
    </row>
    <row r="544" spans="1:2" x14ac:dyDescent="0.25">
      <c r="A544" s="12" t="s">
        <v>768</v>
      </c>
      <c r="B544" s="5">
        <v>111.18</v>
      </c>
    </row>
    <row r="545" spans="1:2" x14ac:dyDescent="0.25">
      <c r="A545" s="11" t="s">
        <v>1202</v>
      </c>
      <c r="B545" s="5">
        <v>4621.96</v>
      </c>
    </row>
    <row r="546" spans="1:2" x14ac:dyDescent="0.25">
      <c r="A546" s="12" t="s">
        <v>18</v>
      </c>
      <c r="B546" s="5">
        <v>4522.6899999999996</v>
      </c>
    </row>
    <row r="547" spans="1:2" x14ac:dyDescent="0.25">
      <c r="A547" s="12" t="s">
        <v>19</v>
      </c>
      <c r="B547" s="5">
        <v>99.27</v>
      </c>
    </row>
    <row r="548" spans="1:2" x14ac:dyDescent="0.25">
      <c r="A548" s="11" t="s">
        <v>1203</v>
      </c>
      <c r="B548" s="5">
        <v>285.89</v>
      </c>
    </row>
    <row r="549" spans="1:2" x14ac:dyDescent="0.25">
      <c r="A549" s="12" t="s">
        <v>408</v>
      </c>
      <c r="B549" s="5">
        <v>285.89</v>
      </c>
    </row>
    <row r="550" spans="1:2" x14ac:dyDescent="0.25">
      <c r="A550" s="11" t="s">
        <v>1204</v>
      </c>
      <c r="B550" s="5">
        <v>9704.5199999999986</v>
      </c>
    </row>
    <row r="551" spans="1:2" x14ac:dyDescent="0.25">
      <c r="A551" s="12" t="s">
        <v>525</v>
      </c>
      <c r="B551" s="5">
        <v>8175.78</v>
      </c>
    </row>
    <row r="552" spans="1:2" x14ac:dyDescent="0.25">
      <c r="A552" s="12" t="s">
        <v>527</v>
      </c>
      <c r="B552" s="5">
        <v>1465.21</v>
      </c>
    </row>
    <row r="553" spans="1:2" x14ac:dyDescent="0.25">
      <c r="A553" s="12" t="s">
        <v>524</v>
      </c>
      <c r="B553" s="5">
        <v>15.88</v>
      </c>
    </row>
    <row r="554" spans="1:2" x14ac:dyDescent="0.25">
      <c r="A554" s="12" t="s">
        <v>526</v>
      </c>
      <c r="B554" s="5">
        <v>47.65</v>
      </c>
    </row>
    <row r="555" spans="1:2" x14ac:dyDescent="0.25">
      <c r="A555" s="11" t="s">
        <v>1205</v>
      </c>
      <c r="B555" s="5">
        <v>305.75</v>
      </c>
    </row>
    <row r="556" spans="1:2" x14ac:dyDescent="0.25">
      <c r="A556" s="12" t="s">
        <v>849</v>
      </c>
      <c r="B556" s="5">
        <v>305.75</v>
      </c>
    </row>
    <row r="557" spans="1:2" x14ac:dyDescent="0.25">
      <c r="A557" s="11" t="s">
        <v>1206</v>
      </c>
      <c r="B557" s="5">
        <v>29423.270000000004</v>
      </c>
    </row>
    <row r="558" spans="1:2" x14ac:dyDescent="0.25">
      <c r="A558" s="12" t="s">
        <v>109</v>
      </c>
      <c r="B558" s="5">
        <v>9196.26</v>
      </c>
    </row>
    <row r="559" spans="1:2" x14ac:dyDescent="0.25">
      <c r="A559" s="12" t="s">
        <v>264</v>
      </c>
      <c r="B559" s="5">
        <v>7238.68</v>
      </c>
    </row>
    <row r="560" spans="1:2" x14ac:dyDescent="0.25">
      <c r="A560" s="12" t="s">
        <v>267</v>
      </c>
      <c r="B560" s="5">
        <v>11241.2</v>
      </c>
    </row>
    <row r="561" spans="1:2" x14ac:dyDescent="0.25">
      <c r="A561" s="12" t="s">
        <v>265</v>
      </c>
      <c r="B561" s="5">
        <v>1695.51</v>
      </c>
    </row>
    <row r="562" spans="1:2" x14ac:dyDescent="0.25">
      <c r="A562" s="12" t="s">
        <v>268</v>
      </c>
      <c r="B562" s="5">
        <v>35.74</v>
      </c>
    </row>
    <row r="563" spans="1:2" x14ac:dyDescent="0.25">
      <c r="A563" s="12" t="s">
        <v>266</v>
      </c>
      <c r="B563" s="5">
        <v>15.88</v>
      </c>
    </row>
    <row r="564" spans="1:2" x14ac:dyDescent="0.25">
      <c r="A564" s="11" t="s">
        <v>1207</v>
      </c>
      <c r="B564" s="5">
        <v>8914.33</v>
      </c>
    </row>
    <row r="565" spans="1:2" x14ac:dyDescent="0.25">
      <c r="A565" s="12" t="s">
        <v>415</v>
      </c>
      <c r="B565" s="5">
        <v>1500.94</v>
      </c>
    </row>
    <row r="566" spans="1:2" x14ac:dyDescent="0.25">
      <c r="A566" s="12" t="s">
        <v>414</v>
      </c>
      <c r="B566" s="5">
        <v>7413.39</v>
      </c>
    </row>
    <row r="567" spans="1:2" x14ac:dyDescent="0.25">
      <c r="A567" s="11" t="s">
        <v>1208</v>
      </c>
      <c r="B567" s="5">
        <v>14100.139999999998</v>
      </c>
    </row>
    <row r="568" spans="1:2" x14ac:dyDescent="0.25">
      <c r="A568" s="12" t="s">
        <v>534</v>
      </c>
      <c r="B568" s="5">
        <v>436.78</v>
      </c>
    </row>
    <row r="569" spans="1:2" x14ac:dyDescent="0.25">
      <c r="A569" s="12" t="s">
        <v>535</v>
      </c>
      <c r="B569" s="5">
        <v>7552.37</v>
      </c>
    </row>
    <row r="570" spans="1:2" x14ac:dyDescent="0.25">
      <c r="A570" s="12" t="s">
        <v>531</v>
      </c>
      <c r="B570" s="5">
        <v>5682.15</v>
      </c>
    </row>
    <row r="571" spans="1:2" x14ac:dyDescent="0.25">
      <c r="A571" s="12" t="s">
        <v>532</v>
      </c>
      <c r="B571" s="5">
        <v>397.08</v>
      </c>
    </row>
    <row r="572" spans="1:2" x14ac:dyDescent="0.25">
      <c r="A572" s="12" t="s">
        <v>530</v>
      </c>
      <c r="B572" s="5">
        <v>15.88</v>
      </c>
    </row>
    <row r="573" spans="1:2" x14ac:dyDescent="0.25">
      <c r="A573" s="12" t="s">
        <v>533</v>
      </c>
      <c r="B573" s="5">
        <v>15.88</v>
      </c>
    </row>
    <row r="574" spans="1:2" x14ac:dyDescent="0.25">
      <c r="A574" s="11" t="s">
        <v>1209</v>
      </c>
      <c r="B574" s="5">
        <v>33795.069999999992</v>
      </c>
    </row>
    <row r="575" spans="1:2" x14ac:dyDescent="0.25">
      <c r="A575" s="12" t="s">
        <v>229</v>
      </c>
      <c r="B575" s="5">
        <v>142.94999999999999</v>
      </c>
    </row>
    <row r="576" spans="1:2" x14ac:dyDescent="0.25">
      <c r="A576" s="12" t="s">
        <v>231</v>
      </c>
      <c r="B576" s="5">
        <v>10574.11</v>
      </c>
    </row>
    <row r="577" spans="1:2" x14ac:dyDescent="0.25">
      <c r="A577" s="12" t="s">
        <v>234</v>
      </c>
      <c r="B577" s="5">
        <v>7675.46</v>
      </c>
    </row>
    <row r="578" spans="1:2" x14ac:dyDescent="0.25">
      <c r="A578" s="12" t="s">
        <v>233</v>
      </c>
      <c r="B578" s="5">
        <v>8703.89</v>
      </c>
    </row>
    <row r="579" spans="1:2" x14ac:dyDescent="0.25">
      <c r="A579" s="12" t="s">
        <v>232</v>
      </c>
      <c r="B579" s="5">
        <v>6635.13</v>
      </c>
    </row>
    <row r="580" spans="1:2" x14ac:dyDescent="0.25">
      <c r="A580" s="12" t="s">
        <v>235</v>
      </c>
      <c r="B580" s="5">
        <v>15.88</v>
      </c>
    </row>
    <row r="581" spans="1:2" x14ac:dyDescent="0.25">
      <c r="A581" s="12" t="s">
        <v>230</v>
      </c>
      <c r="B581" s="5">
        <v>31.77</v>
      </c>
    </row>
    <row r="582" spans="1:2" x14ac:dyDescent="0.25">
      <c r="A582" s="12" t="s">
        <v>236</v>
      </c>
      <c r="B582" s="5">
        <v>15.88</v>
      </c>
    </row>
    <row r="583" spans="1:2" x14ac:dyDescent="0.25">
      <c r="A583" s="11" t="s">
        <v>1210</v>
      </c>
      <c r="B583" s="5">
        <v>5626.56</v>
      </c>
    </row>
    <row r="584" spans="1:2" x14ac:dyDescent="0.25">
      <c r="A584" s="12" t="s">
        <v>23</v>
      </c>
      <c r="B584" s="5">
        <v>5531.26</v>
      </c>
    </row>
    <row r="585" spans="1:2" x14ac:dyDescent="0.25">
      <c r="A585" s="12" t="s">
        <v>24</v>
      </c>
      <c r="B585" s="5">
        <v>31.77</v>
      </c>
    </row>
    <row r="586" spans="1:2" x14ac:dyDescent="0.25">
      <c r="A586" s="12" t="s">
        <v>22</v>
      </c>
      <c r="B586" s="5">
        <v>63.53</v>
      </c>
    </row>
    <row r="587" spans="1:2" x14ac:dyDescent="0.25">
      <c r="A587" s="11" t="s">
        <v>1211</v>
      </c>
      <c r="B587" s="5">
        <v>6412.7599999999993</v>
      </c>
    </row>
    <row r="588" spans="1:2" x14ac:dyDescent="0.25">
      <c r="A588" s="12" t="s">
        <v>474</v>
      </c>
      <c r="B588" s="5">
        <v>532.08000000000004</v>
      </c>
    </row>
    <row r="589" spans="1:2" x14ac:dyDescent="0.25">
      <c r="A589" s="12" t="s">
        <v>475</v>
      </c>
      <c r="B589" s="5">
        <v>1965.52</v>
      </c>
    </row>
    <row r="590" spans="1:2" x14ac:dyDescent="0.25">
      <c r="A590" s="12" t="s">
        <v>476</v>
      </c>
      <c r="B590" s="5">
        <v>635.32000000000005</v>
      </c>
    </row>
    <row r="591" spans="1:2" x14ac:dyDescent="0.25">
      <c r="A591" s="12" t="s">
        <v>473</v>
      </c>
      <c r="B591" s="5">
        <v>15.88</v>
      </c>
    </row>
    <row r="592" spans="1:2" x14ac:dyDescent="0.25">
      <c r="A592" s="12" t="s">
        <v>477</v>
      </c>
      <c r="B592" s="5">
        <v>1989.35</v>
      </c>
    </row>
    <row r="593" spans="1:2" x14ac:dyDescent="0.25">
      <c r="A593" s="12" t="s">
        <v>478</v>
      </c>
      <c r="B593" s="5">
        <v>1020.48</v>
      </c>
    </row>
    <row r="594" spans="1:2" x14ac:dyDescent="0.25">
      <c r="A594" s="12" t="s">
        <v>470</v>
      </c>
      <c r="B594" s="5">
        <v>15.88</v>
      </c>
    </row>
    <row r="595" spans="1:2" x14ac:dyDescent="0.25">
      <c r="A595" s="12" t="s">
        <v>472</v>
      </c>
      <c r="B595" s="5">
        <v>15.88</v>
      </c>
    </row>
    <row r="596" spans="1:2" x14ac:dyDescent="0.25">
      <c r="A596" s="12" t="s">
        <v>471</v>
      </c>
      <c r="B596" s="5">
        <v>79.42</v>
      </c>
    </row>
    <row r="597" spans="1:2" x14ac:dyDescent="0.25">
      <c r="A597" s="12" t="s">
        <v>1323</v>
      </c>
      <c r="B597" s="5">
        <v>142.94999999999999</v>
      </c>
    </row>
    <row r="598" spans="1:2" x14ac:dyDescent="0.25">
      <c r="A598" s="11" t="s">
        <v>1212</v>
      </c>
      <c r="B598" s="5">
        <v>6369.09</v>
      </c>
    </row>
    <row r="599" spans="1:2" x14ac:dyDescent="0.25">
      <c r="A599" s="12" t="s">
        <v>505</v>
      </c>
      <c r="B599" s="5">
        <v>6273.79</v>
      </c>
    </row>
    <row r="600" spans="1:2" x14ac:dyDescent="0.25">
      <c r="A600" s="12" t="s">
        <v>503</v>
      </c>
      <c r="B600" s="5">
        <v>79.42</v>
      </c>
    </row>
    <row r="601" spans="1:2" x14ac:dyDescent="0.25">
      <c r="A601" s="12" t="s">
        <v>504</v>
      </c>
      <c r="B601" s="5">
        <v>15.88</v>
      </c>
    </row>
    <row r="602" spans="1:2" x14ac:dyDescent="0.25">
      <c r="A602" s="11" t="s">
        <v>1213</v>
      </c>
      <c r="B602" s="5">
        <v>22216.350000000002</v>
      </c>
    </row>
    <row r="603" spans="1:2" x14ac:dyDescent="0.25">
      <c r="A603" s="12" t="s">
        <v>796</v>
      </c>
      <c r="B603" s="5">
        <v>158.83000000000001</v>
      </c>
    </row>
    <row r="604" spans="1:2" x14ac:dyDescent="0.25">
      <c r="A604" s="12" t="s">
        <v>798</v>
      </c>
      <c r="B604" s="5">
        <v>12841.41</v>
      </c>
    </row>
    <row r="605" spans="1:2" x14ac:dyDescent="0.25">
      <c r="A605" s="12" t="s">
        <v>795</v>
      </c>
      <c r="B605" s="5">
        <v>9200.23</v>
      </c>
    </row>
    <row r="606" spans="1:2" x14ac:dyDescent="0.25">
      <c r="A606" s="12" t="s">
        <v>797</v>
      </c>
      <c r="B606" s="5">
        <v>15.88</v>
      </c>
    </row>
    <row r="607" spans="1:2" x14ac:dyDescent="0.25">
      <c r="A607" s="11" t="s">
        <v>1214</v>
      </c>
      <c r="B607" s="5">
        <v>3124.98</v>
      </c>
    </row>
    <row r="608" spans="1:2" x14ac:dyDescent="0.25">
      <c r="A608" s="12" t="s">
        <v>439</v>
      </c>
      <c r="B608" s="5">
        <v>3124.98</v>
      </c>
    </row>
    <row r="609" spans="1:2" x14ac:dyDescent="0.25">
      <c r="A609" s="11" t="s">
        <v>1215</v>
      </c>
      <c r="B609" s="5">
        <v>1695.51</v>
      </c>
    </row>
    <row r="610" spans="1:2" x14ac:dyDescent="0.25">
      <c r="A610" s="12" t="s">
        <v>852</v>
      </c>
      <c r="B610" s="5">
        <v>1695.51</v>
      </c>
    </row>
    <row r="611" spans="1:2" x14ac:dyDescent="0.25">
      <c r="A611" s="11" t="s">
        <v>1216</v>
      </c>
      <c r="B611" s="5">
        <v>285.89</v>
      </c>
    </row>
    <row r="612" spans="1:2" x14ac:dyDescent="0.25">
      <c r="A612" s="12" t="s">
        <v>199</v>
      </c>
      <c r="B612" s="5">
        <v>285.89</v>
      </c>
    </row>
    <row r="613" spans="1:2" x14ac:dyDescent="0.25">
      <c r="A613" s="11" t="s">
        <v>1217</v>
      </c>
      <c r="B613" s="5">
        <v>2600.84</v>
      </c>
    </row>
    <row r="614" spans="1:2" x14ac:dyDescent="0.25">
      <c r="A614" s="12" t="s">
        <v>329</v>
      </c>
      <c r="B614" s="5">
        <v>2600.84</v>
      </c>
    </row>
    <row r="615" spans="1:2" x14ac:dyDescent="0.25">
      <c r="A615" s="11" t="s">
        <v>1218</v>
      </c>
      <c r="B615" s="5">
        <v>4796.67</v>
      </c>
    </row>
    <row r="616" spans="1:2" x14ac:dyDescent="0.25">
      <c r="A616" s="12" t="s">
        <v>841</v>
      </c>
      <c r="B616" s="5">
        <v>63.53</v>
      </c>
    </row>
    <row r="617" spans="1:2" x14ac:dyDescent="0.25">
      <c r="A617" s="12" t="s">
        <v>842</v>
      </c>
      <c r="B617" s="5">
        <v>4701.37</v>
      </c>
    </row>
    <row r="618" spans="1:2" x14ac:dyDescent="0.25">
      <c r="A618" s="12" t="s">
        <v>843</v>
      </c>
      <c r="B618" s="5">
        <v>31.77</v>
      </c>
    </row>
    <row r="619" spans="1:2" x14ac:dyDescent="0.25">
      <c r="A619" s="11" t="s">
        <v>1219</v>
      </c>
      <c r="B619" s="5">
        <v>31789.820000000003</v>
      </c>
    </row>
    <row r="620" spans="1:2" x14ac:dyDescent="0.25">
      <c r="A620" s="12" t="s">
        <v>828</v>
      </c>
      <c r="B620" s="5">
        <v>51.62</v>
      </c>
    </row>
    <row r="621" spans="1:2" x14ac:dyDescent="0.25">
      <c r="A621" s="12" t="s">
        <v>831</v>
      </c>
      <c r="B621" s="5">
        <v>7818.41</v>
      </c>
    </row>
    <row r="622" spans="1:2" x14ac:dyDescent="0.25">
      <c r="A622" s="12" t="s">
        <v>827</v>
      </c>
      <c r="B622" s="5">
        <v>8330.64</v>
      </c>
    </row>
    <row r="623" spans="1:2" x14ac:dyDescent="0.25">
      <c r="A623" s="12" t="s">
        <v>826</v>
      </c>
      <c r="B623" s="5">
        <v>6118.93</v>
      </c>
    </row>
    <row r="624" spans="1:2" x14ac:dyDescent="0.25">
      <c r="A624" s="12" t="s">
        <v>833</v>
      </c>
      <c r="B624" s="5">
        <v>389.13</v>
      </c>
    </row>
    <row r="625" spans="1:2" x14ac:dyDescent="0.25">
      <c r="A625" s="12" t="s">
        <v>683</v>
      </c>
      <c r="B625" s="5">
        <v>5884.65</v>
      </c>
    </row>
    <row r="626" spans="1:2" x14ac:dyDescent="0.25">
      <c r="A626" s="12" t="s">
        <v>829</v>
      </c>
      <c r="B626" s="5">
        <v>3101.16</v>
      </c>
    </row>
    <row r="627" spans="1:2" x14ac:dyDescent="0.25">
      <c r="A627" s="12" t="s">
        <v>834</v>
      </c>
      <c r="B627" s="5">
        <v>15.88</v>
      </c>
    </row>
    <row r="628" spans="1:2" x14ac:dyDescent="0.25">
      <c r="A628" s="12" t="s">
        <v>835</v>
      </c>
      <c r="B628" s="5">
        <v>15.88</v>
      </c>
    </row>
    <row r="629" spans="1:2" x14ac:dyDescent="0.25">
      <c r="A629" s="12" t="s">
        <v>824</v>
      </c>
      <c r="B629" s="5">
        <v>15.88</v>
      </c>
    </row>
    <row r="630" spans="1:2" x14ac:dyDescent="0.25">
      <c r="A630" s="12" t="s">
        <v>825</v>
      </c>
      <c r="B630" s="5">
        <v>15.88</v>
      </c>
    </row>
    <row r="631" spans="1:2" x14ac:dyDescent="0.25">
      <c r="A631" s="12" t="s">
        <v>830</v>
      </c>
      <c r="B631" s="5">
        <v>15.88</v>
      </c>
    </row>
    <row r="632" spans="1:2" x14ac:dyDescent="0.25">
      <c r="A632" s="12" t="s">
        <v>832</v>
      </c>
      <c r="B632" s="5">
        <v>15.88</v>
      </c>
    </row>
    <row r="633" spans="1:2" x14ac:dyDescent="0.25">
      <c r="A633" s="11" t="s">
        <v>1220</v>
      </c>
      <c r="B633" s="5">
        <v>2684.23</v>
      </c>
    </row>
    <row r="634" spans="1:2" x14ac:dyDescent="0.25">
      <c r="A634" s="12" t="s">
        <v>552</v>
      </c>
      <c r="B634" s="5">
        <v>2684.23</v>
      </c>
    </row>
    <row r="635" spans="1:2" x14ac:dyDescent="0.25">
      <c r="A635" s="11" t="s">
        <v>1221</v>
      </c>
      <c r="B635" s="5">
        <v>2040.97</v>
      </c>
    </row>
    <row r="636" spans="1:2" x14ac:dyDescent="0.25">
      <c r="A636" s="12" t="s">
        <v>489</v>
      </c>
      <c r="B636" s="5">
        <v>2001.26</v>
      </c>
    </row>
    <row r="637" spans="1:2" x14ac:dyDescent="0.25">
      <c r="A637" s="12" t="s">
        <v>490</v>
      </c>
      <c r="B637" s="5">
        <v>39.71</v>
      </c>
    </row>
    <row r="638" spans="1:2" x14ac:dyDescent="0.25">
      <c r="A638" s="11" t="s">
        <v>1222</v>
      </c>
      <c r="B638" s="5">
        <v>9196.2599999999984</v>
      </c>
    </row>
    <row r="639" spans="1:2" x14ac:dyDescent="0.25">
      <c r="A639" s="12" t="s">
        <v>481</v>
      </c>
      <c r="B639" s="5">
        <v>15.88</v>
      </c>
    </row>
    <row r="640" spans="1:2" x14ac:dyDescent="0.25">
      <c r="A640" s="12" t="s">
        <v>482</v>
      </c>
      <c r="B640" s="5">
        <v>31.77</v>
      </c>
    </row>
    <row r="641" spans="1:2" x14ac:dyDescent="0.25">
      <c r="A641" s="12" t="s">
        <v>483</v>
      </c>
      <c r="B641" s="5">
        <v>4697.3999999999996</v>
      </c>
    </row>
    <row r="642" spans="1:2" x14ac:dyDescent="0.25">
      <c r="A642" s="12" t="s">
        <v>484</v>
      </c>
      <c r="B642" s="5">
        <v>4355.91</v>
      </c>
    </row>
    <row r="643" spans="1:2" x14ac:dyDescent="0.25">
      <c r="A643" s="12" t="s">
        <v>486</v>
      </c>
      <c r="B643" s="5">
        <v>15.88</v>
      </c>
    </row>
    <row r="644" spans="1:2" x14ac:dyDescent="0.25">
      <c r="A644" s="12" t="s">
        <v>485</v>
      </c>
      <c r="B644" s="5">
        <v>79.42</v>
      </c>
    </row>
    <row r="645" spans="1:2" x14ac:dyDescent="0.25">
      <c r="A645" s="11" t="s">
        <v>1223</v>
      </c>
      <c r="B645" s="5">
        <v>14656.039999999999</v>
      </c>
    </row>
    <row r="646" spans="1:2" x14ac:dyDescent="0.25">
      <c r="A646" s="12" t="s">
        <v>128</v>
      </c>
      <c r="B646" s="5">
        <v>8449.76</v>
      </c>
    </row>
    <row r="647" spans="1:2" x14ac:dyDescent="0.25">
      <c r="A647" s="12" t="s">
        <v>129</v>
      </c>
      <c r="B647" s="5">
        <v>5825.09</v>
      </c>
    </row>
    <row r="648" spans="1:2" x14ac:dyDescent="0.25">
      <c r="A648" s="12" t="s">
        <v>130</v>
      </c>
      <c r="B648" s="5">
        <v>281.92</v>
      </c>
    </row>
    <row r="649" spans="1:2" x14ac:dyDescent="0.25">
      <c r="A649" s="12" t="s">
        <v>131</v>
      </c>
      <c r="B649" s="5">
        <v>67.5</v>
      </c>
    </row>
    <row r="650" spans="1:2" x14ac:dyDescent="0.25">
      <c r="A650" s="12" t="s">
        <v>127</v>
      </c>
      <c r="B650" s="5">
        <v>15.89</v>
      </c>
    </row>
    <row r="651" spans="1:2" x14ac:dyDescent="0.25">
      <c r="A651" s="12" t="s">
        <v>132</v>
      </c>
      <c r="B651" s="5">
        <v>15.88</v>
      </c>
    </row>
    <row r="652" spans="1:2" x14ac:dyDescent="0.25">
      <c r="A652" s="11" t="s">
        <v>1224</v>
      </c>
      <c r="B652" s="5">
        <v>686.94</v>
      </c>
    </row>
    <row r="653" spans="1:2" x14ac:dyDescent="0.25">
      <c r="A653" s="12" t="s">
        <v>310</v>
      </c>
      <c r="B653" s="5">
        <v>686.94</v>
      </c>
    </row>
    <row r="654" spans="1:2" x14ac:dyDescent="0.25">
      <c r="A654" s="11" t="s">
        <v>1225</v>
      </c>
      <c r="B654" s="5">
        <v>2628.64</v>
      </c>
    </row>
    <row r="655" spans="1:2" x14ac:dyDescent="0.25">
      <c r="A655" s="12" t="s">
        <v>143</v>
      </c>
      <c r="B655" s="5">
        <v>2612.75</v>
      </c>
    </row>
    <row r="656" spans="1:2" x14ac:dyDescent="0.25">
      <c r="A656" s="12" t="s">
        <v>142</v>
      </c>
      <c r="B656" s="5">
        <v>15.89</v>
      </c>
    </row>
    <row r="657" spans="1:2" x14ac:dyDescent="0.25">
      <c r="A657" s="11" t="s">
        <v>1226</v>
      </c>
      <c r="B657" s="5">
        <v>2025.0900000000001</v>
      </c>
    </row>
    <row r="658" spans="1:2" x14ac:dyDescent="0.25">
      <c r="A658" s="12" t="s">
        <v>215</v>
      </c>
      <c r="B658" s="5">
        <v>1945.67</v>
      </c>
    </row>
    <row r="659" spans="1:2" x14ac:dyDescent="0.25">
      <c r="A659" s="12" t="s">
        <v>216</v>
      </c>
      <c r="B659" s="5">
        <v>79.42</v>
      </c>
    </row>
    <row r="660" spans="1:2" x14ac:dyDescent="0.25">
      <c r="A660" s="11" t="s">
        <v>1227</v>
      </c>
      <c r="B660" s="5">
        <v>31.77</v>
      </c>
    </row>
    <row r="661" spans="1:2" x14ac:dyDescent="0.25">
      <c r="A661" s="12" t="s">
        <v>442</v>
      </c>
      <c r="B661" s="5">
        <v>31.77</v>
      </c>
    </row>
    <row r="662" spans="1:2" x14ac:dyDescent="0.25">
      <c r="A662" s="11" t="s">
        <v>1228</v>
      </c>
      <c r="B662" s="5">
        <v>1588.3000000000004</v>
      </c>
    </row>
    <row r="663" spans="1:2" x14ac:dyDescent="0.25">
      <c r="A663" s="12" t="s">
        <v>992</v>
      </c>
      <c r="B663" s="5">
        <v>47.65</v>
      </c>
    </row>
    <row r="664" spans="1:2" x14ac:dyDescent="0.25">
      <c r="A664" s="12" t="s">
        <v>995</v>
      </c>
      <c r="B664" s="5">
        <v>1508.89</v>
      </c>
    </row>
    <row r="665" spans="1:2" x14ac:dyDescent="0.25">
      <c r="A665" s="12" t="s">
        <v>994</v>
      </c>
      <c r="B665" s="5">
        <v>15.88</v>
      </c>
    </row>
    <row r="666" spans="1:2" x14ac:dyDescent="0.25">
      <c r="A666" s="12" t="s">
        <v>993</v>
      </c>
      <c r="B666" s="5">
        <v>15.88</v>
      </c>
    </row>
    <row r="667" spans="1:2" x14ac:dyDescent="0.25">
      <c r="A667" s="11" t="s">
        <v>1229</v>
      </c>
      <c r="B667" s="5">
        <v>385.17</v>
      </c>
    </row>
    <row r="668" spans="1:2" x14ac:dyDescent="0.25">
      <c r="A668" s="12" t="s">
        <v>209</v>
      </c>
      <c r="B668" s="5">
        <v>305.75</v>
      </c>
    </row>
    <row r="669" spans="1:2" x14ac:dyDescent="0.25">
      <c r="A669" s="12" t="s">
        <v>208</v>
      </c>
      <c r="B669" s="5">
        <v>79.42</v>
      </c>
    </row>
    <row r="670" spans="1:2" x14ac:dyDescent="0.25">
      <c r="A670" s="11" t="s">
        <v>1230</v>
      </c>
      <c r="B670" s="5">
        <v>782.24</v>
      </c>
    </row>
    <row r="671" spans="1:2" x14ac:dyDescent="0.25">
      <c r="A671" s="12" t="s">
        <v>731</v>
      </c>
      <c r="B671" s="5">
        <v>750.47</v>
      </c>
    </row>
    <row r="672" spans="1:2" x14ac:dyDescent="0.25">
      <c r="A672" s="12" t="s">
        <v>730</v>
      </c>
      <c r="B672" s="5">
        <v>31.77</v>
      </c>
    </row>
    <row r="673" spans="1:2" x14ac:dyDescent="0.25">
      <c r="A673" s="11" t="s">
        <v>1231</v>
      </c>
      <c r="B673" s="5">
        <v>83.38</v>
      </c>
    </row>
    <row r="674" spans="1:2" x14ac:dyDescent="0.25">
      <c r="A674" s="12" t="s">
        <v>241</v>
      </c>
      <c r="B674" s="5">
        <v>19.850000000000001</v>
      </c>
    </row>
    <row r="675" spans="1:2" x14ac:dyDescent="0.25">
      <c r="A675" s="12" t="s">
        <v>240</v>
      </c>
      <c r="B675" s="5">
        <v>31.77</v>
      </c>
    </row>
    <row r="676" spans="1:2" x14ac:dyDescent="0.25">
      <c r="A676" s="12" t="s">
        <v>239</v>
      </c>
      <c r="B676" s="5">
        <v>15.88</v>
      </c>
    </row>
    <row r="677" spans="1:2" x14ac:dyDescent="0.25">
      <c r="A677" s="12" t="s">
        <v>242</v>
      </c>
      <c r="B677" s="5">
        <v>15.88</v>
      </c>
    </row>
    <row r="678" spans="1:2" x14ac:dyDescent="0.25">
      <c r="A678" s="11" t="s">
        <v>1232</v>
      </c>
      <c r="B678" s="5">
        <v>591.65</v>
      </c>
    </row>
    <row r="679" spans="1:2" x14ac:dyDescent="0.25">
      <c r="A679" s="12" t="s">
        <v>147</v>
      </c>
      <c r="B679" s="5">
        <v>575.76</v>
      </c>
    </row>
    <row r="680" spans="1:2" x14ac:dyDescent="0.25">
      <c r="A680" s="12" t="s">
        <v>146</v>
      </c>
      <c r="B680" s="5">
        <v>15.89</v>
      </c>
    </row>
    <row r="681" spans="1:2" x14ac:dyDescent="0.25">
      <c r="A681" s="11" t="s">
        <v>1233</v>
      </c>
      <c r="B681" s="5">
        <v>174.71</v>
      </c>
    </row>
    <row r="682" spans="1:2" x14ac:dyDescent="0.25">
      <c r="A682" s="12" t="s">
        <v>980</v>
      </c>
      <c r="B682" s="5">
        <v>111.18</v>
      </c>
    </row>
    <row r="683" spans="1:2" x14ac:dyDescent="0.25">
      <c r="A683" s="12" t="s">
        <v>981</v>
      </c>
      <c r="B683" s="5">
        <v>47.65</v>
      </c>
    </row>
    <row r="684" spans="1:2" x14ac:dyDescent="0.25">
      <c r="A684" s="12" t="s">
        <v>982</v>
      </c>
      <c r="B684" s="5">
        <v>15.88</v>
      </c>
    </row>
    <row r="685" spans="1:2" x14ac:dyDescent="0.25">
      <c r="A685" s="11" t="s">
        <v>1234</v>
      </c>
      <c r="B685" s="5">
        <v>1056.22</v>
      </c>
    </row>
    <row r="686" spans="1:2" x14ac:dyDescent="0.25">
      <c r="A686" s="12" t="s">
        <v>182</v>
      </c>
      <c r="B686" s="5">
        <v>1056.22</v>
      </c>
    </row>
    <row r="687" spans="1:2" x14ac:dyDescent="0.25">
      <c r="A687" s="11" t="s">
        <v>1235</v>
      </c>
      <c r="B687" s="5">
        <v>389.13</v>
      </c>
    </row>
    <row r="688" spans="1:2" x14ac:dyDescent="0.25">
      <c r="A688" s="12" t="s">
        <v>467</v>
      </c>
      <c r="B688" s="5">
        <v>389.13</v>
      </c>
    </row>
    <row r="689" spans="1:2" x14ac:dyDescent="0.25">
      <c r="A689" s="11" t="s">
        <v>1236</v>
      </c>
      <c r="B689" s="5">
        <v>158.83000000000001</v>
      </c>
    </row>
    <row r="690" spans="1:2" x14ac:dyDescent="0.25">
      <c r="A690" s="12" t="s">
        <v>580</v>
      </c>
      <c r="B690" s="5">
        <v>158.83000000000001</v>
      </c>
    </row>
    <row r="691" spans="1:2" x14ac:dyDescent="0.25">
      <c r="A691" s="11" t="s">
        <v>1237</v>
      </c>
      <c r="B691" s="5">
        <v>127.06</v>
      </c>
    </row>
    <row r="692" spans="1:2" x14ac:dyDescent="0.25">
      <c r="A692" s="12" t="s">
        <v>395</v>
      </c>
      <c r="B692" s="5">
        <v>127.06</v>
      </c>
    </row>
    <row r="693" spans="1:2" x14ac:dyDescent="0.25">
      <c r="A693" s="11" t="s">
        <v>1238</v>
      </c>
      <c r="B693" s="5">
        <v>3160.7200000000003</v>
      </c>
    </row>
    <row r="694" spans="1:2" x14ac:dyDescent="0.25">
      <c r="A694" s="12" t="s">
        <v>1033</v>
      </c>
      <c r="B694" s="5">
        <v>3113.07</v>
      </c>
    </row>
    <row r="695" spans="1:2" x14ac:dyDescent="0.25">
      <c r="A695" s="12" t="s">
        <v>1032</v>
      </c>
      <c r="B695" s="5">
        <v>15.88</v>
      </c>
    </row>
    <row r="696" spans="1:2" x14ac:dyDescent="0.25">
      <c r="A696" s="12" t="s">
        <v>1031</v>
      </c>
      <c r="B696" s="5">
        <v>31.77</v>
      </c>
    </row>
    <row r="697" spans="1:2" x14ac:dyDescent="0.25">
      <c r="A697" s="11" t="s">
        <v>1239</v>
      </c>
      <c r="B697" s="5">
        <v>12857.289999999999</v>
      </c>
    </row>
    <row r="698" spans="1:2" x14ac:dyDescent="0.25">
      <c r="A698" s="12" t="s">
        <v>574</v>
      </c>
      <c r="B698" s="5">
        <v>4792.7</v>
      </c>
    </row>
    <row r="699" spans="1:2" x14ac:dyDescent="0.25">
      <c r="A699" s="12" t="s">
        <v>577</v>
      </c>
      <c r="B699" s="5">
        <v>1798.75</v>
      </c>
    </row>
    <row r="700" spans="1:2" x14ac:dyDescent="0.25">
      <c r="A700" s="12" t="s">
        <v>575</v>
      </c>
      <c r="B700" s="5">
        <v>6249.96</v>
      </c>
    </row>
    <row r="701" spans="1:2" x14ac:dyDescent="0.25">
      <c r="A701" s="12" t="s">
        <v>576</v>
      </c>
      <c r="B701" s="5">
        <v>15.88</v>
      </c>
    </row>
    <row r="702" spans="1:2" x14ac:dyDescent="0.25">
      <c r="A702" s="11" t="s">
        <v>1240</v>
      </c>
      <c r="B702" s="5">
        <v>7758.85</v>
      </c>
    </row>
    <row r="703" spans="1:2" x14ac:dyDescent="0.25">
      <c r="A703" s="12" t="s">
        <v>925</v>
      </c>
      <c r="B703" s="5">
        <v>3244.1</v>
      </c>
    </row>
    <row r="704" spans="1:2" x14ac:dyDescent="0.25">
      <c r="A704" s="12" t="s">
        <v>926</v>
      </c>
      <c r="B704" s="5">
        <v>79.42</v>
      </c>
    </row>
    <row r="705" spans="1:2" x14ac:dyDescent="0.25">
      <c r="A705" s="12" t="s">
        <v>924</v>
      </c>
      <c r="B705" s="5">
        <v>79.42</v>
      </c>
    </row>
    <row r="706" spans="1:2" x14ac:dyDescent="0.25">
      <c r="A706" s="12" t="s">
        <v>922</v>
      </c>
      <c r="B706" s="5">
        <v>63.53</v>
      </c>
    </row>
    <row r="707" spans="1:2" x14ac:dyDescent="0.25">
      <c r="A707" s="12" t="s">
        <v>923</v>
      </c>
      <c r="B707" s="5">
        <v>4292.38</v>
      </c>
    </row>
    <row r="708" spans="1:2" x14ac:dyDescent="0.25">
      <c r="A708" s="11" t="s">
        <v>1241</v>
      </c>
      <c r="B708" s="5">
        <v>8938.16</v>
      </c>
    </row>
    <row r="709" spans="1:2" x14ac:dyDescent="0.25">
      <c r="A709" s="12" t="s">
        <v>612</v>
      </c>
      <c r="B709" s="5">
        <v>254.13</v>
      </c>
    </row>
    <row r="710" spans="1:2" x14ac:dyDescent="0.25">
      <c r="A710" s="12" t="s">
        <v>615</v>
      </c>
      <c r="B710" s="5">
        <v>1655.8</v>
      </c>
    </row>
    <row r="711" spans="1:2" x14ac:dyDescent="0.25">
      <c r="A711" s="12" t="s">
        <v>613</v>
      </c>
      <c r="B711" s="5">
        <v>6980.58</v>
      </c>
    </row>
    <row r="712" spans="1:2" x14ac:dyDescent="0.25">
      <c r="A712" s="12" t="s">
        <v>614</v>
      </c>
      <c r="B712" s="5">
        <v>15.88</v>
      </c>
    </row>
    <row r="713" spans="1:2" x14ac:dyDescent="0.25">
      <c r="A713" s="12" t="s">
        <v>616</v>
      </c>
      <c r="B713" s="5">
        <v>31.77</v>
      </c>
    </row>
    <row r="714" spans="1:2" x14ac:dyDescent="0.25">
      <c r="A714" s="11" t="s">
        <v>1242</v>
      </c>
      <c r="B714" s="5">
        <v>865.62</v>
      </c>
    </row>
    <row r="715" spans="1:2" x14ac:dyDescent="0.25">
      <c r="A715" s="12" t="s">
        <v>702</v>
      </c>
      <c r="B715" s="5">
        <v>865.62</v>
      </c>
    </row>
    <row r="716" spans="1:2" x14ac:dyDescent="0.25">
      <c r="A716" s="11" t="s">
        <v>1243</v>
      </c>
      <c r="B716" s="5">
        <v>47.65</v>
      </c>
    </row>
    <row r="717" spans="1:2" x14ac:dyDescent="0.25">
      <c r="A717" s="12" t="s">
        <v>737</v>
      </c>
      <c r="B717" s="5">
        <v>47.65</v>
      </c>
    </row>
    <row r="718" spans="1:2" x14ac:dyDescent="0.25">
      <c r="A718" s="11" t="s">
        <v>1244</v>
      </c>
      <c r="B718" s="5">
        <v>273.98</v>
      </c>
    </row>
    <row r="719" spans="1:2" x14ac:dyDescent="0.25">
      <c r="A719" s="12" t="s">
        <v>892</v>
      </c>
      <c r="B719" s="5">
        <v>273.98</v>
      </c>
    </row>
    <row r="720" spans="1:2" x14ac:dyDescent="0.25">
      <c r="A720" s="11" t="s">
        <v>1245</v>
      </c>
      <c r="B720" s="5">
        <v>15.89</v>
      </c>
    </row>
    <row r="721" spans="1:2" x14ac:dyDescent="0.25">
      <c r="A721" s="12" t="s">
        <v>106</v>
      </c>
      <c r="B721" s="5">
        <v>15.89</v>
      </c>
    </row>
    <row r="722" spans="1:2" x14ac:dyDescent="0.25">
      <c r="A722" s="11" t="s">
        <v>1246</v>
      </c>
      <c r="B722" s="5">
        <v>15.88</v>
      </c>
    </row>
    <row r="723" spans="1:2" x14ac:dyDescent="0.25">
      <c r="A723" s="12" t="s">
        <v>606</v>
      </c>
      <c r="B723" s="5">
        <v>15.88</v>
      </c>
    </row>
    <row r="724" spans="1:2" x14ac:dyDescent="0.25">
      <c r="A724" s="11" t="s">
        <v>1247</v>
      </c>
      <c r="B724" s="5">
        <v>47.65</v>
      </c>
    </row>
    <row r="725" spans="1:2" x14ac:dyDescent="0.25">
      <c r="A725" s="12" t="s">
        <v>967</v>
      </c>
      <c r="B725" s="5">
        <v>47.65</v>
      </c>
    </row>
    <row r="726" spans="1:2" x14ac:dyDescent="0.25">
      <c r="A726" s="11" t="s">
        <v>1248</v>
      </c>
      <c r="B726" s="5">
        <v>131.03</v>
      </c>
    </row>
    <row r="727" spans="1:2" x14ac:dyDescent="0.25">
      <c r="A727" s="12" t="s">
        <v>947</v>
      </c>
      <c r="B727" s="5">
        <v>131.03</v>
      </c>
    </row>
    <row r="728" spans="1:2" x14ac:dyDescent="0.25">
      <c r="A728" s="11" t="s">
        <v>1249</v>
      </c>
      <c r="B728" s="5">
        <v>8092.38</v>
      </c>
    </row>
    <row r="729" spans="1:2" x14ac:dyDescent="0.25">
      <c r="A729" s="12" t="s">
        <v>664</v>
      </c>
      <c r="B729" s="5">
        <v>63.53</v>
      </c>
    </row>
    <row r="730" spans="1:2" x14ac:dyDescent="0.25">
      <c r="A730" s="12" t="s">
        <v>957</v>
      </c>
      <c r="B730" s="5">
        <v>7945.47</v>
      </c>
    </row>
    <row r="731" spans="1:2" x14ac:dyDescent="0.25">
      <c r="A731" s="12" t="s">
        <v>956</v>
      </c>
      <c r="B731" s="5">
        <v>15.88</v>
      </c>
    </row>
    <row r="732" spans="1:2" x14ac:dyDescent="0.25">
      <c r="A732" s="12" t="s">
        <v>958</v>
      </c>
      <c r="B732" s="5">
        <v>67.5</v>
      </c>
    </row>
    <row r="733" spans="1:2" x14ac:dyDescent="0.25">
      <c r="A733" s="11" t="s">
        <v>1250</v>
      </c>
      <c r="B733" s="5">
        <v>1266.67</v>
      </c>
    </row>
    <row r="734" spans="1:2" x14ac:dyDescent="0.25">
      <c r="A734" s="12" t="s">
        <v>173</v>
      </c>
      <c r="B734" s="5">
        <v>1266.67</v>
      </c>
    </row>
    <row r="735" spans="1:2" x14ac:dyDescent="0.25">
      <c r="A735" s="11" t="s">
        <v>1251</v>
      </c>
      <c r="B735" s="5">
        <v>337.51</v>
      </c>
    </row>
    <row r="736" spans="1:2" x14ac:dyDescent="0.25">
      <c r="A736" s="12" t="s">
        <v>909</v>
      </c>
      <c r="B736" s="5">
        <v>337.51</v>
      </c>
    </row>
    <row r="737" spans="1:2" x14ac:dyDescent="0.25">
      <c r="A737" s="11" t="s">
        <v>1252</v>
      </c>
      <c r="B737" s="5">
        <v>496.34</v>
      </c>
    </row>
    <row r="738" spans="1:2" x14ac:dyDescent="0.25">
      <c r="A738" s="12" t="s">
        <v>179</v>
      </c>
      <c r="B738" s="5">
        <v>496.34</v>
      </c>
    </row>
    <row r="739" spans="1:2" x14ac:dyDescent="0.25">
      <c r="A739" s="11" t="s">
        <v>1253</v>
      </c>
      <c r="B739" s="5">
        <v>270.01</v>
      </c>
    </row>
    <row r="740" spans="1:2" x14ac:dyDescent="0.25">
      <c r="A740" s="12" t="s">
        <v>953</v>
      </c>
      <c r="B740" s="5">
        <v>270.01</v>
      </c>
    </row>
    <row r="741" spans="1:2" x14ac:dyDescent="0.25">
      <c r="A741" s="11" t="s">
        <v>1254</v>
      </c>
      <c r="B741" s="5">
        <v>107.21</v>
      </c>
    </row>
    <row r="742" spans="1:2" x14ac:dyDescent="0.25">
      <c r="A742" s="12" t="s">
        <v>670</v>
      </c>
      <c r="B742" s="5">
        <v>107.21</v>
      </c>
    </row>
    <row r="743" spans="1:2" x14ac:dyDescent="0.25">
      <c r="A743" s="11" t="s">
        <v>1255</v>
      </c>
      <c r="B743" s="5">
        <v>18702.250000000004</v>
      </c>
    </row>
    <row r="744" spans="1:2" x14ac:dyDescent="0.25">
      <c r="A744" s="12" t="s">
        <v>59</v>
      </c>
      <c r="B744" s="5">
        <v>4641.8100000000004</v>
      </c>
    </row>
    <row r="745" spans="1:2" x14ac:dyDescent="0.25">
      <c r="A745" s="12" t="s">
        <v>60</v>
      </c>
      <c r="B745" s="5">
        <v>4749.0200000000004</v>
      </c>
    </row>
    <row r="746" spans="1:2" x14ac:dyDescent="0.25">
      <c r="A746" s="12" t="s">
        <v>61</v>
      </c>
      <c r="B746" s="5">
        <v>9279.65</v>
      </c>
    </row>
    <row r="747" spans="1:2" x14ac:dyDescent="0.25">
      <c r="A747" s="12" t="s">
        <v>58</v>
      </c>
      <c r="B747" s="5">
        <v>31.77</v>
      </c>
    </row>
    <row r="748" spans="1:2" x14ac:dyDescent="0.25">
      <c r="A748" s="11" t="s">
        <v>1256</v>
      </c>
      <c r="B748" s="5">
        <v>2692.17</v>
      </c>
    </row>
    <row r="749" spans="1:2" x14ac:dyDescent="0.25">
      <c r="A749" s="12" t="s">
        <v>294</v>
      </c>
      <c r="B749" s="5">
        <v>2660.4</v>
      </c>
    </row>
    <row r="750" spans="1:2" x14ac:dyDescent="0.25">
      <c r="A750" s="12" t="s">
        <v>295</v>
      </c>
      <c r="B750" s="5">
        <v>31.77</v>
      </c>
    </row>
    <row r="751" spans="1:2" x14ac:dyDescent="0.25">
      <c r="A751" s="11" t="s">
        <v>1257</v>
      </c>
      <c r="B751" s="5">
        <v>1421.53</v>
      </c>
    </row>
    <row r="752" spans="1:2" x14ac:dyDescent="0.25">
      <c r="A752" s="12" t="s">
        <v>75</v>
      </c>
      <c r="B752" s="5">
        <v>1421.53</v>
      </c>
    </row>
    <row r="753" spans="1:2" x14ac:dyDescent="0.25">
      <c r="A753" s="11" t="s">
        <v>1258</v>
      </c>
      <c r="B753" s="5">
        <v>3657.06</v>
      </c>
    </row>
    <row r="754" spans="1:2" x14ac:dyDescent="0.25">
      <c r="A754" s="12" t="s">
        <v>452</v>
      </c>
      <c r="B754" s="5">
        <v>3657.06</v>
      </c>
    </row>
    <row r="755" spans="1:2" x14ac:dyDescent="0.25">
      <c r="A755" s="11" t="s">
        <v>1259</v>
      </c>
      <c r="B755" s="5">
        <v>778.27</v>
      </c>
    </row>
    <row r="756" spans="1:2" x14ac:dyDescent="0.25">
      <c r="A756" s="12" t="s">
        <v>497</v>
      </c>
      <c r="B756" s="5">
        <v>778.27</v>
      </c>
    </row>
    <row r="757" spans="1:2" x14ac:dyDescent="0.25">
      <c r="A757" s="11" t="s">
        <v>1260</v>
      </c>
      <c r="B757" s="5">
        <v>1933.76</v>
      </c>
    </row>
    <row r="758" spans="1:2" x14ac:dyDescent="0.25">
      <c r="A758" s="12" t="s">
        <v>555</v>
      </c>
      <c r="B758" s="5">
        <v>1933.76</v>
      </c>
    </row>
    <row r="759" spans="1:2" x14ac:dyDescent="0.25">
      <c r="A759" s="11" t="s">
        <v>1261</v>
      </c>
      <c r="B759" s="5">
        <v>238.25</v>
      </c>
    </row>
    <row r="760" spans="1:2" x14ac:dyDescent="0.25">
      <c r="A760" s="12" t="s">
        <v>521</v>
      </c>
      <c r="B760" s="5">
        <v>238.25</v>
      </c>
    </row>
    <row r="761" spans="1:2" x14ac:dyDescent="0.25">
      <c r="A761" s="11" t="s">
        <v>1262</v>
      </c>
      <c r="B761" s="5">
        <v>95.3</v>
      </c>
    </row>
    <row r="762" spans="1:2" x14ac:dyDescent="0.25">
      <c r="A762" s="12" t="s">
        <v>889</v>
      </c>
      <c r="B762" s="5">
        <v>95.3</v>
      </c>
    </row>
    <row r="763" spans="1:2" x14ac:dyDescent="0.25">
      <c r="A763" s="11" t="s">
        <v>1263</v>
      </c>
      <c r="B763" s="5">
        <v>3371.17</v>
      </c>
    </row>
    <row r="764" spans="1:2" x14ac:dyDescent="0.25">
      <c r="A764" s="12" t="s">
        <v>676</v>
      </c>
      <c r="B764" s="5">
        <v>3371.17</v>
      </c>
    </row>
    <row r="765" spans="1:2" x14ac:dyDescent="0.25">
      <c r="A765" s="11" t="s">
        <v>1264</v>
      </c>
      <c r="B765" s="5">
        <v>516.20000000000005</v>
      </c>
    </row>
    <row r="766" spans="1:2" x14ac:dyDescent="0.25">
      <c r="A766" s="12" t="s">
        <v>170</v>
      </c>
      <c r="B766" s="5">
        <v>516.20000000000005</v>
      </c>
    </row>
    <row r="767" spans="1:2" x14ac:dyDescent="0.25">
      <c r="A767" s="11" t="s">
        <v>1265</v>
      </c>
      <c r="B767" s="5">
        <v>412.96</v>
      </c>
    </row>
    <row r="768" spans="1:2" x14ac:dyDescent="0.25">
      <c r="A768" s="12" t="s">
        <v>176</v>
      </c>
      <c r="B768" s="5">
        <v>412.96</v>
      </c>
    </row>
    <row r="769" spans="1:2" x14ac:dyDescent="0.25">
      <c r="A769" s="11" t="s">
        <v>1296</v>
      </c>
      <c r="B769" s="5">
        <v>15.88</v>
      </c>
    </row>
    <row r="770" spans="1:2" x14ac:dyDescent="0.25">
      <c r="A770" s="12" t="s">
        <v>740</v>
      </c>
      <c r="B770" s="5">
        <v>15.88</v>
      </c>
    </row>
    <row r="771" spans="1:2" x14ac:dyDescent="0.25">
      <c r="A771" s="11" t="s">
        <v>1266</v>
      </c>
      <c r="B771" s="5">
        <v>115.15</v>
      </c>
    </row>
    <row r="772" spans="1:2" x14ac:dyDescent="0.25">
      <c r="A772" s="12" t="s">
        <v>597</v>
      </c>
      <c r="B772" s="5">
        <v>115.15</v>
      </c>
    </row>
    <row r="773" spans="1:2" x14ac:dyDescent="0.25">
      <c r="A773" s="11" t="s">
        <v>1267</v>
      </c>
      <c r="B773" s="5">
        <v>508.26</v>
      </c>
    </row>
    <row r="774" spans="1:2" x14ac:dyDescent="0.25">
      <c r="A774" s="12" t="s">
        <v>539</v>
      </c>
      <c r="B774" s="5">
        <v>508.26</v>
      </c>
    </row>
    <row r="775" spans="1:2" x14ac:dyDescent="0.25">
      <c r="A775" s="11" t="s">
        <v>1268</v>
      </c>
      <c r="B775" s="5">
        <v>8723.74</v>
      </c>
    </row>
    <row r="776" spans="1:2" x14ac:dyDescent="0.25">
      <c r="A776" s="12" t="s">
        <v>1020</v>
      </c>
      <c r="B776" s="5">
        <v>4367.83</v>
      </c>
    </row>
    <row r="777" spans="1:2" x14ac:dyDescent="0.25">
      <c r="A777" s="12" t="s">
        <v>1021</v>
      </c>
      <c r="B777" s="5">
        <v>3716.62</v>
      </c>
    </row>
    <row r="778" spans="1:2" x14ac:dyDescent="0.25">
      <c r="A778" s="12" t="s">
        <v>1023</v>
      </c>
      <c r="B778" s="5">
        <v>15.88</v>
      </c>
    </row>
    <row r="779" spans="1:2" x14ac:dyDescent="0.25">
      <c r="A779" s="12" t="s">
        <v>1024</v>
      </c>
      <c r="B779" s="5">
        <v>198.54</v>
      </c>
    </row>
    <row r="780" spans="1:2" x14ac:dyDescent="0.25">
      <c r="A780" s="12" t="s">
        <v>1025</v>
      </c>
      <c r="B780" s="5">
        <v>135.01</v>
      </c>
    </row>
    <row r="781" spans="1:2" x14ac:dyDescent="0.25">
      <c r="A781" s="12" t="s">
        <v>1028</v>
      </c>
      <c r="B781" s="5">
        <v>162.80000000000001</v>
      </c>
    </row>
    <row r="782" spans="1:2" x14ac:dyDescent="0.25">
      <c r="A782" s="12" t="s">
        <v>1026</v>
      </c>
      <c r="B782" s="5">
        <v>63.53</v>
      </c>
    </row>
    <row r="783" spans="1:2" x14ac:dyDescent="0.25">
      <c r="A783" s="12" t="s">
        <v>1027</v>
      </c>
      <c r="B783" s="5">
        <v>15.88</v>
      </c>
    </row>
    <row r="784" spans="1:2" x14ac:dyDescent="0.25">
      <c r="A784" s="12" t="s">
        <v>1022</v>
      </c>
      <c r="B784" s="5">
        <v>47.65</v>
      </c>
    </row>
    <row r="785" spans="1:2" x14ac:dyDescent="0.25">
      <c r="A785" s="11" t="s">
        <v>1269</v>
      </c>
      <c r="B785" s="5">
        <v>1048.2800000000002</v>
      </c>
    </row>
    <row r="786" spans="1:2" x14ac:dyDescent="0.25">
      <c r="A786" s="12" t="s">
        <v>215</v>
      </c>
      <c r="B786" s="5">
        <v>1032.4000000000001</v>
      </c>
    </row>
    <row r="787" spans="1:2" x14ac:dyDescent="0.25">
      <c r="A787" s="12" t="s">
        <v>219</v>
      </c>
      <c r="B787" s="5">
        <v>15.88</v>
      </c>
    </row>
    <row r="788" spans="1:2" x14ac:dyDescent="0.25">
      <c r="A788" s="11" t="s">
        <v>1270</v>
      </c>
      <c r="B788" s="5">
        <v>1901.99</v>
      </c>
    </row>
    <row r="789" spans="1:2" x14ac:dyDescent="0.25">
      <c r="A789" s="12" t="s">
        <v>773</v>
      </c>
      <c r="B789" s="5">
        <v>83.39</v>
      </c>
    </row>
    <row r="790" spans="1:2" x14ac:dyDescent="0.25">
      <c r="A790" s="12" t="s">
        <v>772</v>
      </c>
      <c r="B790" s="5">
        <v>1818.6</v>
      </c>
    </row>
    <row r="791" spans="1:2" x14ac:dyDescent="0.25">
      <c r="A791" s="11" t="s">
        <v>1271</v>
      </c>
      <c r="B791" s="5">
        <v>452.67</v>
      </c>
    </row>
    <row r="792" spans="1:2" x14ac:dyDescent="0.25">
      <c r="A792" s="12" t="s">
        <v>455</v>
      </c>
      <c r="B792" s="5">
        <v>452.67</v>
      </c>
    </row>
    <row r="793" spans="1:2" x14ac:dyDescent="0.25">
      <c r="A793" s="11" t="s">
        <v>1272</v>
      </c>
      <c r="B793" s="5">
        <v>1560.5</v>
      </c>
    </row>
    <row r="794" spans="1:2" x14ac:dyDescent="0.25">
      <c r="A794" s="12" t="s">
        <v>323</v>
      </c>
      <c r="B794" s="5">
        <v>1544.62</v>
      </c>
    </row>
    <row r="795" spans="1:2" x14ac:dyDescent="0.25">
      <c r="A795" s="12" t="s">
        <v>322</v>
      </c>
      <c r="B795" s="5">
        <v>15.88</v>
      </c>
    </row>
    <row r="796" spans="1:2" x14ac:dyDescent="0.25">
      <c r="A796" s="11" t="s">
        <v>1273</v>
      </c>
      <c r="B796" s="5">
        <v>1850.37</v>
      </c>
    </row>
    <row r="797" spans="1:2" x14ac:dyDescent="0.25">
      <c r="A797" s="12" t="s">
        <v>863</v>
      </c>
      <c r="B797" s="5">
        <v>1850.37</v>
      </c>
    </row>
    <row r="798" spans="1:2" x14ac:dyDescent="0.25">
      <c r="A798" s="11" t="s">
        <v>1274</v>
      </c>
      <c r="B798" s="5">
        <v>2338.77</v>
      </c>
    </row>
    <row r="799" spans="1:2" x14ac:dyDescent="0.25">
      <c r="A799" s="12" t="s">
        <v>904</v>
      </c>
      <c r="B799" s="5">
        <v>15.88</v>
      </c>
    </row>
    <row r="800" spans="1:2" x14ac:dyDescent="0.25">
      <c r="A800" s="12" t="s">
        <v>906</v>
      </c>
      <c r="B800" s="5">
        <v>238.25</v>
      </c>
    </row>
    <row r="801" spans="1:2" x14ac:dyDescent="0.25">
      <c r="A801" s="12" t="s">
        <v>905</v>
      </c>
      <c r="B801" s="5">
        <v>2084.64</v>
      </c>
    </row>
    <row r="802" spans="1:2" x14ac:dyDescent="0.25">
      <c r="A802" s="11" t="s">
        <v>1275</v>
      </c>
      <c r="B802" s="5">
        <v>95.3</v>
      </c>
    </row>
    <row r="803" spans="1:2" x14ac:dyDescent="0.25">
      <c r="A803" s="12" t="s">
        <v>332</v>
      </c>
      <c r="B803" s="5">
        <v>95.3</v>
      </c>
    </row>
    <row r="804" spans="1:2" x14ac:dyDescent="0.25">
      <c r="A804" s="11" t="s">
        <v>1276</v>
      </c>
      <c r="B804" s="5">
        <v>301.77999999999997</v>
      </c>
    </row>
    <row r="805" spans="1:2" x14ac:dyDescent="0.25">
      <c r="A805" s="12" t="s">
        <v>326</v>
      </c>
      <c r="B805" s="5">
        <v>301.77999999999997</v>
      </c>
    </row>
    <row r="806" spans="1:2" x14ac:dyDescent="0.25">
      <c r="A806" s="11" t="s">
        <v>1277</v>
      </c>
      <c r="B806" s="5">
        <v>131.03</v>
      </c>
    </row>
    <row r="807" spans="1:2" x14ac:dyDescent="0.25">
      <c r="A807" s="12" t="s">
        <v>1036</v>
      </c>
      <c r="B807" s="5">
        <v>131.03</v>
      </c>
    </row>
    <row r="808" spans="1:2" x14ac:dyDescent="0.25">
      <c r="A808" s="11" t="s">
        <v>1278</v>
      </c>
      <c r="B808" s="5">
        <v>1790.81</v>
      </c>
    </row>
    <row r="809" spans="1:2" x14ac:dyDescent="0.25">
      <c r="A809" s="12" t="s">
        <v>961</v>
      </c>
      <c r="B809" s="5">
        <v>1790.81</v>
      </c>
    </row>
    <row r="810" spans="1:2" x14ac:dyDescent="0.25">
      <c r="A810" s="11" t="s">
        <v>1279</v>
      </c>
      <c r="B810" s="5">
        <v>2851</v>
      </c>
    </row>
    <row r="811" spans="1:2" x14ac:dyDescent="0.25">
      <c r="A811" s="12" t="s">
        <v>995</v>
      </c>
      <c r="B811" s="5">
        <v>2676.29</v>
      </c>
    </row>
    <row r="812" spans="1:2" x14ac:dyDescent="0.25">
      <c r="A812" s="12" t="s">
        <v>998</v>
      </c>
      <c r="B812" s="5">
        <v>174.71</v>
      </c>
    </row>
    <row r="813" spans="1:2" x14ac:dyDescent="0.25">
      <c r="A813" s="11" t="s">
        <v>1280</v>
      </c>
      <c r="B813" s="5">
        <v>305.75</v>
      </c>
    </row>
    <row r="814" spans="1:2" x14ac:dyDescent="0.25">
      <c r="A814" s="12" t="s">
        <v>518</v>
      </c>
      <c r="B814" s="5">
        <v>305.75</v>
      </c>
    </row>
    <row r="815" spans="1:2" x14ac:dyDescent="0.25">
      <c r="A815" s="11" t="s">
        <v>1281</v>
      </c>
      <c r="B815" s="5">
        <v>1167317.4999999988</v>
      </c>
    </row>
    <row r="816" spans="1:2" x14ac:dyDescent="0.25">
      <c r="A816"/>
      <c r="B816"/>
    </row>
    <row r="817" spans="1:2" x14ac:dyDescent="0.25">
      <c r="A817"/>
      <c r="B817"/>
    </row>
    <row r="818" spans="1:2" x14ac:dyDescent="0.25">
      <c r="A818"/>
      <c r="B818"/>
    </row>
    <row r="819" spans="1:2" x14ac:dyDescent="0.25">
      <c r="A819"/>
      <c r="B8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4"/>
  <sheetViews>
    <sheetView workbookViewId="0">
      <pane ySplit="2" topLeftCell="A3" activePane="bottomLeft" state="frozen"/>
      <selection pane="bottomLeft" activeCell="A2" sqref="A2"/>
    </sheetView>
  </sheetViews>
  <sheetFormatPr defaultRowHeight="15" x14ac:dyDescent="0.25"/>
  <cols>
    <col min="2" max="2" width="11.85546875" bestFit="1" customWidth="1"/>
    <col min="3" max="3" width="38.28515625" bestFit="1" customWidth="1"/>
    <col min="4" max="4" width="11.42578125" bestFit="1" customWidth="1"/>
    <col min="5" max="5" width="54.7109375" bestFit="1" customWidth="1"/>
    <col min="6" max="6" width="5" bestFit="1" customWidth="1"/>
    <col min="7" max="7" width="9" bestFit="1" customWidth="1"/>
    <col min="8" max="8" width="5.7109375" bestFit="1" customWidth="1"/>
    <col min="9" max="9" width="10.5703125" bestFit="1" customWidth="1"/>
    <col min="10" max="10" width="5" bestFit="1" customWidth="1"/>
    <col min="11" max="11" width="15.5703125" bestFit="1" customWidth="1"/>
    <col min="12" max="12" width="10.5703125" bestFit="1" customWidth="1"/>
    <col min="14" max="15" width="13.28515625" bestFit="1" customWidth="1"/>
  </cols>
  <sheetData>
    <row r="1" spans="1:20" x14ac:dyDescent="0.25">
      <c r="P1" s="35"/>
    </row>
    <row r="2" spans="1:20" x14ac:dyDescent="0.25">
      <c r="A2" s="9" t="s">
        <v>1282</v>
      </c>
      <c r="B2" t="s">
        <v>0</v>
      </c>
      <c r="C2" t="s">
        <v>1</v>
      </c>
      <c r="D2" t="s">
        <v>2</v>
      </c>
      <c r="E2" t="s">
        <v>3</v>
      </c>
      <c r="F2" t="s">
        <v>4</v>
      </c>
      <c r="G2" t="s">
        <v>5</v>
      </c>
      <c r="H2" t="s">
        <v>6</v>
      </c>
      <c r="I2" t="s">
        <v>7</v>
      </c>
      <c r="J2" t="s">
        <v>8</v>
      </c>
      <c r="K2" t="s">
        <v>9</v>
      </c>
      <c r="L2" t="s">
        <v>10</v>
      </c>
      <c r="M2" t="s">
        <v>1060</v>
      </c>
      <c r="N2" t="s">
        <v>1061</v>
      </c>
      <c r="O2" s="4">
        <f>SUM(N3:N582)</f>
        <v>1167317.4999999925</v>
      </c>
      <c r="P2" s="36"/>
      <c r="Q2" s="36"/>
      <c r="R2" s="36"/>
      <c r="S2" s="36"/>
      <c r="T2" s="36"/>
    </row>
    <row r="3" spans="1:20" x14ac:dyDescent="0.25">
      <c r="A3" t="str">
        <f t="shared" ref="A3:A66" si="0">PROPER(CONCATENATE(B3," ",C3))</f>
        <v>17401 Highline School District</v>
      </c>
      <c r="B3" t="s">
        <v>333</v>
      </c>
      <c r="C3" t="s">
        <v>334</v>
      </c>
      <c r="D3" s="33">
        <v>5371</v>
      </c>
      <c r="E3" s="33" t="s">
        <v>349</v>
      </c>
      <c r="G3" t="s">
        <v>14</v>
      </c>
      <c r="K3">
        <v>1</v>
      </c>
      <c r="L3">
        <v>1</v>
      </c>
      <c r="M3" s="6">
        <f t="shared" ref="M3:M66" si="1">L3/$L$584</f>
        <v>1.3606414063589576E-5</v>
      </c>
      <c r="N3" s="3">
        <f>ROUND(M3*$N$584,2)</f>
        <v>15.88</v>
      </c>
    </row>
    <row r="4" spans="1:20" x14ac:dyDescent="0.25">
      <c r="A4" t="str">
        <f t="shared" si="0"/>
        <v>27403 Bethel School District</v>
      </c>
      <c r="B4" t="s">
        <v>62</v>
      </c>
      <c r="C4" t="s">
        <v>63</v>
      </c>
      <c r="D4" s="33">
        <v>3250</v>
      </c>
      <c r="E4" s="33" t="s">
        <v>66</v>
      </c>
      <c r="H4" t="s">
        <v>14</v>
      </c>
      <c r="K4">
        <v>1</v>
      </c>
      <c r="L4">
        <v>1</v>
      </c>
      <c r="M4" s="6">
        <f t="shared" si="1"/>
        <v>1.3606414063589576E-5</v>
      </c>
      <c r="N4" s="3">
        <f>ROUND(M4*$N$584,2)+0.01</f>
        <v>15.89</v>
      </c>
    </row>
    <row r="5" spans="1:20" x14ac:dyDescent="0.25">
      <c r="A5" t="str">
        <f t="shared" si="0"/>
        <v>17412 Shoreline School District</v>
      </c>
      <c r="B5" t="s">
        <v>785</v>
      </c>
      <c r="C5" t="s">
        <v>786</v>
      </c>
      <c r="D5" s="33">
        <v>3387</v>
      </c>
      <c r="E5" s="33" t="s">
        <v>788</v>
      </c>
      <c r="H5" t="s">
        <v>14</v>
      </c>
      <c r="K5">
        <v>1</v>
      </c>
      <c r="L5">
        <v>1</v>
      </c>
      <c r="M5" s="6">
        <f t="shared" si="1"/>
        <v>1.3606414063589576E-5</v>
      </c>
      <c r="N5" s="3">
        <f>ROUND(M5*$N$584,2)</f>
        <v>15.88</v>
      </c>
    </row>
    <row r="6" spans="1:20" x14ac:dyDescent="0.25">
      <c r="A6" t="str">
        <f t="shared" si="0"/>
        <v>31016 Arlington School District</v>
      </c>
      <c r="B6" t="s">
        <v>20</v>
      </c>
      <c r="C6" t="s">
        <v>21</v>
      </c>
      <c r="D6" s="33">
        <v>1714</v>
      </c>
      <c r="E6" s="33" t="s">
        <v>22</v>
      </c>
      <c r="F6" t="s">
        <v>14</v>
      </c>
      <c r="G6" t="s">
        <v>14</v>
      </c>
      <c r="K6">
        <v>4</v>
      </c>
      <c r="L6">
        <v>4</v>
      </c>
      <c r="M6" s="6">
        <f t="shared" si="1"/>
        <v>5.4425656254358305E-5</v>
      </c>
      <c r="N6" s="3">
        <f>ROUND(M6*$N$584,2)</f>
        <v>63.53</v>
      </c>
    </row>
    <row r="7" spans="1:20" x14ac:dyDescent="0.25">
      <c r="A7" t="str">
        <f t="shared" si="0"/>
        <v>39090 East Valley School District (Yakima)</v>
      </c>
      <c r="B7" t="s">
        <v>217</v>
      </c>
      <c r="C7" t="s">
        <v>218</v>
      </c>
      <c r="D7" s="33">
        <v>4055</v>
      </c>
      <c r="E7" s="33" t="s">
        <v>219</v>
      </c>
      <c r="H7" t="s">
        <v>14</v>
      </c>
      <c r="K7">
        <v>1</v>
      </c>
      <c r="L7">
        <v>1</v>
      </c>
      <c r="M7" s="6">
        <f t="shared" si="1"/>
        <v>1.3606414063589576E-5</v>
      </c>
      <c r="N7" s="3">
        <f>ROUND(M7*$N$584,2)</f>
        <v>15.88</v>
      </c>
    </row>
    <row r="8" spans="1:20" x14ac:dyDescent="0.25">
      <c r="A8" t="str">
        <f t="shared" si="0"/>
        <v>17001 Seattle Public Schools</v>
      </c>
      <c r="B8" t="s">
        <v>748</v>
      </c>
      <c r="C8" t="s">
        <v>749</v>
      </c>
      <c r="D8" s="33">
        <v>4277</v>
      </c>
      <c r="E8" s="33" t="s">
        <v>765</v>
      </c>
      <c r="G8" t="s">
        <v>14</v>
      </c>
      <c r="K8">
        <v>1</v>
      </c>
      <c r="L8">
        <v>1</v>
      </c>
      <c r="M8" s="6">
        <f t="shared" si="1"/>
        <v>1.3606414063589576E-5</v>
      </c>
      <c r="N8" s="3">
        <f>ROUND(M8*$N$584,2)</f>
        <v>15.88</v>
      </c>
    </row>
    <row r="9" spans="1:20" x14ac:dyDescent="0.25">
      <c r="A9" t="str">
        <f t="shared" si="0"/>
        <v>16048 Quilcene School District</v>
      </c>
      <c r="B9" t="s">
        <v>688</v>
      </c>
      <c r="C9" t="s">
        <v>689</v>
      </c>
      <c r="D9" s="33">
        <v>5081</v>
      </c>
      <c r="E9" s="33" t="s">
        <v>691</v>
      </c>
      <c r="H9" t="s">
        <v>14</v>
      </c>
      <c r="K9">
        <v>1</v>
      </c>
      <c r="L9">
        <v>1</v>
      </c>
      <c r="M9" s="6">
        <f t="shared" si="1"/>
        <v>1.3606414063589576E-5</v>
      </c>
      <c r="N9" s="3">
        <f>ROUND(M9*$N$584,2)</f>
        <v>15.88</v>
      </c>
    </row>
    <row r="10" spans="1:20" x14ac:dyDescent="0.25">
      <c r="A10" t="str">
        <f t="shared" si="0"/>
        <v>32356 Central Valley School District</v>
      </c>
      <c r="B10" t="s">
        <v>125</v>
      </c>
      <c r="C10" t="s">
        <v>126</v>
      </c>
      <c r="D10" s="33">
        <v>1964</v>
      </c>
      <c r="E10" s="33" t="s">
        <v>127</v>
      </c>
      <c r="H10" t="s">
        <v>14</v>
      </c>
      <c r="K10">
        <v>1</v>
      </c>
      <c r="L10">
        <v>1</v>
      </c>
      <c r="M10" s="6">
        <f t="shared" si="1"/>
        <v>1.3606414063589576E-5</v>
      </c>
      <c r="N10" s="3">
        <f>ROUND(M10*$N$584,2)+0.01</f>
        <v>15.89</v>
      </c>
    </row>
    <row r="11" spans="1:20" x14ac:dyDescent="0.25">
      <c r="A11" t="str">
        <f t="shared" si="0"/>
        <v>24019 Omak School District</v>
      </c>
      <c r="B11" t="s">
        <v>620</v>
      </c>
      <c r="C11" t="s">
        <v>621</v>
      </c>
      <c r="D11">
        <v>4278</v>
      </c>
      <c r="E11" t="s">
        <v>623</v>
      </c>
      <c r="G11" t="s">
        <v>14</v>
      </c>
      <c r="K11">
        <v>1</v>
      </c>
      <c r="L11">
        <v>1.25</v>
      </c>
      <c r="M11" s="6">
        <f t="shared" si="1"/>
        <v>1.7008017579486969E-5</v>
      </c>
      <c r="N11" s="3">
        <f t="shared" ref="N11:N22" si="2">ROUND(M11*$N$584,2)</f>
        <v>19.850000000000001</v>
      </c>
    </row>
    <row r="12" spans="1:20" x14ac:dyDescent="0.25">
      <c r="A12" t="str">
        <f t="shared" si="0"/>
        <v>17410 Snoqualmie Valley School District</v>
      </c>
      <c r="B12" t="s">
        <v>799</v>
      </c>
      <c r="C12" t="s">
        <v>800</v>
      </c>
      <c r="D12">
        <v>5296</v>
      </c>
      <c r="E12" t="s">
        <v>804</v>
      </c>
      <c r="G12" t="s">
        <v>14</v>
      </c>
      <c r="K12">
        <v>1</v>
      </c>
      <c r="L12">
        <v>1</v>
      </c>
      <c r="M12" s="6">
        <f t="shared" si="1"/>
        <v>1.3606414063589576E-5</v>
      </c>
      <c r="N12" s="3">
        <f t="shared" si="2"/>
        <v>15.88</v>
      </c>
    </row>
    <row r="13" spans="1:20" x14ac:dyDescent="0.25">
      <c r="A13" t="str">
        <f t="shared" si="0"/>
        <v>27403 Bethel School District</v>
      </c>
      <c r="B13" t="s">
        <v>62</v>
      </c>
      <c r="C13" t="s">
        <v>63</v>
      </c>
      <c r="D13" s="33">
        <v>3751</v>
      </c>
      <c r="E13" s="33" t="s">
        <v>67</v>
      </c>
      <c r="H13" t="s">
        <v>14</v>
      </c>
      <c r="K13">
        <v>1</v>
      </c>
      <c r="L13">
        <v>1</v>
      </c>
      <c r="M13" s="6">
        <f t="shared" si="1"/>
        <v>1.3606414063589576E-5</v>
      </c>
      <c r="N13" s="3">
        <f t="shared" si="2"/>
        <v>15.88</v>
      </c>
    </row>
    <row r="14" spans="1:20" x14ac:dyDescent="0.25">
      <c r="A14" t="str">
        <f t="shared" si="0"/>
        <v>32081 Spokane School District</v>
      </c>
      <c r="B14" t="s">
        <v>822</v>
      </c>
      <c r="C14" t="s">
        <v>823</v>
      </c>
      <c r="D14">
        <v>1604</v>
      </c>
      <c r="E14" t="s">
        <v>825</v>
      </c>
      <c r="H14" t="s">
        <v>14</v>
      </c>
      <c r="K14">
        <v>1</v>
      </c>
      <c r="L14">
        <v>1</v>
      </c>
      <c r="M14" s="6">
        <f t="shared" si="1"/>
        <v>1.3606414063589576E-5</v>
      </c>
      <c r="N14" s="3">
        <f t="shared" si="2"/>
        <v>15.88</v>
      </c>
    </row>
    <row r="15" spans="1:20" x14ac:dyDescent="0.25">
      <c r="A15" t="str">
        <f t="shared" si="0"/>
        <v>28149 San Juan Island School District</v>
      </c>
      <c r="B15" t="s">
        <v>744</v>
      </c>
      <c r="C15" t="s">
        <v>745</v>
      </c>
      <c r="D15">
        <v>1963</v>
      </c>
      <c r="E15" t="s">
        <v>746</v>
      </c>
      <c r="H15" t="s">
        <v>14</v>
      </c>
      <c r="K15">
        <v>4</v>
      </c>
      <c r="L15">
        <v>4</v>
      </c>
      <c r="M15" s="6">
        <f t="shared" si="1"/>
        <v>5.4425656254358305E-5</v>
      </c>
      <c r="N15" s="3">
        <f t="shared" si="2"/>
        <v>63.53</v>
      </c>
    </row>
    <row r="16" spans="1:20" x14ac:dyDescent="0.25">
      <c r="A16" t="str">
        <f t="shared" si="0"/>
        <v>17404 Skykomish School District</v>
      </c>
      <c r="B16" t="s">
        <v>790</v>
      </c>
      <c r="C16" t="s">
        <v>791</v>
      </c>
      <c r="D16">
        <v>2513</v>
      </c>
      <c r="E16" t="s">
        <v>792</v>
      </c>
      <c r="G16" t="s">
        <v>14</v>
      </c>
      <c r="K16">
        <v>6</v>
      </c>
      <c r="L16">
        <v>6.25</v>
      </c>
      <c r="M16" s="6">
        <f t="shared" si="1"/>
        <v>8.5040087897434854E-5</v>
      </c>
      <c r="N16" s="3">
        <f t="shared" si="2"/>
        <v>99.27</v>
      </c>
    </row>
    <row r="17" spans="1:15" x14ac:dyDescent="0.25">
      <c r="A17" t="str">
        <f t="shared" si="0"/>
        <v>01109 Washtucna School District</v>
      </c>
      <c r="B17" t="s">
        <v>972</v>
      </c>
      <c r="C17" t="s">
        <v>973</v>
      </c>
      <c r="D17">
        <v>3075</v>
      </c>
      <c r="E17" t="s">
        <v>974</v>
      </c>
      <c r="H17" t="s">
        <v>14</v>
      </c>
      <c r="K17">
        <v>1</v>
      </c>
      <c r="L17">
        <v>1</v>
      </c>
      <c r="M17" s="6">
        <f t="shared" si="1"/>
        <v>1.3606414063589576E-5</v>
      </c>
      <c r="N17" s="3">
        <f t="shared" si="2"/>
        <v>15.88</v>
      </c>
      <c r="O17" s="5">
        <f>O16-N598</f>
        <v>0</v>
      </c>
    </row>
    <row r="18" spans="1:15" x14ac:dyDescent="0.25">
      <c r="A18" t="str">
        <f t="shared" si="0"/>
        <v>05323 Sequim School District</v>
      </c>
      <c r="B18" t="s">
        <v>777</v>
      </c>
      <c r="C18" t="s">
        <v>778</v>
      </c>
      <c r="D18">
        <v>1708</v>
      </c>
      <c r="E18" t="s">
        <v>779</v>
      </c>
      <c r="G18" t="s">
        <v>14</v>
      </c>
      <c r="K18">
        <v>1</v>
      </c>
      <c r="L18">
        <v>1</v>
      </c>
      <c r="M18" s="6">
        <f t="shared" si="1"/>
        <v>1.3606414063589576E-5</v>
      </c>
      <c r="N18" s="3">
        <f t="shared" si="2"/>
        <v>15.88</v>
      </c>
    </row>
    <row r="19" spans="1:15" x14ac:dyDescent="0.25">
      <c r="A19" t="str">
        <f t="shared" si="0"/>
        <v>31401 Stanwood-Camano School District</v>
      </c>
      <c r="B19" t="s">
        <v>839</v>
      </c>
      <c r="C19" t="s">
        <v>840</v>
      </c>
      <c r="D19">
        <v>5004</v>
      </c>
      <c r="E19" t="s">
        <v>843</v>
      </c>
      <c r="F19" t="s">
        <v>14</v>
      </c>
      <c r="G19" t="s">
        <v>14</v>
      </c>
      <c r="K19">
        <v>2</v>
      </c>
      <c r="L19">
        <v>2</v>
      </c>
      <c r="M19" s="6">
        <f t="shared" si="1"/>
        <v>2.7212828127179152E-5</v>
      </c>
      <c r="N19" s="3">
        <f t="shared" si="2"/>
        <v>31.77</v>
      </c>
    </row>
    <row r="20" spans="1:15" x14ac:dyDescent="0.25">
      <c r="A20" t="str">
        <f t="shared" si="0"/>
        <v>17414 Lake Washington School District</v>
      </c>
      <c r="B20" t="s">
        <v>420</v>
      </c>
      <c r="C20" t="s">
        <v>421</v>
      </c>
      <c r="D20">
        <v>1649</v>
      </c>
      <c r="E20" t="s">
        <v>422</v>
      </c>
      <c r="G20" t="s">
        <v>14</v>
      </c>
      <c r="K20">
        <v>1</v>
      </c>
      <c r="L20">
        <v>1</v>
      </c>
      <c r="M20" s="6">
        <f t="shared" si="1"/>
        <v>1.3606414063589576E-5</v>
      </c>
      <c r="N20" s="3">
        <f t="shared" si="2"/>
        <v>15.88</v>
      </c>
    </row>
    <row r="21" spans="1:15" x14ac:dyDescent="0.25">
      <c r="A21" t="str">
        <f t="shared" si="0"/>
        <v>11056 Kahlotus School District</v>
      </c>
      <c r="B21" t="s">
        <v>366</v>
      </c>
      <c r="C21" t="s">
        <v>367</v>
      </c>
      <c r="D21">
        <v>3214</v>
      </c>
      <c r="E21" t="s">
        <v>368</v>
      </c>
      <c r="G21" t="s">
        <v>14</v>
      </c>
      <c r="K21">
        <v>1</v>
      </c>
      <c r="L21">
        <v>1</v>
      </c>
      <c r="M21" s="6">
        <f t="shared" si="1"/>
        <v>1.3606414063589576E-5</v>
      </c>
      <c r="N21" s="3">
        <f t="shared" si="2"/>
        <v>15.88</v>
      </c>
    </row>
    <row r="22" spans="1:15" x14ac:dyDescent="0.25">
      <c r="A22" t="str">
        <f t="shared" si="0"/>
        <v>06037 Vancouver School District</v>
      </c>
      <c r="B22" t="s">
        <v>931</v>
      </c>
      <c r="C22" t="s">
        <v>932</v>
      </c>
      <c r="D22">
        <v>3556</v>
      </c>
      <c r="E22" t="s">
        <v>937</v>
      </c>
      <c r="G22" t="s">
        <v>14</v>
      </c>
      <c r="K22">
        <v>1</v>
      </c>
      <c r="L22">
        <v>1</v>
      </c>
      <c r="M22" s="6">
        <f t="shared" si="1"/>
        <v>1.3606414063589576E-5</v>
      </c>
      <c r="N22" s="3">
        <f t="shared" si="2"/>
        <v>15.88</v>
      </c>
    </row>
    <row r="23" spans="1:15" x14ac:dyDescent="0.25">
      <c r="A23" t="str">
        <f t="shared" si="0"/>
        <v>09075 Bridgeport School District</v>
      </c>
      <c r="B23" t="s">
        <v>86</v>
      </c>
      <c r="C23" t="s">
        <v>87</v>
      </c>
      <c r="D23">
        <v>1900</v>
      </c>
      <c r="E23" t="s">
        <v>88</v>
      </c>
      <c r="H23" t="s">
        <v>14</v>
      </c>
      <c r="K23">
        <v>1</v>
      </c>
      <c r="L23">
        <v>1</v>
      </c>
      <c r="M23" s="6">
        <f t="shared" si="1"/>
        <v>1.3606414063589576E-5</v>
      </c>
      <c r="N23" s="3">
        <f>ROUND(M23*$N$584,2)+0.01</f>
        <v>15.89</v>
      </c>
    </row>
    <row r="24" spans="1:15" x14ac:dyDescent="0.25">
      <c r="A24" t="str">
        <f t="shared" si="0"/>
        <v>33036 Chewelah School District</v>
      </c>
      <c r="B24" t="s">
        <v>144</v>
      </c>
      <c r="C24" t="s">
        <v>145</v>
      </c>
      <c r="D24">
        <v>1763</v>
      </c>
      <c r="E24" t="s">
        <v>146</v>
      </c>
      <c r="H24" t="s">
        <v>14</v>
      </c>
      <c r="K24">
        <v>1</v>
      </c>
      <c r="L24">
        <v>1</v>
      </c>
      <c r="M24" s="6">
        <f t="shared" si="1"/>
        <v>1.3606414063589576E-5</v>
      </c>
      <c r="N24" s="3">
        <f>ROUND(M24*$N$584,2)+0.01</f>
        <v>15.89</v>
      </c>
    </row>
    <row r="25" spans="1:15" x14ac:dyDescent="0.25">
      <c r="A25" t="str">
        <f t="shared" si="0"/>
        <v>32081 Spokane School District</v>
      </c>
      <c r="B25" t="s">
        <v>822</v>
      </c>
      <c r="C25" t="s">
        <v>823</v>
      </c>
      <c r="D25">
        <v>1533</v>
      </c>
      <c r="E25" t="s">
        <v>824</v>
      </c>
      <c r="H25" t="s">
        <v>14</v>
      </c>
      <c r="K25">
        <v>1</v>
      </c>
      <c r="L25">
        <v>1</v>
      </c>
      <c r="M25" s="6">
        <f t="shared" si="1"/>
        <v>1.3606414063589576E-5</v>
      </c>
      <c r="N25" s="3">
        <f>ROUND(M25*$N$584,2)</f>
        <v>15.88</v>
      </c>
    </row>
    <row r="26" spans="1:15" x14ac:dyDescent="0.25">
      <c r="A26" t="str">
        <f t="shared" si="0"/>
        <v>20401 Glenwood School District</v>
      </c>
      <c r="B26" t="s">
        <v>311</v>
      </c>
      <c r="C26" t="s">
        <v>312</v>
      </c>
      <c r="D26">
        <v>3048</v>
      </c>
      <c r="E26" t="s">
        <v>313</v>
      </c>
      <c r="H26" t="s">
        <v>14</v>
      </c>
      <c r="K26">
        <v>1</v>
      </c>
      <c r="L26">
        <v>1</v>
      </c>
      <c r="M26" s="6">
        <f t="shared" si="1"/>
        <v>1.3606414063589576E-5</v>
      </c>
      <c r="N26" s="3">
        <f>ROUND(M26*$N$584,2)</f>
        <v>15.88</v>
      </c>
    </row>
    <row r="27" spans="1:15" x14ac:dyDescent="0.25">
      <c r="A27" t="str">
        <f t="shared" si="0"/>
        <v>19400 Thorp School District</v>
      </c>
      <c r="B27" t="s">
        <v>893</v>
      </c>
      <c r="C27" t="s">
        <v>894</v>
      </c>
      <c r="D27">
        <v>2514</v>
      </c>
      <c r="E27" t="s">
        <v>895</v>
      </c>
      <c r="G27" t="s">
        <v>14</v>
      </c>
      <c r="K27">
        <v>2</v>
      </c>
      <c r="L27">
        <v>2</v>
      </c>
      <c r="M27" s="6">
        <f t="shared" si="1"/>
        <v>2.7212828127179152E-5</v>
      </c>
      <c r="N27" s="3">
        <f>ROUND(M27*$N$584,2)</f>
        <v>31.77</v>
      </c>
    </row>
    <row r="28" spans="1:15" x14ac:dyDescent="0.25">
      <c r="A28" t="str">
        <f t="shared" si="0"/>
        <v>11051 North Franklin School District</v>
      </c>
      <c r="B28" t="s">
        <v>559</v>
      </c>
      <c r="C28" t="s">
        <v>560</v>
      </c>
      <c r="D28">
        <v>1754</v>
      </c>
      <c r="E28" t="s">
        <v>561</v>
      </c>
      <c r="H28" t="s">
        <v>14</v>
      </c>
      <c r="K28">
        <v>1</v>
      </c>
      <c r="L28">
        <v>1</v>
      </c>
      <c r="M28" s="6">
        <f t="shared" si="1"/>
        <v>1.3606414063589576E-5</v>
      </c>
      <c r="N28" s="3">
        <f>ROUND(M28*$N$584,2)</f>
        <v>15.88</v>
      </c>
    </row>
    <row r="29" spans="1:15" x14ac:dyDescent="0.25">
      <c r="A29" t="str">
        <f t="shared" si="0"/>
        <v>39007 Yakima School District</v>
      </c>
      <c r="B29" t="s">
        <v>1018</v>
      </c>
      <c r="C29" t="s">
        <v>1019</v>
      </c>
      <c r="D29">
        <v>5224</v>
      </c>
      <c r="E29" t="s">
        <v>1026</v>
      </c>
      <c r="G29" t="s">
        <v>14</v>
      </c>
      <c r="K29">
        <v>4</v>
      </c>
      <c r="L29">
        <v>4</v>
      </c>
      <c r="M29" s="6">
        <f t="shared" si="1"/>
        <v>5.4425656254358305E-5</v>
      </c>
      <c r="N29" s="3">
        <f>ROUND(M29*$N$584,2)</f>
        <v>63.53</v>
      </c>
    </row>
    <row r="30" spans="1:15" x14ac:dyDescent="0.25">
      <c r="A30" t="str">
        <f t="shared" si="0"/>
        <v>21302 Chehalis School District</v>
      </c>
      <c r="B30" t="s">
        <v>136</v>
      </c>
      <c r="C30" t="s">
        <v>137</v>
      </c>
      <c r="D30">
        <v>5369</v>
      </c>
      <c r="E30" t="s">
        <v>139</v>
      </c>
      <c r="H30" t="s">
        <v>14</v>
      </c>
      <c r="K30">
        <v>1</v>
      </c>
      <c r="L30">
        <v>1</v>
      </c>
      <c r="M30" s="6">
        <f t="shared" si="1"/>
        <v>1.3606414063589576E-5</v>
      </c>
      <c r="N30" s="3">
        <f>ROUND(M30*$N$584,2)+0.01</f>
        <v>15.89</v>
      </c>
    </row>
    <row r="31" spans="1:15" x14ac:dyDescent="0.25">
      <c r="A31" t="str">
        <f t="shared" si="0"/>
        <v>05401 Cape Flattery School District</v>
      </c>
      <c r="B31" t="s">
        <v>100</v>
      </c>
      <c r="C31" t="s">
        <v>101</v>
      </c>
      <c r="D31">
        <v>3422</v>
      </c>
      <c r="E31" t="s">
        <v>103</v>
      </c>
      <c r="G31" t="s">
        <v>14</v>
      </c>
      <c r="K31">
        <v>1</v>
      </c>
      <c r="L31">
        <v>1</v>
      </c>
      <c r="M31" s="6">
        <f t="shared" si="1"/>
        <v>1.3606414063589576E-5</v>
      </c>
      <c r="N31" s="3">
        <f>ROUND(M31*$N$584,2)+0.01</f>
        <v>15.89</v>
      </c>
    </row>
    <row r="32" spans="1:15" x14ac:dyDescent="0.25">
      <c r="A32" t="str">
        <f t="shared" si="0"/>
        <v>09207 Mansfield School District</v>
      </c>
      <c r="B32" t="s">
        <v>456</v>
      </c>
      <c r="C32" t="s">
        <v>457</v>
      </c>
      <c r="D32">
        <v>2233</v>
      </c>
      <c r="E32" t="s">
        <v>458</v>
      </c>
      <c r="F32" t="s">
        <v>14</v>
      </c>
      <c r="G32" t="s">
        <v>14</v>
      </c>
      <c r="H32" t="s">
        <v>14</v>
      </c>
      <c r="K32">
        <v>10</v>
      </c>
      <c r="L32">
        <v>10</v>
      </c>
      <c r="M32" s="6">
        <f t="shared" si="1"/>
        <v>1.3606414063589575E-4</v>
      </c>
      <c r="N32" s="3">
        <f t="shared" ref="N32:N41" si="3">ROUND(M32*$N$584,2)</f>
        <v>158.83000000000001</v>
      </c>
    </row>
    <row r="33" spans="1:14" x14ac:dyDescent="0.25">
      <c r="A33" t="str">
        <f t="shared" si="0"/>
        <v>22008 Sprague School District</v>
      </c>
      <c r="B33" t="s">
        <v>836</v>
      </c>
      <c r="C33" t="s">
        <v>837</v>
      </c>
      <c r="D33">
        <v>2186</v>
      </c>
      <c r="E33" t="s">
        <v>838</v>
      </c>
      <c r="H33" t="s">
        <v>14</v>
      </c>
      <c r="K33">
        <v>10</v>
      </c>
      <c r="L33">
        <v>10.5</v>
      </c>
      <c r="M33" s="6">
        <f t="shared" si="1"/>
        <v>1.4286734766769056E-4</v>
      </c>
      <c r="N33" s="3">
        <f t="shared" si="3"/>
        <v>166.77</v>
      </c>
    </row>
    <row r="34" spans="1:14" x14ac:dyDescent="0.25">
      <c r="A34" t="str">
        <f t="shared" si="0"/>
        <v>26056 Newport School District</v>
      </c>
      <c r="B34" t="s">
        <v>546</v>
      </c>
      <c r="C34" t="s">
        <v>547</v>
      </c>
      <c r="D34">
        <v>5118</v>
      </c>
      <c r="E34" t="s">
        <v>549</v>
      </c>
      <c r="G34" t="s">
        <v>14</v>
      </c>
      <c r="K34">
        <v>1</v>
      </c>
      <c r="L34">
        <v>1</v>
      </c>
      <c r="M34" s="6">
        <f t="shared" si="1"/>
        <v>1.3606414063589576E-5</v>
      </c>
      <c r="N34" s="3">
        <f t="shared" si="3"/>
        <v>15.88</v>
      </c>
    </row>
    <row r="35" spans="1:14" x14ac:dyDescent="0.25">
      <c r="A35" t="str">
        <f t="shared" si="0"/>
        <v>32326 Medical Lake School District</v>
      </c>
      <c r="B35" t="s">
        <v>487</v>
      </c>
      <c r="C35" t="s">
        <v>488</v>
      </c>
      <c r="D35">
        <v>5042</v>
      </c>
      <c r="E35" t="s">
        <v>490</v>
      </c>
      <c r="G35" t="s">
        <v>14</v>
      </c>
      <c r="K35">
        <v>2</v>
      </c>
      <c r="L35">
        <v>2.5</v>
      </c>
      <c r="M35" s="6">
        <f t="shared" si="1"/>
        <v>3.4016035158973939E-5</v>
      </c>
      <c r="N35" s="3">
        <f t="shared" si="3"/>
        <v>39.71</v>
      </c>
    </row>
    <row r="36" spans="1:14" x14ac:dyDescent="0.25">
      <c r="A36" t="str">
        <f t="shared" si="0"/>
        <v>17414 Lake Washington School District</v>
      </c>
      <c r="B36" t="s">
        <v>420</v>
      </c>
      <c r="C36" t="s">
        <v>421</v>
      </c>
      <c r="D36">
        <v>1804</v>
      </c>
      <c r="E36" t="s">
        <v>425</v>
      </c>
      <c r="G36" t="s">
        <v>14</v>
      </c>
      <c r="H36" t="s">
        <v>14</v>
      </c>
      <c r="K36">
        <v>5</v>
      </c>
      <c r="L36">
        <v>5</v>
      </c>
      <c r="M36" s="6">
        <f t="shared" si="1"/>
        <v>6.8032070317947877E-5</v>
      </c>
      <c r="N36" s="3">
        <f t="shared" si="3"/>
        <v>79.42</v>
      </c>
    </row>
    <row r="37" spans="1:14" x14ac:dyDescent="0.25">
      <c r="A37" t="str">
        <f t="shared" si="0"/>
        <v>32081 Spokane School District</v>
      </c>
      <c r="B37" t="s">
        <v>822</v>
      </c>
      <c r="C37" t="s">
        <v>823</v>
      </c>
      <c r="D37">
        <v>3008</v>
      </c>
      <c r="E37" t="s">
        <v>828</v>
      </c>
      <c r="G37" t="s">
        <v>14</v>
      </c>
      <c r="H37" t="s">
        <v>14</v>
      </c>
      <c r="K37">
        <v>3</v>
      </c>
      <c r="L37">
        <v>3.25</v>
      </c>
      <c r="M37" s="6">
        <f t="shared" si="1"/>
        <v>4.4220845706666122E-5</v>
      </c>
      <c r="N37" s="3">
        <f t="shared" si="3"/>
        <v>51.62</v>
      </c>
    </row>
    <row r="38" spans="1:14" x14ac:dyDescent="0.25">
      <c r="A38" t="str">
        <f t="shared" si="0"/>
        <v>15201 Oak Harbor School District</v>
      </c>
      <c r="B38" t="s">
        <v>591</v>
      </c>
      <c r="C38" t="s">
        <v>592</v>
      </c>
      <c r="D38">
        <v>1758</v>
      </c>
      <c r="E38" t="s">
        <v>593</v>
      </c>
      <c r="H38" t="s">
        <v>14</v>
      </c>
      <c r="K38">
        <v>5</v>
      </c>
      <c r="L38">
        <v>5</v>
      </c>
      <c r="M38" s="6">
        <f t="shared" si="1"/>
        <v>6.8032070317947877E-5</v>
      </c>
      <c r="N38" s="3">
        <f t="shared" si="3"/>
        <v>79.42</v>
      </c>
    </row>
    <row r="39" spans="1:14" x14ac:dyDescent="0.25">
      <c r="A39" t="str">
        <f t="shared" si="0"/>
        <v>39200 Grandview School District</v>
      </c>
      <c r="B39" t="s">
        <v>320</v>
      </c>
      <c r="C39" t="s">
        <v>321</v>
      </c>
      <c r="D39">
        <v>1776</v>
      </c>
      <c r="E39" t="s">
        <v>322</v>
      </c>
      <c r="H39" t="s">
        <v>14</v>
      </c>
      <c r="K39">
        <v>1</v>
      </c>
      <c r="L39">
        <v>1</v>
      </c>
      <c r="M39" s="6">
        <f t="shared" si="1"/>
        <v>1.3606414063589576E-5</v>
      </c>
      <c r="N39" s="3">
        <f t="shared" si="3"/>
        <v>15.88</v>
      </c>
    </row>
    <row r="40" spans="1:14" x14ac:dyDescent="0.25">
      <c r="A40" t="str">
        <f t="shared" si="0"/>
        <v>32416 Riverside School District</v>
      </c>
      <c r="B40" t="s">
        <v>728</v>
      </c>
      <c r="C40" t="s">
        <v>729</v>
      </c>
      <c r="D40">
        <v>1919</v>
      </c>
      <c r="E40" t="s">
        <v>730</v>
      </c>
      <c r="G40" t="s">
        <v>14</v>
      </c>
      <c r="H40" t="s">
        <v>14</v>
      </c>
      <c r="K40">
        <v>2</v>
      </c>
      <c r="L40">
        <v>2</v>
      </c>
      <c r="M40" s="6">
        <f t="shared" si="1"/>
        <v>2.7212828127179152E-5</v>
      </c>
      <c r="N40" s="3">
        <f t="shared" si="3"/>
        <v>31.77</v>
      </c>
    </row>
    <row r="41" spans="1:14" x14ac:dyDescent="0.25">
      <c r="A41" t="str">
        <f t="shared" si="0"/>
        <v>21232 Winlock School District</v>
      </c>
      <c r="B41" t="s">
        <v>1010</v>
      </c>
      <c r="C41" t="s">
        <v>1011</v>
      </c>
      <c r="D41">
        <v>1829</v>
      </c>
      <c r="E41" t="s">
        <v>1012</v>
      </c>
      <c r="G41" t="s">
        <v>14</v>
      </c>
      <c r="K41">
        <v>1</v>
      </c>
      <c r="L41">
        <v>1</v>
      </c>
      <c r="M41" s="6">
        <f t="shared" si="1"/>
        <v>1.3606414063589576E-5</v>
      </c>
      <c r="N41" s="3">
        <f t="shared" si="3"/>
        <v>15.88</v>
      </c>
    </row>
    <row r="42" spans="1:14" x14ac:dyDescent="0.25">
      <c r="A42" t="str">
        <f t="shared" si="0"/>
        <v>32360 Cheney School District</v>
      </c>
      <c r="B42" t="s">
        <v>140</v>
      </c>
      <c r="C42" t="s">
        <v>141</v>
      </c>
      <c r="D42">
        <v>1769</v>
      </c>
      <c r="E42" t="s">
        <v>142</v>
      </c>
      <c r="G42" t="s">
        <v>14</v>
      </c>
      <c r="K42">
        <v>1</v>
      </c>
      <c r="L42">
        <v>1</v>
      </c>
      <c r="M42" s="6">
        <f t="shared" si="1"/>
        <v>1.3606414063589576E-5</v>
      </c>
      <c r="N42" s="3">
        <f>ROUND(M42*$N$584,2)+0.01</f>
        <v>15.89</v>
      </c>
    </row>
    <row r="43" spans="1:14" x14ac:dyDescent="0.25">
      <c r="A43" t="str">
        <f t="shared" si="0"/>
        <v>38324 Oakesdale School District</v>
      </c>
      <c r="B43" t="s">
        <v>595</v>
      </c>
      <c r="C43" t="s">
        <v>596</v>
      </c>
      <c r="D43">
        <v>2432</v>
      </c>
      <c r="E43" t="s">
        <v>597</v>
      </c>
      <c r="F43" t="s">
        <v>14</v>
      </c>
      <c r="G43" t="s">
        <v>14</v>
      </c>
      <c r="K43">
        <v>7</v>
      </c>
      <c r="L43">
        <v>7.25</v>
      </c>
      <c r="M43" s="6">
        <f t="shared" si="1"/>
        <v>9.8646501961024426E-5</v>
      </c>
      <c r="N43" s="3">
        <f t="shared" ref="N43:N74" si="4">ROUND(M43*$N$584,2)</f>
        <v>115.15</v>
      </c>
    </row>
    <row r="44" spans="1:14" x14ac:dyDescent="0.25">
      <c r="A44" t="str">
        <f t="shared" si="0"/>
        <v>15206 South Whidbey School District</v>
      </c>
      <c r="B44" t="s">
        <v>818</v>
      </c>
      <c r="C44" t="s">
        <v>819</v>
      </c>
      <c r="D44">
        <v>1682</v>
      </c>
      <c r="E44" t="s">
        <v>820</v>
      </c>
      <c r="G44" t="s">
        <v>14</v>
      </c>
      <c r="K44">
        <v>1</v>
      </c>
      <c r="L44">
        <v>1</v>
      </c>
      <c r="M44" s="6">
        <f t="shared" si="1"/>
        <v>1.3606414063589576E-5</v>
      </c>
      <c r="N44" s="3">
        <f t="shared" si="4"/>
        <v>15.88</v>
      </c>
    </row>
    <row r="45" spans="1:14" x14ac:dyDescent="0.25">
      <c r="A45" t="str">
        <f t="shared" si="0"/>
        <v>18902 Suquamish Tribal Education Department</v>
      </c>
      <c r="B45" t="s">
        <v>864</v>
      </c>
      <c r="C45" t="s">
        <v>865</v>
      </c>
      <c r="D45">
        <v>5319</v>
      </c>
      <c r="E45" t="s">
        <v>866</v>
      </c>
      <c r="G45" t="s">
        <v>14</v>
      </c>
      <c r="K45">
        <v>1</v>
      </c>
      <c r="L45">
        <v>1</v>
      </c>
      <c r="M45" s="6">
        <f t="shared" si="1"/>
        <v>1.3606414063589576E-5</v>
      </c>
      <c r="N45" s="3">
        <f t="shared" si="4"/>
        <v>15.88</v>
      </c>
    </row>
    <row r="46" spans="1:14" x14ac:dyDescent="0.25">
      <c r="A46" t="str">
        <f t="shared" si="0"/>
        <v>38320 Rosalia School District</v>
      </c>
      <c r="B46" t="s">
        <v>738</v>
      </c>
      <c r="C46" t="s">
        <v>739</v>
      </c>
      <c r="D46">
        <v>3204</v>
      </c>
      <c r="E46" t="s">
        <v>740</v>
      </c>
      <c r="G46" t="s">
        <v>14</v>
      </c>
      <c r="K46">
        <v>1</v>
      </c>
      <c r="L46">
        <v>1</v>
      </c>
      <c r="M46" s="6">
        <f t="shared" si="1"/>
        <v>1.3606414063589576E-5</v>
      </c>
      <c r="N46" s="3">
        <f t="shared" si="4"/>
        <v>15.88</v>
      </c>
    </row>
    <row r="47" spans="1:14" x14ac:dyDescent="0.25">
      <c r="A47" t="str">
        <f t="shared" si="0"/>
        <v>17405 Bellevue School District</v>
      </c>
      <c r="B47" t="s">
        <v>42</v>
      </c>
      <c r="C47" t="s">
        <v>43</v>
      </c>
      <c r="D47">
        <v>5281</v>
      </c>
      <c r="E47" t="s">
        <v>54</v>
      </c>
      <c r="H47" t="s">
        <v>14</v>
      </c>
      <c r="K47">
        <v>1</v>
      </c>
      <c r="L47">
        <v>1</v>
      </c>
      <c r="M47" s="6">
        <f t="shared" si="1"/>
        <v>1.3606414063589576E-5</v>
      </c>
      <c r="N47" s="3">
        <f t="shared" si="4"/>
        <v>15.88</v>
      </c>
    </row>
    <row r="48" spans="1:14" x14ac:dyDescent="0.25">
      <c r="A48" t="str">
        <f t="shared" si="0"/>
        <v>23403 North Mason School District</v>
      </c>
      <c r="B48" t="s">
        <v>568</v>
      </c>
      <c r="C48" t="s">
        <v>569</v>
      </c>
      <c r="D48">
        <v>1680</v>
      </c>
      <c r="E48" t="s">
        <v>570</v>
      </c>
      <c r="G48" t="s">
        <v>14</v>
      </c>
      <c r="K48">
        <v>2</v>
      </c>
      <c r="L48">
        <v>2</v>
      </c>
      <c r="M48" s="6">
        <f t="shared" si="1"/>
        <v>2.7212828127179152E-5</v>
      </c>
      <c r="N48" s="3">
        <f t="shared" si="4"/>
        <v>31.77</v>
      </c>
    </row>
    <row r="49" spans="1:14" x14ac:dyDescent="0.25">
      <c r="A49" t="str">
        <f t="shared" si="0"/>
        <v>29100 Burlington-Edison School District</v>
      </c>
      <c r="B49" t="s">
        <v>91</v>
      </c>
      <c r="C49" t="s">
        <v>92</v>
      </c>
      <c r="D49">
        <v>1928</v>
      </c>
      <c r="E49" t="s">
        <v>93</v>
      </c>
      <c r="G49" t="s">
        <v>14</v>
      </c>
      <c r="H49" t="s">
        <v>14</v>
      </c>
      <c r="K49">
        <v>5</v>
      </c>
      <c r="L49">
        <v>5</v>
      </c>
      <c r="M49" s="6">
        <f t="shared" si="1"/>
        <v>6.8032070317947877E-5</v>
      </c>
      <c r="N49" s="3">
        <f t="shared" si="4"/>
        <v>79.42</v>
      </c>
    </row>
    <row r="50" spans="1:14" x14ac:dyDescent="0.25">
      <c r="A50" t="str">
        <f t="shared" si="0"/>
        <v>13167 Wilson Creek School District</v>
      </c>
      <c r="B50" t="s">
        <v>1007</v>
      </c>
      <c r="C50" t="s">
        <v>1008</v>
      </c>
      <c r="D50">
        <v>2473</v>
      </c>
      <c r="E50" t="s">
        <v>1009</v>
      </c>
      <c r="G50" t="s">
        <v>14</v>
      </c>
      <c r="K50">
        <v>10</v>
      </c>
      <c r="L50">
        <v>10</v>
      </c>
      <c r="M50" s="6">
        <f t="shared" si="1"/>
        <v>1.3606414063589575E-4</v>
      </c>
      <c r="N50" s="3">
        <f t="shared" si="4"/>
        <v>158.83000000000001</v>
      </c>
    </row>
    <row r="51" spans="1:14" x14ac:dyDescent="0.25">
      <c r="A51" t="str">
        <f t="shared" si="0"/>
        <v>28144 Lopez School District</v>
      </c>
      <c r="B51" t="s">
        <v>447</v>
      </c>
      <c r="C51" t="s">
        <v>448</v>
      </c>
      <c r="D51">
        <v>2632</v>
      </c>
      <c r="E51" t="s">
        <v>449</v>
      </c>
      <c r="H51" t="s">
        <v>14</v>
      </c>
      <c r="K51">
        <v>4</v>
      </c>
      <c r="L51">
        <v>4</v>
      </c>
      <c r="M51" s="6">
        <f t="shared" si="1"/>
        <v>5.4425656254358305E-5</v>
      </c>
      <c r="N51" s="3">
        <f t="shared" si="4"/>
        <v>63.53</v>
      </c>
    </row>
    <row r="52" spans="1:14" x14ac:dyDescent="0.25">
      <c r="A52" t="str">
        <f t="shared" si="0"/>
        <v>38306 Colton School District</v>
      </c>
      <c r="B52" t="s">
        <v>174</v>
      </c>
      <c r="C52" t="s">
        <v>175</v>
      </c>
      <c r="D52">
        <v>2588</v>
      </c>
      <c r="E52" t="s">
        <v>176</v>
      </c>
      <c r="G52" t="s">
        <v>14</v>
      </c>
      <c r="K52">
        <v>26</v>
      </c>
      <c r="L52">
        <v>26</v>
      </c>
      <c r="M52" s="6">
        <f t="shared" si="1"/>
        <v>3.5376676565332897E-4</v>
      </c>
      <c r="N52" s="3">
        <f t="shared" si="4"/>
        <v>412.96</v>
      </c>
    </row>
    <row r="53" spans="1:14" x14ac:dyDescent="0.25">
      <c r="A53" t="str">
        <f t="shared" si="0"/>
        <v>17414 Lake Washington School District</v>
      </c>
      <c r="B53" t="s">
        <v>420</v>
      </c>
      <c r="C53" t="s">
        <v>421</v>
      </c>
      <c r="D53">
        <v>3855</v>
      </c>
      <c r="E53" t="s">
        <v>430</v>
      </c>
      <c r="G53" t="s">
        <v>14</v>
      </c>
      <c r="K53">
        <v>14</v>
      </c>
      <c r="L53">
        <v>14</v>
      </c>
      <c r="M53" s="6">
        <f t="shared" si="1"/>
        <v>1.9048979689025407E-4</v>
      </c>
      <c r="N53" s="3">
        <f t="shared" si="4"/>
        <v>222.36</v>
      </c>
    </row>
    <row r="54" spans="1:14" x14ac:dyDescent="0.25">
      <c r="A54" t="str">
        <f t="shared" si="0"/>
        <v>03400 Richland School District</v>
      </c>
      <c r="B54" t="s">
        <v>716</v>
      </c>
      <c r="C54" t="s">
        <v>717</v>
      </c>
      <c r="D54">
        <v>5165</v>
      </c>
      <c r="E54" t="s">
        <v>721</v>
      </c>
      <c r="G54" t="s">
        <v>14</v>
      </c>
      <c r="H54" t="s">
        <v>14</v>
      </c>
      <c r="K54">
        <v>2</v>
      </c>
      <c r="L54">
        <v>2</v>
      </c>
      <c r="M54" s="6">
        <f t="shared" si="1"/>
        <v>2.7212828127179152E-5</v>
      </c>
      <c r="N54" s="3">
        <f t="shared" si="4"/>
        <v>31.77</v>
      </c>
    </row>
    <row r="55" spans="1:14" x14ac:dyDescent="0.25">
      <c r="A55" t="str">
        <f t="shared" si="0"/>
        <v>38265 Tekoa School District</v>
      </c>
      <c r="B55" t="s">
        <v>887</v>
      </c>
      <c r="C55" t="s">
        <v>888</v>
      </c>
      <c r="D55">
        <v>3418</v>
      </c>
      <c r="E55" t="s">
        <v>889</v>
      </c>
      <c r="G55" t="s">
        <v>14</v>
      </c>
      <c r="K55">
        <v>6</v>
      </c>
      <c r="L55">
        <v>6</v>
      </c>
      <c r="M55" s="6">
        <f t="shared" si="1"/>
        <v>8.163848438153745E-5</v>
      </c>
      <c r="N55" s="3">
        <f t="shared" si="4"/>
        <v>95.3</v>
      </c>
    </row>
    <row r="56" spans="1:14" x14ac:dyDescent="0.25">
      <c r="A56" t="str">
        <f t="shared" si="0"/>
        <v>32361 East Valley School District (Spokane)</v>
      </c>
      <c r="B56" t="s">
        <v>213</v>
      </c>
      <c r="C56" t="s">
        <v>214</v>
      </c>
      <c r="D56">
        <v>5432</v>
      </c>
      <c r="E56" t="s">
        <v>216</v>
      </c>
      <c r="G56" t="s">
        <v>14</v>
      </c>
      <c r="H56" t="s">
        <v>14</v>
      </c>
      <c r="K56">
        <v>5</v>
      </c>
      <c r="L56">
        <v>5</v>
      </c>
      <c r="M56" s="6">
        <f t="shared" si="1"/>
        <v>6.8032070317947877E-5</v>
      </c>
      <c r="N56" s="3">
        <f t="shared" si="4"/>
        <v>79.42</v>
      </c>
    </row>
    <row r="57" spans="1:14" x14ac:dyDescent="0.25">
      <c r="A57" t="str">
        <f t="shared" si="0"/>
        <v>29320 Mount Vernon School District</v>
      </c>
      <c r="B57" t="s">
        <v>522</v>
      </c>
      <c r="C57" t="s">
        <v>523</v>
      </c>
      <c r="D57">
        <v>1992</v>
      </c>
      <c r="E57" t="s">
        <v>524</v>
      </c>
      <c r="G57" t="s">
        <v>14</v>
      </c>
      <c r="K57">
        <v>1</v>
      </c>
      <c r="L57">
        <v>1</v>
      </c>
      <c r="M57" s="6">
        <f t="shared" si="1"/>
        <v>1.3606414063589576E-5</v>
      </c>
      <c r="N57" s="3">
        <f t="shared" si="4"/>
        <v>15.88</v>
      </c>
    </row>
    <row r="58" spans="1:14" x14ac:dyDescent="0.25">
      <c r="A58" t="str">
        <f t="shared" si="0"/>
        <v>10050 Curlew School District</v>
      </c>
      <c r="B58" t="s">
        <v>194</v>
      </c>
      <c r="C58" t="s">
        <v>195</v>
      </c>
      <c r="D58">
        <v>2006</v>
      </c>
      <c r="E58" t="s">
        <v>196</v>
      </c>
      <c r="H58" t="s">
        <v>14</v>
      </c>
      <c r="K58">
        <v>2</v>
      </c>
      <c r="L58">
        <v>2</v>
      </c>
      <c r="M58" s="6">
        <f t="shared" si="1"/>
        <v>2.7212828127179152E-5</v>
      </c>
      <c r="N58" s="3">
        <f t="shared" si="4"/>
        <v>31.77</v>
      </c>
    </row>
    <row r="59" spans="1:14" x14ac:dyDescent="0.25">
      <c r="A59" t="str">
        <f t="shared" si="0"/>
        <v>33211 Northport School District</v>
      </c>
      <c r="B59" t="s">
        <v>578</v>
      </c>
      <c r="C59" t="s">
        <v>579</v>
      </c>
      <c r="D59">
        <v>2958</v>
      </c>
      <c r="E59" t="s">
        <v>580</v>
      </c>
      <c r="H59" t="s">
        <v>14</v>
      </c>
      <c r="K59">
        <v>10</v>
      </c>
      <c r="L59">
        <v>10</v>
      </c>
      <c r="M59" s="6">
        <f t="shared" si="1"/>
        <v>1.3606414063589575E-4</v>
      </c>
      <c r="N59" s="3">
        <f t="shared" si="4"/>
        <v>158.83000000000001</v>
      </c>
    </row>
    <row r="60" spans="1:14" x14ac:dyDescent="0.25">
      <c r="A60" t="str">
        <f t="shared" si="0"/>
        <v>03017 Kennewick School District</v>
      </c>
      <c r="B60" t="s">
        <v>376</v>
      </c>
      <c r="C60" t="s">
        <v>377</v>
      </c>
      <c r="D60">
        <v>1941</v>
      </c>
      <c r="E60" t="s">
        <v>378</v>
      </c>
      <c r="G60" t="s">
        <v>14</v>
      </c>
      <c r="K60">
        <v>4</v>
      </c>
      <c r="L60">
        <v>4</v>
      </c>
      <c r="M60" s="6">
        <f t="shared" si="1"/>
        <v>5.4425656254358305E-5</v>
      </c>
      <c r="N60" s="3">
        <f t="shared" si="4"/>
        <v>63.53</v>
      </c>
    </row>
    <row r="61" spans="1:14" x14ac:dyDescent="0.25">
      <c r="A61" t="str">
        <f t="shared" si="0"/>
        <v>36300 Touchet School District</v>
      </c>
      <c r="B61" t="s">
        <v>907</v>
      </c>
      <c r="C61" t="s">
        <v>908</v>
      </c>
      <c r="D61">
        <v>2160</v>
      </c>
      <c r="E61" t="s">
        <v>909</v>
      </c>
      <c r="G61" t="s">
        <v>14</v>
      </c>
      <c r="K61">
        <v>21</v>
      </c>
      <c r="L61">
        <v>21.25</v>
      </c>
      <c r="M61" s="6">
        <f t="shared" si="1"/>
        <v>2.8913629885127847E-4</v>
      </c>
      <c r="N61" s="3">
        <f t="shared" si="4"/>
        <v>337.51</v>
      </c>
    </row>
    <row r="62" spans="1:14" x14ac:dyDescent="0.25">
      <c r="A62" t="str">
        <f t="shared" si="0"/>
        <v>13151 Coulee-Hartline School District</v>
      </c>
      <c r="B62" t="s">
        <v>186</v>
      </c>
      <c r="C62" t="s">
        <v>187</v>
      </c>
      <c r="D62">
        <v>2968</v>
      </c>
      <c r="E62" t="s">
        <v>188</v>
      </c>
      <c r="G62" t="s">
        <v>14</v>
      </c>
      <c r="H62" t="s">
        <v>14</v>
      </c>
      <c r="K62">
        <v>17</v>
      </c>
      <c r="L62">
        <v>17</v>
      </c>
      <c r="M62" s="6">
        <f t="shared" si="1"/>
        <v>2.3130903908102281E-4</v>
      </c>
      <c r="N62" s="3">
        <f t="shared" si="4"/>
        <v>270.01</v>
      </c>
    </row>
    <row r="63" spans="1:14" x14ac:dyDescent="0.25">
      <c r="A63" t="str">
        <f t="shared" si="0"/>
        <v>29103 Anacortes School District</v>
      </c>
      <c r="B63" t="s">
        <v>16</v>
      </c>
      <c r="C63" t="s">
        <v>17</v>
      </c>
      <c r="D63">
        <v>5176</v>
      </c>
      <c r="E63" t="s">
        <v>19</v>
      </c>
      <c r="G63" t="s">
        <v>14</v>
      </c>
      <c r="H63" t="s">
        <v>14</v>
      </c>
      <c r="K63">
        <v>6</v>
      </c>
      <c r="L63">
        <v>6.25</v>
      </c>
      <c r="M63" s="6">
        <f t="shared" si="1"/>
        <v>8.5040087897434854E-5</v>
      </c>
      <c r="N63" s="3">
        <f t="shared" si="4"/>
        <v>99.27</v>
      </c>
    </row>
    <row r="64" spans="1:14" x14ac:dyDescent="0.25">
      <c r="A64" t="str">
        <f t="shared" si="0"/>
        <v>17001 Seattle Public Schools</v>
      </c>
      <c r="B64" t="s">
        <v>748</v>
      </c>
      <c r="C64" t="s">
        <v>749</v>
      </c>
      <c r="D64">
        <v>3778</v>
      </c>
      <c r="E64" t="s">
        <v>763</v>
      </c>
      <c r="G64" t="s">
        <v>14</v>
      </c>
      <c r="K64">
        <v>5</v>
      </c>
      <c r="L64">
        <v>5.25</v>
      </c>
      <c r="M64" s="6">
        <f t="shared" si="1"/>
        <v>7.1433673833845281E-5</v>
      </c>
      <c r="N64" s="3">
        <f t="shared" si="4"/>
        <v>83.39</v>
      </c>
    </row>
    <row r="65" spans="1:14" x14ac:dyDescent="0.25">
      <c r="A65" t="str">
        <f t="shared" si="0"/>
        <v>17401 Highline School District</v>
      </c>
      <c r="B65" t="s">
        <v>333</v>
      </c>
      <c r="C65" t="s">
        <v>334</v>
      </c>
      <c r="D65">
        <v>1539</v>
      </c>
      <c r="E65" t="s">
        <v>335</v>
      </c>
      <c r="H65" t="s">
        <v>14</v>
      </c>
      <c r="K65">
        <v>1</v>
      </c>
      <c r="L65">
        <v>1</v>
      </c>
      <c r="M65" s="6">
        <f t="shared" si="1"/>
        <v>1.3606414063589576E-5</v>
      </c>
      <c r="N65" s="3">
        <f t="shared" si="4"/>
        <v>15.88</v>
      </c>
    </row>
    <row r="66" spans="1:14" x14ac:dyDescent="0.25">
      <c r="A66" t="str">
        <f t="shared" si="0"/>
        <v>20400 Trout Lake School District</v>
      </c>
      <c r="B66" t="s">
        <v>913</v>
      </c>
      <c r="C66" t="s">
        <v>914</v>
      </c>
      <c r="D66">
        <v>2676</v>
      </c>
      <c r="E66" t="s">
        <v>915</v>
      </c>
      <c r="H66" t="s">
        <v>14</v>
      </c>
      <c r="K66">
        <v>8</v>
      </c>
      <c r="L66">
        <v>8</v>
      </c>
      <c r="M66" s="6">
        <f t="shared" si="1"/>
        <v>1.0885131250871661E-4</v>
      </c>
      <c r="N66" s="3">
        <f t="shared" si="4"/>
        <v>127.06</v>
      </c>
    </row>
    <row r="67" spans="1:14" x14ac:dyDescent="0.25">
      <c r="A67" t="str">
        <f t="shared" ref="A67:A130" si="5">PROPER(CONCATENATE(B67," ",C67))</f>
        <v>14005 Aberdeen School District</v>
      </c>
      <c r="B67" t="s">
        <v>11</v>
      </c>
      <c r="C67" t="s">
        <v>12</v>
      </c>
      <c r="D67">
        <v>5208</v>
      </c>
      <c r="E67" t="s">
        <v>15</v>
      </c>
      <c r="G67" t="s">
        <v>14</v>
      </c>
      <c r="K67">
        <v>5</v>
      </c>
      <c r="L67">
        <v>5</v>
      </c>
      <c r="M67" s="6">
        <f t="shared" ref="M67:M130" si="6">L67/$L$584</f>
        <v>6.8032070317947877E-5</v>
      </c>
      <c r="N67" s="3">
        <f t="shared" si="4"/>
        <v>79.42</v>
      </c>
    </row>
    <row r="68" spans="1:14" x14ac:dyDescent="0.25">
      <c r="A68" t="str">
        <f t="shared" si="5"/>
        <v>39007 Yakima School District</v>
      </c>
      <c r="B68" t="s">
        <v>1018</v>
      </c>
      <c r="C68" t="s">
        <v>1019</v>
      </c>
      <c r="D68">
        <v>5153</v>
      </c>
      <c r="E68" t="s">
        <v>1025</v>
      </c>
      <c r="G68" t="s">
        <v>14</v>
      </c>
      <c r="K68">
        <v>8</v>
      </c>
      <c r="L68">
        <v>8.5</v>
      </c>
      <c r="M68" s="6">
        <f t="shared" si="6"/>
        <v>1.156545195405114E-4</v>
      </c>
      <c r="N68" s="3">
        <f t="shared" si="4"/>
        <v>135.01</v>
      </c>
    </row>
    <row r="69" spans="1:14" x14ac:dyDescent="0.25">
      <c r="A69" t="str">
        <f t="shared" si="5"/>
        <v>05121 Port Angeles School District</v>
      </c>
      <c r="B69" t="s">
        <v>661</v>
      </c>
      <c r="C69" t="s">
        <v>662</v>
      </c>
      <c r="D69">
        <v>4003</v>
      </c>
      <c r="E69" t="s">
        <v>664</v>
      </c>
      <c r="G69" t="s">
        <v>14</v>
      </c>
      <c r="K69">
        <v>6</v>
      </c>
      <c r="L69">
        <v>6.25</v>
      </c>
      <c r="M69" s="6">
        <f t="shared" si="6"/>
        <v>8.5040087897434854E-5</v>
      </c>
      <c r="N69" s="3">
        <f t="shared" si="4"/>
        <v>99.27</v>
      </c>
    </row>
    <row r="70" spans="1:14" x14ac:dyDescent="0.25">
      <c r="A70" t="str">
        <f t="shared" si="5"/>
        <v>28137 Orcas Island School District</v>
      </c>
      <c r="B70" t="s">
        <v>629</v>
      </c>
      <c r="C70" t="s">
        <v>630</v>
      </c>
      <c r="D70">
        <v>1892</v>
      </c>
      <c r="E70" t="s">
        <v>631</v>
      </c>
      <c r="G70" t="s">
        <v>14</v>
      </c>
      <c r="H70" t="s">
        <v>14</v>
      </c>
      <c r="K70">
        <v>2</v>
      </c>
      <c r="L70">
        <v>2</v>
      </c>
      <c r="M70" s="6">
        <f t="shared" si="6"/>
        <v>2.7212828127179152E-5</v>
      </c>
      <c r="N70" s="3">
        <f t="shared" si="4"/>
        <v>31.77</v>
      </c>
    </row>
    <row r="71" spans="1:14" x14ac:dyDescent="0.25">
      <c r="A71" t="str">
        <f t="shared" si="5"/>
        <v>34033 Tumwater School District</v>
      </c>
      <c r="B71" t="s">
        <v>920</v>
      </c>
      <c r="C71" t="s">
        <v>921</v>
      </c>
      <c r="D71">
        <v>5014</v>
      </c>
      <c r="E71" t="s">
        <v>926</v>
      </c>
      <c r="G71" t="s">
        <v>14</v>
      </c>
      <c r="H71" t="s">
        <v>14</v>
      </c>
      <c r="K71">
        <v>5</v>
      </c>
      <c r="L71">
        <v>5</v>
      </c>
      <c r="M71" s="6">
        <f t="shared" si="6"/>
        <v>6.8032070317947877E-5</v>
      </c>
      <c r="N71" s="3">
        <f t="shared" si="4"/>
        <v>79.42</v>
      </c>
    </row>
    <row r="72" spans="1:14" x14ac:dyDescent="0.25">
      <c r="A72" t="str">
        <f t="shared" si="5"/>
        <v>37502 Ferndale School District</v>
      </c>
      <c r="B72" t="s">
        <v>292</v>
      </c>
      <c r="C72" t="s">
        <v>293</v>
      </c>
      <c r="D72">
        <v>5245</v>
      </c>
      <c r="E72" t="s">
        <v>295</v>
      </c>
      <c r="F72" t="s">
        <v>14</v>
      </c>
      <c r="K72">
        <v>2</v>
      </c>
      <c r="L72">
        <v>2</v>
      </c>
      <c r="M72" s="6">
        <f t="shared" si="6"/>
        <v>2.7212828127179152E-5</v>
      </c>
      <c r="N72" s="3">
        <f t="shared" si="4"/>
        <v>31.77</v>
      </c>
    </row>
    <row r="73" spans="1:14" x14ac:dyDescent="0.25">
      <c r="A73" t="str">
        <f t="shared" si="5"/>
        <v>34111 Olympia School District</v>
      </c>
      <c r="B73" t="s">
        <v>610</v>
      </c>
      <c r="C73" t="s">
        <v>611</v>
      </c>
      <c r="D73">
        <v>5078</v>
      </c>
      <c r="E73" t="s">
        <v>616</v>
      </c>
      <c r="G73" t="s">
        <v>14</v>
      </c>
      <c r="K73">
        <v>2</v>
      </c>
      <c r="L73">
        <v>2</v>
      </c>
      <c r="M73" s="6">
        <f t="shared" si="6"/>
        <v>2.7212828127179152E-5</v>
      </c>
      <c r="N73" s="3">
        <f t="shared" si="4"/>
        <v>31.77</v>
      </c>
    </row>
    <row r="74" spans="1:14" x14ac:dyDescent="0.25">
      <c r="A74" t="str">
        <f t="shared" si="5"/>
        <v>17210 Federal Way School District</v>
      </c>
      <c r="B74" t="s">
        <v>280</v>
      </c>
      <c r="C74" t="s">
        <v>281</v>
      </c>
      <c r="D74">
        <v>5163</v>
      </c>
      <c r="E74" t="s">
        <v>291</v>
      </c>
      <c r="H74" t="s">
        <v>14</v>
      </c>
      <c r="K74">
        <v>1</v>
      </c>
      <c r="L74">
        <v>1</v>
      </c>
      <c r="M74" s="6">
        <f t="shared" si="6"/>
        <v>1.3606414063589576E-5</v>
      </c>
      <c r="N74" s="3">
        <f t="shared" si="4"/>
        <v>15.88</v>
      </c>
    </row>
    <row r="75" spans="1:14" x14ac:dyDescent="0.25">
      <c r="A75" t="str">
        <f t="shared" si="5"/>
        <v>17417 Northshore School District</v>
      </c>
      <c r="B75" t="s">
        <v>536</v>
      </c>
      <c r="C75" t="s">
        <v>581</v>
      </c>
      <c r="D75">
        <v>1814</v>
      </c>
      <c r="E75" t="s">
        <v>582</v>
      </c>
      <c r="G75" t="s">
        <v>14</v>
      </c>
      <c r="K75">
        <v>2</v>
      </c>
      <c r="L75">
        <v>2</v>
      </c>
      <c r="M75" s="6">
        <f t="shared" si="6"/>
        <v>2.7212828127179152E-5</v>
      </c>
      <c r="N75" s="3">
        <f t="shared" ref="N75:N106" si="7">ROUND(M75*$N$584,2)</f>
        <v>31.77</v>
      </c>
    </row>
    <row r="76" spans="1:14" x14ac:dyDescent="0.25">
      <c r="A76" t="str">
        <f t="shared" si="5"/>
        <v>36401 Waitsburg School District</v>
      </c>
      <c r="B76" t="s">
        <v>951</v>
      </c>
      <c r="C76" t="s">
        <v>952</v>
      </c>
      <c r="D76">
        <v>2386</v>
      </c>
      <c r="E76" t="s">
        <v>953</v>
      </c>
      <c r="G76" t="s">
        <v>14</v>
      </c>
      <c r="K76">
        <v>17</v>
      </c>
      <c r="L76">
        <v>17</v>
      </c>
      <c r="M76" s="6">
        <f t="shared" si="6"/>
        <v>2.3130903908102281E-4</v>
      </c>
      <c r="N76" s="3">
        <f t="shared" si="7"/>
        <v>270.01</v>
      </c>
    </row>
    <row r="77" spans="1:14" x14ac:dyDescent="0.25">
      <c r="A77" t="str">
        <f t="shared" si="5"/>
        <v>39119 Selah School District</v>
      </c>
      <c r="B77" t="s">
        <v>770</v>
      </c>
      <c r="C77" t="s">
        <v>771</v>
      </c>
      <c r="D77">
        <v>4272</v>
      </c>
      <c r="E77" t="s">
        <v>773</v>
      </c>
      <c r="G77" t="s">
        <v>14</v>
      </c>
      <c r="K77">
        <v>5</v>
      </c>
      <c r="L77">
        <v>5.25</v>
      </c>
      <c r="M77" s="6">
        <f t="shared" si="6"/>
        <v>7.1433673833845281E-5</v>
      </c>
      <c r="N77" s="3">
        <f t="shared" si="7"/>
        <v>83.39</v>
      </c>
    </row>
    <row r="78" spans="1:14" x14ac:dyDescent="0.25">
      <c r="A78" t="str">
        <f t="shared" si="5"/>
        <v>36402 Prescott School District</v>
      </c>
      <c r="B78" t="s">
        <v>668</v>
      </c>
      <c r="C78" t="s">
        <v>669</v>
      </c>
      <c r="D78">
        <v>3575</v>
      </c>
      <c r="E78" t="s">
        <v>670</v>
      </c>
      <c r="G78" t="s">
        <v>14</v>
      </c>
      <c r="K78">
        <v>6</v>
      </c>
      <c r="L78">
        <v>6.75</v>
      </c>
      <c r="M78" s="6">
        <f t="shared" si="6"/>
        <v>9.1843294929229633E-5</v>
      </c>
      <c r="N78" s="3">
        <f t="shared" si="7"/>
        <v>107.21</v>
      </c>
    </row>
    <row r="79" spans="1:14" x14ac:dyDescent="0.25">
      <c r="A79" t="str">
        <f t="shared" si="5"/>
        <v>26070 Selkirk School District</v>
      </c>
      <c r="B79" t="s">
        <v>774</v>
      </c>
      <c r="C79" t="s">
        <v>775</v>
      </c>
      <c r="D79">
        <v>5226</v>
      </c>
      <c r="E79" t="s">
        <v>776</v>
      </c>
      <c r="G79" t="s">
        <v>14</v>
      </c>
      <c r="H79" t="s">
        <v>14</v>
      </c>
      <c r="K79">
        <v>16</v>
      </c>
      <c r="L79">
        <v>16.25</v>
      </c>
      <c r="M79" s="6">
        <f t="shared" si="6"/>
        <v>2.2110422853333062E-4</v>
      </c>
      <c r="N79" s="3">
        <f t="shared" si="7"/>
        <v>258.10000000000002</v>
      </c>
    </row>
    <row r="80" spans="1:14" x14ac:dyDescent="0.25">
      <c r="A80" t="str">
        <f t="shared" si="5"/>
        <v>18303 Bainbridge Island School District</v>
      </c>
      <c r="B80" t="s">
        <v>31</v>
      </c>
      <c r="C80" t="s">
        <v>32</v>
      </c>
      <c r="D80">
        <v>1935</v>
      </c>
      <c r="E80" t="s">
        <v>33</v>
      </c>
      <c r="G80" t="s">
        <v>14</v>
      </c>
      <c r="H80" t="s">
        <v>14</v>
      </c>
      <c r="K80">
        <v>33</v>
      </c>
      <c r="L80">
        <v>33</v>
      </c>
      <c r="M80" s="6">
        <f t="shared" si="6"/>
        <v>4.49011664098456E-4</v>
      </c>
      <c r="N80" s="3">
        <f t="shared" si="7"/>
        <v>524.14</v>
      </c>
    </row>
    <row r="81" spans="1:14" x14ac:dyDescent="0.25">
      <c r="A81" t="str">
        <f t="shared" si="5"/>
        <v>16048 Quilcene School District</v>
      </c>
      <c r="B81" t="s">
        <v>688</v>
      </c>
      <c r="C81" t="s">
        <v>689</v>
      </c>
      <c r="D81">
        <v>2474</v>
      </c>
      <c r="E81" t="s">
        <v>690</v>
      </c>
      <c r="H81" t="s">
        <v>14</v>
      </c>
      <c r="K81">
        <v>5</v>
      </c>
      <c r="L81">
        <v>5</v>
      </c>
      <c r="M81" s="6">
        <f t="shared" si="6"/>
        <v>6.8032070317947877E-5</v>
      </c>
      <c r="N81" s="3">
        <f t="shared" si="7"/>
        <v>79.42</v>
      </c>
    </row>
    <row r="82" spans="1:14" x14ac:dyDescent="0.25">
      <c r="A82" t="str">
        <f t="shared" si="5"/>
        <v>31025 Marysville School District</v>
      </c>
      <c r="B82" t="s">
        <v>468</v>
      </c>
      <c r="C82" t="s">
        <v>469</v>
      </c>
      <c r="D82">
        <v>1657</v>
      </c>
      <c r="E82" t="s">
        <v>470</v>
      </c>
      <c r="G82" t="s">
        <v>14</v>
      </c>
      <c r="K82">
        <v>1</v>
      </c>
      <c r="L82">
        <v>1</v>
      </c>
      <c r="M82" s="6">
        <f t="shared" si="6"/>
        <v>1.3606414063589576E-5</v>
      </c>
      <c r="N82" s="3">
        <f t="shared" si="7"/>
        <v>15.88</v>
      </c>
    </row>
    <row r="83" spans="1:14" x14ac:dyDescent="0.25">
      <c r="A83" t="str">
        <f t="shared" si="5"/>
        <v>17401 Highline School District</v>
      </c>
      <c r="B83" t="s">
        <v>333</v>
      </c>
      <c r="C83" t="s">
        <v>334</v>
      </c>
      <c r="D83">
        <v>5172</v>
      </c>
      <c r="E83" t="s">
        <v>347</v>
      </c>
      <c r="G83" t="s">
        <v>14</v>
      </c>
      <c r="H83" t="s">
        <v>14</v>
      </c>
      <c r="K83">
        <v>4</v>
      </c>
      <c r="L83">
        <v>4</v>
      </c>
      <c r="M83" s="6">
        <f t="shared" si="6"/>
        <v>5.4425656254358305E-5</v>
      </c>
      <c r="N83" s="3">
        <f t="shared" si="7"/>
        <v>63.53</v>
      </c>
    </row>
    <row r="84" spans="1:14" x14ac:dyDescent="0.25">
      <c r="A84" t="str">
        <f t="shared" si="5"/>
        <v>04127 Entiat School District</v>
      </c>
      <c r="B84" t="s">
        <v>253</v>
      </c>
      <c r="C84" t="s">
        <v>254</v>
      </c>
      <c r="D84">
        <v>3317</v>
      </c>
      <c r="E84" t="s">
        <v>255</v>
      </c>
      <c r="G84" t="s">
        <v>14</v>
      </c>
      <c r="K84">
        <v>8</v>
      </c>
      <c r="L84">
        <v>8</v>
      </c>
      <c r="M84" s="6">
        <f t="shared" si="6"/>
        <v>1.0885131250871661E-4</v>
      </c>
      <c r="N84" s="3">
        <f t="shared" si="7"/>
        <v>127.06</v>
      </c>
    </row>
    <row r="85" spans="1:14" x14ac:dyDescent="0.25">
      <c r="A85" t="str">
        <f t="shared" si="5"/>
        <v>10309 Republic School District</v>
      </c>
      <c r="B85" t="s">
        <v>713</v>
      </c>
      <c r="C85" t="s">
        <v>714</v>
      </c>
      <c r="D85">
        <v>3579</v>
      </c>
      <c r="E85" t="s">
        <v>715</v>
      </c>
      <c r="G85" t="s">
        <v>14</v>
      </c>
      <c r="K85">
        <v>1</v>
      </c>
      <c r="L85">
        <v>1</v>
      </c>
      <c r="M85" s="6">
        <f t="shared" si="6"/>
        <v>1.3606414063589576E-5</v>
      </c>
      <c r="N85" s="3">
        <f t="shared" si="7"/>
        <v>15.88</v>
      </c>
    </row>
    <row r="86" spans="1:14" x14ac:dyDescent="0.25">
      <c r="A86" t="str">
        <f t="shared" si="5"/>
        <v>24122 Pateros School District</v>
      </c>
      <c r="B86" t="s">
        <v>648</v>
      </c>
      <c r="C86" t="s">
        <v>649</v>
      </c>
      <c r="D86">
        <v>2397</v>
      </c>
      <c r="E86" t="s">
        <v>650</v>
      </c>
      <c r="G86" t="s">
        <v>14</v>
      </c>
      <c r="H86" t="s">
        <v>14</v>
      </c>
      <c r="K86">
        <v>23</v>
      </c>
      <c r="L86">
        <v>23.75</v>
      </c>
      <c r="M86" s="6">
        <f t="shared" si="6"/>
        <v>3.2315233401025245E-4</v>
      </c>
      <c r="N86" s="3">
        <f t="shared" si="7"/>
        <v>377.22</v>
      </c>
    </row>
    <row r="87" spans="1:14" x14ac:dyDescent="0.25">
      <c r="A87" t="str">
        <f t="shared" si="5"/>
        <v>33049 Wellpinit School District</v>
      </c>
      <c r="B87" t="s">
        <v>978</v>
      </c>
      <c r="C87" t="s">
        <v>979</v>
      </c>
      <c r="D87">
        <v>2550</v>
      </c>
      <c r="E87" t="s">
        <v>980</v>
      </c>
      <c r="G87" t="s">
        <v>14</v>
      </c>
      <c r="H87" t="s">
        <v>14</v>
      </c>
      <c r="K87">
        <v>7</v>
      </c>
      <c r="L87">
        <v>7</v>
      </c>
      <c r="M87" s="6">
        <f t="shared" si="6"/>
        <v>9.5244898445127037E-5</v>
      </c>
      <c r="N87" s="3">
        <f t="shared" si="7"/>
        <v>111.18</v>
      </c>
    </row>
    <row r="88" spans="1:14" x14ac:dyDescent="0.25">
      <c r="A88" t="str">
        <f t="shared" si="5"/>
        <v>36140 Walla Walla Public Schools</v>
      </c>
      <c r="B88" t="s">
        <v>954</v>
      </c>
      <c r="C88" t="s">
        <v>955</v>
      </c>
      <c r="D88">
        <v>2407</v>
      </c>
      <c r="E88" t="s">
        <v>956</v>
      </c>
      <c r="H88" t="s">
        <v>14</v>
      </c>
      <c r="K88">
        <v>1</v>
      </c>
      <c r="L88">
        <v>1</v>
      </c>
      <c r="M88" s="6">
        <f t="shared" si="6"/>
        <v>1.3606414063589576E-5</v>
      </c>
      <c r="N88" s="3">
        <f t="shared" si="7"/>
        <v>15.88</v>
      </c>
    </row>
    <row r="89" spans="1:14" x14ac:dyDescent="0.25">
      <c r="A89" t="str">
        <f t="shared" si="5"/>
        <v>17410 Snoqualmie Valley School District</v>
      </c>
      <c r="B89" t="s">
        <v>799</v>
      </c>
      <c r="C89" t="s">
        <v>800</v>
      </c>
      <c r="D89">
        <v>1502</v>
      </c>
      <c r="E89" t="s">
        <v>801</v>
      </c>
      <c r="G89" t="s">
        <v>14</v>
      </c>
      <c r="K89">
        <v>5</v>
      </c>
      <c r="L89">
        <v>5</v>
      </c>
      <c r="M89" s="6">
        <f t="shared" si="6"/>
        <v>6.8032070317947877E-5</v>
      </c>
      <c r="N89" s="3">
        <f t="shared" si="7"/>
        <v>79.42</v>
      </c>
    </row>
    <row r="90" spans="1:14" x14ac:dyDescent="0.25">
      <c r="A90" t="str">
        <f t="shared" si="5"/>
        <v>08404 Woodland School District</v>
      </c>
      <c r="B90" t="s">
        <v>1014</v>
      </c>
      <c r="C90" t="s">
        <v>1015</v>
      </c>
      <c r="D90">
        <v>1795</v>
      </c>
      <c r="E90" t="s">
        <v>1016</v>
      </c>
      <c r="G90" t="s">
        <v>14</v>
      </c>
      <c r="K90">
        <v>1</v>
      </c>
      <c r="L90">
        <v>1</v>
      </c>
      <c r="M90" s="6">
        <f t="shared" si="6"/>
        <v>1.3606414063589576E-5</v>
      </c>
      <c r="N90" s="3">
        <f t="shared" si="7"/>
        <v>15.88</v>
      </c>
    </row>
    <row r="91" spans="1:14" x14ac:dyDescent="0.25">
      <c r="A91" t="str">
        <f t="shared" si="5"/>
        <v>09209 Waterville School District</v>
      </c>
      <c r="B91" t="s">
        <v>975</v>
      </c>
      <c r="C91" t="s">
        <v>976</v>
      </c>
      <c r="D91">
        <v>2162</v>
      </c>
      <c r="E91" t="s">
        <v>977</v>
      </c>
      <c r="H91" t="s">
        <v>14</v>
      </c>
      <c r="K91">
        <v>14</v>
      </c>
      <c r="L91">
        <v>14.5</v>
      </c>
      <c r="M91" s="6">
        <f t="shared" si="6"/>
        <v>1.9729300392204885E-4</v>
      </c>
      <c r="N91" s="3">
        <f t="shared" si="7"/>
        <v>230.3</v>
      </c>
    </row>
    <row r="92" spans="1:14" x14ac:dyDescent="0.25">
      <c r="A92" t="str">
        <f t="shared" si="5"/>
        <v>32354 Mead School District</v>
      </c>
      <c r="B92" t="s">
        <v>479</v>
      </c>
      <c r="C92" t="s">
        <v>480</v>
      </c>
      <c r="D92">
        <v>1803</v>
      </c>
      <c r="E92" t="s">
        <v>481</v>
      </c>
      <c r="H92" t="s">
        <v>14</v>
      </c>
      <c r="K92">
        <v>1</v>
      </c>
      <c r="L92">
        <v>1</v>
      </c>
      <c r="M92" s="6">
        <f t="shared" si="6"/>
        <v>1.3606414063589576E-5</v>
      </c>
      <c r="N92" s="3">
        <f t="shared" si="7"/>
        <v>15.88</v>
      </c>
    </row>
    <row r="93" spans="1:14" x14ac:dyDescent="0.25">
      <c r="A93" t="str">
        <f t="shared" si="5"/>
        <v>06037 Vancouver School District</v>
      </c>
      <c r="B93" t="s">
        <v>931</v>
      </c>
      <c r="C93" t="s">
        <v>932</v>
      </c>
      <c r="D93">
        <v>3932</v>
      </c>
      <c r="E93" t="s">
        <v>938</v>
      </c>
      <c r="G93" t="s">
        <v>14</v>
      </c>
      <c r="H93" t="s">
        <v>14</v>
      </c>
      <c r="K93">
        <v>14</v>
      </c>
      <c r="L93">
        <v>14.5</v>
      </c>
      <c r="M93" s="6">
        <f t="shared" si="6"/>
        <v>1.9729300392204885E-4</v>
      </c>
      <c r="N93" s="3">
        <f t="shared" si="7"/>
        <v>230.3</v>
      </c>
    </row>
    <row r="94" spans="1:14" x14ac:dyDescent="0.25">
      <c r="A94" t="str">
        <f t="shared" si="5"/>
        <v>34002 Yelm School District</v>
      </c>
      <c r="B94" t="s">
        <v>1029</v>
      </c>
      <c r="C94" t="s">
        <v>1030</v>
      </c>
      <c r="D94">
        <v>1627</v>
      </c>
      <c r="E94" t="s">
        <v>1031</v>
      </c>
      <c r="G94" t="s">
        <v>14</v>
      </c>
      <c r="K94">
        <v>2</v>
      </c>
      <c r="L94">
        <v>2</v>
      </c>
      <c r="M94" s="6">
        <f t="shared" si="6"/>
        <v>2.7212828127179152E-5</v>
      </c>
      <c r="N94" s="3">
        <f t="shared" si="7"/>
        <v>31.77</v>
      </c>
    </row>
    <row r="95" spans="1:14" x14ac:dyDescent="0.25">
      <c r="A95" t="str">
        <f t="shared" si="5"/>
        <v>27003 Puyallup School District</v>
      </c>
      <c r="B95" t="s">
        <v>677</v>
      </c>
      <c r="C95" t="s">
        <v>678</v>
      </c>
      <c r="D95">
        <v>3972</v>
      </c>
      <c r="E95" t="s">
        <v>685</v>
      </c>
      <c r="G95" t="s">
        <v>14</v>
      </c>
      <c r="K95">
        <v>1</v>
      </c>
      <c r="L95">
        <v>1</v>
      </c>
      <c r="M95" s="6">
        <f t="shared" si="6"/>
        <v>1.3606414063589576E-5</v>
      </c>
      <c r="N95" s="3">
        <f t="shared" si="7"/>
        <v>15.88</v>
      </c>
    </row>
    <row r="96" spans="1:14" x14ac:dyDescent="0.25">
      <c r="A96" t="str">
        <f t="shared" si="5"/>
        <v>05401 Cape Flattery School District</v>
      </c>
      <c r="B96" t="s">
        <v>100</v>
      </c>
      <c r="C96" t="s">
        <v>101</v>
      </c>
      <c r="D96">
        <v>3145</v>
      </c>
      <c r="E96" t="s">
        <v>102</v>
      </c>
      <c r="H96" t="s">
        <v>14</v>
      </c>
      <c r="K96">
        <v>6</v>
      </c>
      <c r="L96">
        <v>6</v>
      </c>
      <c r="M96" s="6">
        <f t="shared" si="6"/>
        <v>8.163848438153745E-5</v>
      </c>
      <c r="N96" s="3">
        <f t="shared" si="7"/>
        <v>95.3</v>
      </c>
    </row>
    <row r="97" spans="1:14" x14ac:dyDescent="0.25">
      <c r="A97" t="str">
        <f t="shared" si="5"/>
        <v>21214 Morton School District</v>
      </c>
      <c r="B97" t="s">
        <v>509</v>
      </c>
      <c r="C97" t="s">
        <v>510</v>
      </c>
      <c r="D97">
        <v>3112</v>
      </c>
      <c r="E97" t="s">
        <v>511</v>
      </c>
      <c r="H97" t="s">
        <v>14</v>
      </c>
      <c r="K97">
        <v>1</v>
      </c>
      <c r="L97">
        <v>1</v>
      </c>
      <c r="M97" s="6">
        <f t="shared" si="6"/>
        <v>1.3606414063589576E-5</v>
      </c>
      <c r="N97" s="3">
        <f t="shared" si="7"/>
        <v>15.88</v>
      </c>
    </row>
    <row r="98" spans="1:14" x14ac:dyDescent="0.25">
      <c r="A98" t="str">
        <f t="shared" si="5"/>
        <v>32354 Mead School District</v>
      </c>
      <c r="B98" t="s">
        <v>479</v>
      </c>
      <c r="C98" t="s">
        <v>480</v>
      </c>
      <c r="D98">
        <v>1858</v>
      </c>
      <c r="E98" t="s">
        <v>482</v>
      </c>
      <c r="G98" t="s">
        <v>14</v>
      </c>
      <c r="K98">
        <v>2</v>
      </c>
      <c r="L98">
        <v>2</v>
      </c>
      <c r="M98" s="6">
        <f t="shared" si="6"/>
        <v>2.7212828127179152E-5</v>
      </c>
      <c r="N98" s="3">
        <f t="shared" si="7"/>
        <v>31.77</v>
      </c>
    </row>
    <row r="99" spans="1:14" x14ac:dyDescent="0.25">
      <c r="A99" t="str">
        <f t="shared" si="5"/>
        <v>34033 Tumwater School District</v>
      </c>
      <c r="B99" t="s">
        <v>920</v>
      </c>
      <c r="C99" t="s">
        <v>921</v>
      </c>
      <c r="D99">
        <v>1713</v>
      </c>
      <c r="E99" t="s">
        <v>922</v>
      </c>
      <c r="G99" t="s">
        <v>14</v>
      </c>
      <c r="K99">
        <v>4</v>
      </c>
      <c r="L99">
        <v>4</v>
      </c>
      <c r="M99" s="6">
        <f t="shared" si="6"/>
        <v>5.4425656254358305E-5</v>
      </c>
      <c r="N99" s="3">
        <f t="shared" si="7"/>
        <v>63.53</v>
      </c>
    </row>
    <row r="100" spans="1:14" x14ac:dyDescent="0.25">
      <c r="A100" t="str">
        <f t="shared" si="5"/>
        <v>17417 Northshore School District</v>
      </c>
      <c r="B100" t="s">
        <v>536</v>
      </c>
      <c r="C100" t="s">
        <v>581</v>
      </c>
      <c r="D100">
        <v>3811</v>
      </c>
      <c r="E100" t="s">
        <v>586</v>
      </c>
      <c r="G100" t="s">
        <v>14</v>
      </c>
      <c r="K100">
        <v>1</v>
      </c>
      <c r="L100">
        <v>1</v>
      </c>
      <c r="M100" s="6">
        <f t="shared" si="6"/>
        <v>1.3606414063589576E-5</v>
      </c>
      <c r="N100" s="3">
        <f t="shared" si="7"/>
        <v>15.88</v>
      </c>
    </row>
    <row r="101" spans="1:14" x14ac:dyDescent="0.25">
      <c r="A101" t="str">
        <f t="shared" si="5"/>
        <v>12110 Pomeroy School District</v>
      </c>
      <c r="B101" t="s">
        <v>658</v>
      </c>
      <c r="C101" t="s">
        <v>659</v>
      </c>
      <c r="D101">
        <v>2241</v>
      </c>
      <c r="E101" t="s">
        <v>660</v>
      </c>
      <c r="F101" t="s">
        <v>14</v>
      </c>
      <c r="G101" t="s">
        <v>14</v>
      </c>
      <c r="K101">
        <v>72</v>
      </c>
      <c r="L101">
        <v>73.25</v>
      </c>
      <c r="M101" s="6">
        <f t="shared" si="6"/>
        <v>9.9666983015793647E-4</v>
      </c>
      <c r="N101" s="3">
        <f t="shared" si="7"/>
        <v>1163.43</v>
      </c>
    </row>
    <row r="102" spans="1:14" x14ac:dyDescent="0.25">
      <c r="A102" t="str">
        <f t="shared" si="5"/>
        <v>02250 Clarkston School District</v>
      </c>
      <c r="B102" t="s">
        <v>151</v>
      </c>
      <c r="C102" t="s">
        <v>152</v>
      </c>
      <c r="D102">
        <v>1617</v>
      </c>
      <c r="E102" t="s">
        <v>153</v>
      </c>
      <c r="H102" t="s">
        <v>14</v>
      </c>
      <c r="K102">
        <v>1</v>
      </c>
      <c r="L102">
        <v>1</v>
      </c>
      <c r="M102" s="6">
        <f t="shared" si="6"/>
        <v>1.3606414063589576E-5</v>
      </c>
      <c r="N102" s="3">
        <f>ROUND(M102*$N$584,2)+0.01</f>
        <v>15.89</v>
      </c>
    </row>
    <row r="103" spans="1:14" x14ac:dyDescent="0.25">
      <c r="A103" t="str">
        <f t="shared" si="5"/>
        <v>17401 Highline School District</v>
      </c>
      <c r="B103" t="s">
        <v>333</v>
      </c>
      <c r="C103" t="s">
        <v>334</v>
      </c>
      <c r="D103">
        <v>5028</v>
      </c>
      <c r="E103" t="s">
        <v>341</v>
      </c>
      <c r="G103" t="s">
        <v>14</v>
      </c>
      <c r="H103" t="s">
        <v>14</v>
      </c>
      <c r="K103">
        <v>4</v>
      </c>
      <c r="L103">
        <v>4</v>
      </c>
      <c r="M103" s="6">
        <f t="shared" si="6"/>
        <v>5.4425656254358305E-5</v>
      </c>
      <c r="N103" s="3">
        <f t="shared" ref="N103:N115" si="8">ROUND(M103*$N$584,2)</f>
        <v>63.53</v>
      </c>
    </row>
    <row r="104" spans="1:14" x14ac:dyDescent="0.25">
      <c r="A104" t="str">
        <f t="shared" si="5"/>
        <v>07002 Dayton School District</v>
      </c>
      <c r="B104" t="s">
        <v>203</v>
      </c>
      <c r="C104" t="s">
        <v>204</v>
      </c>
      <c r="D104">
        <v>2302</v>
      </c>
      <c r="E104" t="s">
        <v>205</v>
      </c>
      <c r="F104" t="s">
        <v>14</v>
      </c>
      <c r="G104" t="s">
        <v>14</v>
      </c>
      <c r="H104" t="s">
        <v>14</v>
      </c>
      <c r="K104">
        <v>28</v>
      </c>
      <c r="L104">
        <v>28</v>
      </c>
      <c r="M104" s="6">
        <f t="shared" si="6"/>
        <v>3.8097959378050815E-4</v>
      </c>
      <c r="N104" s="3">
        <f t="shared" si="8"/>
        <v>444.72</v>
      </c>
    </row>
    <row r="105" spans="1:14" x14ac:dyDescent="0.25">
      <c r="A105" t="str">
        <f t="shared" si="5"/>
        <v>32414 Deer Park School District</v>
      </c>
      <c r="B105" t="s">
        <v>206</v>
      </c>
      <c r="C105" t="s">
        <v>207</v>
      </c>
      <c r="D105">
        <v>1852</v>
      </c>
      <c r="E105" t="s">
        <v>208</v>
      </c>
      <c r="G105" t="s">
        <v>14</v>
      </c>
      <c r="K105">
        <v>5</v>
      </c>
      <c r="L105">
        <v>5</v>
      </c>
      <c r="M105" s="6">
        <f t="shared" si="6"/>
        <v>6.8032070317947877E-5</v>
      </c>
      <c r="N105" s="3">
        <f t="shared" si="8"/>
        <v>79.42</v>
      </c>
    </row>
    <row r="106" spans="1:14" x14ac:dyDescent="0.25">
      <c r="A106" t="str">
        <f t="shared" si="5"/>
        <v>31330 Darrington School District</v>
      </c>
      <c r="B106" t="s">
        <v>197</v>
      </c>
      <c r="C106" t="s">
        <v>198</v>
      </c>
      <c r="D106">
        <v>3188</v>
      </c>
      <c r="E106" t="s">
        <v>199</v>
      </c>
      <c r="F106" t="s">
        <v>14</v>
      </c>
      <c r="G106" t="s">
        <v>14</v>
      </c>
      <c r="H106" t="s">
        <v>14</v>
      </c>
      <c r="K106">
        <v>18</v>
      </c>
      <c r="L106">
        <v>18</v>
      </c>
      <c r="M106" s="6">
        <f t="shared" si="6"/>
        <v>2.4491545314461239E-4</v>
      </c>
      <c r="N106" s="3">
        <f t="shared" si="8"/>
        <v>285.89</v>
      </c>
    </row>
    <row r="107" spans="1:14" x14ac:dyDescent="0.25">
      <c r="A107" t="str">
        <f t="shared" si="5"/>
        <v>31025 Marysville School District</v>
      </c>
      <c r="B107" t="s">
        <v>468</v>
      </c>
      <c r="C107" t="s">
        <v>469</v>
      </c>
      <c r="D107">
        <v>4233</v>
      </c>
      <c r="E107" t="s">
        <v>473</v>
      </c>
      <c r="G107" t="s">
        <v>14</v>
      </c>
      <c r="K107">
        <v>1</v>
      </c>
      <c r="L107">
        <v>1</v>
      </c>
      <c r="M107" s="6">
        <f t="shared" si="6"/>
        <v>1.3606414063589576E-5</v>
      </c>
      <c r="N107" s="3">
        <f t="shared" si="8"/>
        <v>15.88</v>
      </c>
    </row>
    <row r="108" spans="1:14" x14ac:dyDescent="0.25">
      <c r="A108" t="str">
        <f t="shared" si="5"/>
        <v>18402 South Kitsap School District</v>
      </c>
      <c r="B108" t="s">
        <v>811</v>
      </c>
      <c r="C108" t="s">
        <v>812</v>
      </c>
      <c r="D108">
        <v>1718</v>
      </c>
      <c r="E108" t="s">
        <v>813</v>
      </c>
      <c r="G108" t="s">
        <v>14</v>
      </c>
      <c r="H108" t="s">
        <v>14</v>
      </c>
      <c r="K108">
        <v>8</v>
      </c>
      <c r="L108">
        <v>8.25</v>
      </c>
      <c r="M108" s="6">
        <f t="shared" si="6"/>
        <v>1.12252916024614E-4</v>
      </c>
      <c r="N108" s="3">
        <f t="shared" si="8"/>
        <v>131.03</v>
      </c>
    </row>
    <row r="109" spans="1:14" x14ac:dyDescent="0.25">
      <c r="A109" t="str">
        <f t="shared" si="5"/>
        <v>28137 Orcas Island School District</v>
      </c>
      <c r="B109" t="s">
        <v>629</v>
      </c>
      <c r="C109" t="s">
        <v>630</v>
      </c>
      <c r="D109">
        <v>2750</v>
      </c>
      <c r="E109" t="s">
        <v>632</v>
      </c>
      <c r="H109" t="s">
        <v>14</v>
      </c>
      <c r="K109">
        <v>44</v>
      </c>
      <c r="L109">
        <v>44</v>
      </c>
      <c r="M109" s="6">
        <f t="shared" si="6"/>
        <v>5.9868221879794137E-4</v>
      </c>
      <c r="N109" s="3">
        <f t="shared" si="8"/>
        <v>698.85</v>
      </c>
    </row>
    <row r="110" spans="1:14" x14ac:dyDescent="0.25">
      <c r="A110" t="str">
        <f t="shared" si="5"/>
        <v>17401 Highline School District</v>
      </c>
      <c r="B110" t="s">
        <v>333</v>
      </c>
      <c r="C110" t="s">
        <v>334</v>
      </c>
      <c r="D110">
        <v>1973</v>
      </c>
      <c r="E110" t="s">
        <v>336</v>
      </c>
      <c r="H110" t="s">
        <v>14</v>
      </c>
      <c r="K110">
        <v>1</v>
      </c>
      <c r="L110">
        <v>1</v>
      </c>
      <c r="M110" s="6">
        <f t="shared" si="6"/>
        <v>1.3606414063589576E-5</v>
      </c>
      <c r="N110" s="3">
        <f t="shared" si="8"/>
        <v>15.88</v>
      </c>
    </row>
    <row r="111" spans="1:14" x14ac:dyDescent="0.25">
      <c r="A111" t="str">
        <f t="shared" si="5"/>
        <v>17937 Lake Washington Institute Of Technology</v>
      </c>
      <c r="B111" t="s">
        <v>416</v>
      </c>
      <c r="C111" t="s">
        <v>417</v>
      </c>
      <c r="D111">
        <v>5953</v>
      </c>
      <c r="E111" t="s">
        <v>419</v>
      </c>
      <c r="G111" t="s">
        <v>14</v>
      </c>
      <c r="K111">
        <v>1</v>
      </c>
      <c r="L111">
        <v>1</v>
      </c>
      <c r="M111" s="6">
        <f t="shared" si="6"/>
        <v>1.3606414063589576E-5</v>
      </c>
      <c r="N111" s="3">
        <f t="shared" si="8"/>
        <v>15.88</v>
      </c>
    </row>
    <row r="112" spans="1:14" x14ac:dyDescent="0.25">
      <c r="A112" t="str">
        <f t="shared" si="5"/>
        <v>29101 Sedro-Woolley School District</v>
      </c>
      <c r="B112" t="s">
        <v>766</v>
      </c>
      <c r="C112" t="s">
        <v>767</v>
      </c>
      <c r="D112">
        <v>1537</v>
      </c>
      <c r="E112" t="s">
        <v>768</v>
      </c>
      <c r="G112" t="s">
        <v>14</v>
      </c>
      <c r="K112">
        <v>7</v>
      </c>
      <c r="L112">
        <v>7</v>
      </c>
      <c r="M112" s="6">
        <f t="shared" si="6"/>
        <v>9.5244898445127037E-5</v>
      </c>
      <c r="N112" s="3">
        <f t="shared" si="8"/>
        <v>111.18</v>
      </c>
    </row>
    <row r="113" spans="1:14" x14ac:dyDescent="0.25">
      <c r="A113" t="str">
        <f t="shared" si="5"/>
        <v>17210 Federal Way School District</v>
      </c>
      <c r="B113" t="s">
        <v>280</v>
      </c>
      <c r="C113" t="s">
        <v>281</v>
      </c>
      <c r="D113">
        <v>1789</v>
      </c>
      <c r="E113" t="s">
        <v>283</v>
      </c>
      <c r="H113" t="s">
        <v>14</v>
      </c>
      <c r="K113">
        <v>3</v>
      </c>
      <c r="L113">
        <v>3</v>
      </c>
      <c r="M113" s="6">
        <f t="shared" si="6"/>
        <v>4.0819242190768725E-5</v>
      </c>
      <c r="N113" s="3">
        <f t="shared" si="8"/>
        <v>47.65</v>
      </c>
    </row>
    <row r="114" spans="1:14" x14ac:dyDescent="0.25">
      <c r="A114" t="str">
        <f t="shared" si="5"/>
        <v>27402 Franklin Pierce School District</v>
      </c>
      <c r="B114" t="s">
        <v>303</v>
      </c>
      <c r="C114" t="s">
        <v>304</v>
      </c>
      <c r="D114">
        <v>4063</v>
      </c>
      <c r="E114" t="s">
        <v>307</v>
      </c>
      <c r="G114" t="s">
        <v>14</v>
      </c>
      <c r="K114">
        <v>10</v>
      </c>
      <c r="L114">
        <v>10.25</v>
      </c>
      <c r="M114" s="6">
        <f t="shared" si="6"/>
        <v>1.3946574415179316E-4</v>
      </c>
      <c r="N114" s="3">
        <f t="shared" si="8"/>
        <v>162.80000000000001</v>
      </c>
    </row>
    <row r="115" spans="1:14" x14ac:dyDescent="0.25">
      <c r="A115" t="str">
        <f t="shared" si="5"/>
        <v>17210 Federal Way School District</v>
      </c>
      <c r="B115" t="s">
        <v>280</v>
      </c>
      <c r="C115" t="s">
        <v>281</v>
      </c>
      <c r="D115">
        <v>5473</v>
      </c>
      <c r="E115" t="s">
        <v>1319</v>
      </c>
      <c r="H115" t="s">
        <v>14</v>
      </c>
      <c r="K115">
        <v>1</v>
      </c>
      <c r="L115">
        <v>1</v>
      </c>
      <c r="M115" s="6">
        <f t="shared" si="6"/>
        <v>1.3606414063589576E-5</v>
      </c>
      <c r="N115" s="3">
        <f t="shared" si="8"/>
        <v>15.88</v>
      </c>
    </row>
    <row r="116" spans="1:14" x14ac:dyDescent="0.25">
      <c r="A116" t="str">
        <f t="shared" si="5"/>
        <v>18100 Bremerton School District</v>
      </c>
      <c r="B116" t="s">
        <v>76</v>
      </c>
      <c r="C116" t="s">
        <v>77</v>
      </c>
      <c r="D116">
        <v>1737</v>
      </c>
      <c r="E116" t="s">
        <v>78</v>
      </c>
      <c r="G116" t="s">
        <v>14</v>
      </c>
      <c r="K116">
        <v>1</v>
      </c>
      <c r="L116">
        <v>1</v>
      </c>
      <c r="M116" s="6">
        <f t="shared" si="6"/>
        <v>1.3606414063589576E-5</v>
      </c>
      <c r="N116" s="3">
        <f>ROUND(M116*$N$584,2)+0.01</f>
        <v>15.89</v>
      </c>
    </row>
    <row r="117" spans="1:14" x14ac:dyDescent="0.25">
      <c r="A117" t="str">
        <f t="shared" si="5"/>
        <v>01160 Ritzville School District</v>
      </c>
      <c r="B117" t="s">
        <v>725</v>
      </c>
      <c r="C117" t="s">
        <v>726</v>
      </c>
      <c r="D117">
        <v>2132</v>
      </c>
      <c r="E117" t="s">
        <v>727</v>
      </c>
      <c r="H117" t="s">
        <v>14</v>
      </c>
      <c r="K117">
        <v>2</v>
      </c>
      <c r="L117">
        <v>2</v>
      </c>
      <c r="M117" s="6">
        <f t="shared" si="6"/>
        <v>2.7212828127179152E-5</v>
      </c>
      <c r="N117" s="3">
        <f t="shared" ref="N117:N180" si="9">ROUND(M117*$N$584,2)</f>
        <v>31.77</v>
      </c>
    </row>
    <row r="118" spans="1:14" x14ac:dyDescent="0.25">
      <c r="A118" t="str">
        <f t="shared" si="5"/>
        <v>06117 Camas School District</v>
      </c>
      <c r="B118" t="s">
        <v>95</v>
      </c>
      <c r="C118" t="s">
        <v>96</v>
      </c>
      <c r="D118">
        <v>5104</v>
      </c>
      <c r="E118" t="s">
        <v>99</v>
      </c>
      <c r="G118" t="s">
        <v>14</v>
      </c>
      <c r="K118">
        <v>1</v>
      </c>
      <c r="L118">
        <v>1</v>
      </c>
      <c r="M118" s="6">
        <f t="shared" si="6"/>
        <v>1.3606414063589576E-5</v>
      </c>
      <c r="N118" s="3">
        <f t="shared" si="9"/>
        <v>15.88</v>
      </c>
    </row>
    <row r="119" spans="1:14" x14ac:dyDescent="0.25">
      <c r="A119" t="str">
        <f t="shared" si="5"/>
        <v>06119 Battle Ground School District</v>
      </c>
      <c r="B119" t="s">
        <v>35</v>
      </c>
      <c r="C119" t="s">
        <v>36</v>
      </c>
      <c r="D119">
        <v>1836</v>
      </c>
      <c r="E119" t="s">
        <v>37</v>
      </c>
      <c r="H119" t="s">
        <v>14</v>
      </c>
      <c r="K119">
        <v>29</v>
      </c>
      <c r="L119">
        <v>29</v>
      </c>
      <c r="M119" s="6">
        <f t="shared" si="6"/>
        <v>3.9458600784409771E-4</v>
      </c>
      <c r="N119" s="3">
        <f t="shared" si="9"/>
        <v>460.61</v>
      </c>
    </row>
    <row r="120" spans="1:14" x14ac:dyDescent="0.25">
      <c r="A120" t="str">
        <f t="shared" si="5"/>
        <v>31401 Stanwood-Camano School District</v>
      </c>
      <c r="B120" t="s">
        <v>839</v>
      </c>
      <c r="C120" t="s">
        <v>840</v>
      </c>
      <c r="D120">
        <v>1707</v>
      </c>
      <c r="E120" t="s">
        <v>841</v>
      </c>
      <c r="G120" t="s">
        <v>14</v>
      </c>
      <c r="K120">
        <v>4</v>
      </c>
      <c r="L120">
        <v>4</v>
      </c>
      <c r="M120" s="6">
        <f t="shared" si="6"/>
        <v>5.4425656254358305E-5</v>
      </c>
      <c r="N120" s="3">
        <f t="shared" si="9"/>
        <v>63.53</v>
      </c>
    </row>
    <row r="121" spans="1:14" x14ac:dyDescent="0.25">
      <c r="A121" t="str">
        <f t="shared" si="5"/>
        <v>27401 Peninsula School District</v>
      </c>
      <c r="B121" t="s">
        <v>651</v>
      </c>
      <c r="C121" t="s">
        <v>652</v>
      </c>
      <c r="D121">
        <v>1516</v>
      </c>
      <c r="E121" t="s">
        <v>653</v>
      </c>
      <c r="G121" t="s">
        <v>14</v>
      </c>
      <c r="H121" t="s">
        <v>14</v>
      </c>
      <c r="K121">
        <v>9</v>
      </c>
      <c r="L121">
        <v>9.25</v>
      </c>
      <c r="M121" s="6">
        <f t="shared" si="6"/>
        <v>1.2585933008820357E-4</v>
      </c>
      <c r="N121" s="3">
        <f t="shared" si="9"/>
        <v>146.91999999999999</v>
      </c>
    </row>
    <row r="122" spans="1:14" x14ac:dyDescent="0.25">
      <c r="A122" t="str">
        <f t="shared" si="5"/>
        <v>13156 Soap Lake School District</v>
      </c>
      <c r="B122" t="s">
        <v>805</v>
      </c>
      <c r="C122" t="s">
        <v>806</v>
      </c>
      <c r="D122">
        <v>3089</v>
      </c>
      <c r="E122" t="s">
        <v>807</v>
      </c>
      <c r="G122" t="s">
        <v>14</v>
      </c>
      <c r="H122" t="s">
        <v>14</v>
      </c>
      <c r="K122">
        <v>12</v>
      </c>
      <c r="L122">
        <v>12.25</v>
      </c>
      <c r="M122" s="6">
        <f t="shared" si="6"/>
        <v>1.666785722789723E-4</v>
      </c>
      <c r="N122" s="3">
        <f t="shared" si="9"/>
        <v>194.57</v>
      </c>
    </row>
    <row r="123" spans="1:14" x14ac:dyDescent="0.25">
      <c r="A123" t="str">
        <f t="shared" si="5"/>
        <v>34111 Olympia School District</v>
      </c>
      <c r="B123" t="s">
        <v>610</v>
      </c>
      <c r="C123" t="s">
        <v>611</v>
      </c>
      <c r="D123">
        <v>1768</v>
      </c>
      <c r="E123" t="s">
        <v>612</v>
      </c>
      <c r="H123" t="s">
        <v>14</v>
      </c>
      <c r="K123">
        <v>16</v>
      </c>
      <c r="L123">
        <v>16</v>
      </c>
      <c r="M123" s="6">
        <f t="shared" si="6"/>
        <v>2.1770262501743322E-4</v>
      </c>
      <c r="N123" s="3">
        <f t="shared" si="9"/>
        <v>254.13</v>
      </c>
    </row>
    <row r="124" spans="1:14" x14ac:dyDescent="0.25">
      <c r="A124" t="str">
        <f t="shared" si="5"/>
        <v>29011 Concrete School District</v>
      </c>
      <c r="B124" t="s">
        <v>183</v>
      </c>
      <c r="C124" t="s">
        <v>184</v>
      </c>
      <c r="D124">
        <v>2810</v>
      </c>
      <c r="E124" t="s">
        <v>185</v>
      </c>
      <c r="G124" t="s">
        <v>14</v>
      </c>
      <c r="K124">
        <v>5</v>
      </c>
      <c r="L124">
        <v>5</v>
      </c>
      <c r="M124" s="6">
        <f t="shared" si="6"/>
        <v>6.8032070317947877E-5</v>
      </c>
      <c r="N124" s="3">
        <f t="shared" si="9"/>
        <v>79.42</v>
      </c>
    </row>
    <row r="125" spans="1:14" x14ac:dyDescent="0.25">
      <c r="A125" t="str">
        <f t="shared" si="5"/>
        <v>21303 White Pass School District</v>
      </c>
      <c r="B125" t="s">
        <v>999</v>
      </c>
      <c r="C125" t="s">
        <v>1000</v>
      </c>
      <c r="D125">
        <v>2859</v>
      </c>
      <c r="E125" t="s">
        <v>1001</v>
      </c>
      <c r="H125" t="s">
        <v>14</v>
      </c>
      <c r="K125">
        <v>19</v>
      </c>
      <c r="L125">
        <v>19.25</v>
      </c>
      <c r="M125" s="6">
        <f t="shared" si="6"/>
        <v>2.6192347072409935E-4</v>
      </c>
      <c r="N125" s="3">
        <f t="shared" si="9"/>
        <v>305.75</v>
      </c>
    </row>
    <row r="126" spans="1:14" x14ac:dyDescent="0.25">
      <c r="A126" t="str">
        <f t="shared" si="5"/>
        <v>31201 Snohomish School District</v>
      </c>
      <c r="B126" t="s">
        <v>793</v>
      </c>
      <c r="C126" t="s">
        <v>794</v>
      </c>
      <c r="D126">
        <v>4265</v>
      </c>
      <c r="E126" t="s">
        <v>796</v>
      </c>
      <c r="F126" t="s">
        <v>14</v>
      </c>
      <c r="G126" t="s">
        <v>14</v>
      </c>
      <c r="K126">
        <v>10</v>
      </c>
      <c r="L126">
        <v>10</v>
      </c>
      <c r="M126" s="6">
        <f t="shared" si="6"/>
        <v>1.3606414063589575E-4</v>
      </c>
      <c r="N126" s="3">
        <f t="shared" si="9"/>
        <v>158.83000000000001</v>
      </c>
    </row>
    <row r="127" spans="1:14" x14ac:dyDescent="0.25">
      <c r="A127" t="str">
        <f t="shared" si="5"/>
        <v>32363 West Valley School District (Spokane)</v>
      </c>
      <c r="B127" t="s">
        <v>990</v>
      </c>
      <c r="C127" t="s">
        <v>991</v>
      </c>
      <c r="D127">
        <v>1842</v>
      </c>
      <c r="E127" t="s">
        <v>994</v>
      </c>
      <c r="G127" t="s">
        <v>14</v>
      </c>
      <c r="K127">
        <v>1</v>
      </c>
      <c r="L127">
        <v>1</v>
      </c>
      <c r="M127" s="6">
        <f t="shared" si="6"/>
        <v>1.3606414063589576E-5</v>
      </c>
      <c r="N127" s="3">
        <f t="shared" si="9"/>
        <v>15.88</v>
      </c>
    </row>
    <row r="128" spans="1:14" x14ac:dyDescent="0.25">
      <c r="A128" t="str">
        <f t="shared" si="5"/>
        <v>32362 Liberty School District</v>
      </c>
      <c r="B128" t="s">
        <v>440</v>
      </c>
      <c r="C128" t="s">
        <v>441</v>
      </c>
      <c r="D128">
        <v>3416</v>
      </c>
      <c r="E128" t="s">
        <v>442</v>
      </c>
      <c r="H128" t="s">
        <v>14</v>
      </c>
      <c r="K128">
        <v>2</v>
      </c>
      <c r="L128">
        <v>2</v>
      </c>
      <c r="M128" s="6">
        <f t="shared" si="6"/>
        <v>2.7212828127179152E-5</v>
      </c>
      <c r="N128" s="3">
        <f t="shared" si="9"/>
        <v>31.77</v>
      </c>
    </row>
    <row r="129" spans="1:14" x14ac:dyDescent="0.25">
      <c r="A129" t="str">
        <f t="shared" si="5"/>
        <v>25116 Raymond School District</v>
      </c>
      <c r="B129" t="s">
        <v>703</v>
      </c>
      <c r="C129" t="s">
        <v>704</v>
      </c>
      <c r="D129">
        <v>2357</v>
      </c>
      <c r="E129" t="s">
        <v>705</v>
      </c>
      <c r="G129" t="s">
        <v>14</v>
      </c>
      <c r="K129">
        <v>1</v>
      </c>
      <c r="L129">
        <v>1</v>
      </c>
      <c r="M129" s="6">
        <f t="shared" si="6"/>
        <v>1.3606414063589576E-5</v>
      </c>
      <c r="N129" s="3">
        <f t="shared" si="9"/>
        <v>15.88</v>
      </c>
    </row>
    <row r="130" spans="1:14" x14ac:dyDescent="0.25">
      <c r="A130" t="str">
        <f t="shared" si="5"/>
        <v>17405 Bellevue School District</v>
      </c>
      <c r="B130" t="s">
        <v>42</v>
      </c>
      <c r="C130" t="s">
        <v>43</v>
      </c>
      <c r="D130">
        <v>5240</v>
      </c>
      <c r="E130" t="s">
        <v>53</v>
      </c>
      <c r="F130" t="s">
        <v>14</v>
      </c>
      <c r="G130" t="s">
        <v>14</v>
      </c>
      <c r="H130" t="s">
        <v>14</v>
      </c>
      <c r="K130">
        <v>31</v>
      </c>
      <c r="L130">
        <v>31</v>
      </c>
      <c r="M130" s="6">
        <f t="shared" si="6"/>
        <v>4.2179883597127688E-4</v>
      </c>
      <c r="N130" s="3">
        <f t="shared" si="9"/>
        <v>492.37</v>
      </c>
    </row>
    <row r="131" spans="1:14" x14ac:dyDescent="0.25">
      <c r="A131" t="str">
        <f t="shared" ref="A131:A194" si="10">PROPER(CONCATENATE(B131," ",C131))</f>
        <v>17411 Issaquah School District</v>
      </c>
      <c r="B131" t="s">
        <v>358</v>
      </c>
      <c r="C131" t="s">
        <v>359</v>
      </c>
      <c r="D131">
        <v>5437</v>
      </c>
      <c r="E131" t="s">
        <v>365</v>
      </c>
      <c r="G131" t="s">
        <v>14</v>
      </c>
      <c r="H131" t="s">
        <v>14</v>
      </c>
      <c r="K131">
        <v>2</v>
      </c>
      <c r="L131">
        <v>2</v>
      </c>
      <c r="M131" s="6">
        <f t="shared" ref="M131:M194" si="11">L131/$L$584</f>
        <v>2.7212828127179152E-5</v>
      </c>
      <c r="N131" s="3">
        <f t="shared" si="9"/>
        <v>31.77</v>
      </c>
    </row>
    <row r="132" spans="1:14" x14ac:dyDescent="0.25">
      <c r="A132" t="str">
        <f t="shared" si="10"/>
        <v>35200 Wahkiakum School District</v>
      </c>
      <c r="B132" t="s">
        <v>945</v>
      </c>
      <c r="C132" t="s">
        <v>946</v>
      </c>
      <c r="D132">
        <v>3467</v>
      </c>
      <c r="E132" t="s">
        <v>947</v>
      </c>
      <c r="H132" t="s">
        <v>14</v>
      </c>
      <c r="K132">
        <v>8</v>
      </c>
      <c r="L132">
        <v>8.25</v>
      </c>
      <c r="M132" s="6">
        <f t="shared" si="11"/>
        <v>1.12252916024614E-4</v>
      </c>
      <c r="N132" s="3">
        <f t="shared" si="9"/>
        <v>131.03</v>
      </c>
    </row>
    <row r="133" spans="1:14" x14ac:dyDescent="0.25">
      <c r="A133" t="str">
        <f t="shared" si="10"/>
        <v>31016 Arlington School District</v>
      </c>
      <c r="B133" t="s">
        <v>20</v>
      </c>
      <c r="C133" t="s">
        <v>21</v>
      </c>
      <c r="D133">
        <v>4287</v>
      </c>
      <c r="E133" t="s">
        <v>24</v>
      </c>
      <c r="G133" t="s">
        <v>14</v>
      </c>
      <c r="K133">
        <v>2</v>
      </c>
      <c r="L133">
        <v>2</v>
      </c>
      <c r="M133" s="6">
        <f t="shared" si="11"/>
        <v>2.7212828127179152E-5</v>
      </c>
      <c r="N133" s="3">
        <f t="shared" si="9"/>
        <v>31.77</v>
      </c>
    </row>
    <row r="134" spans="1:14" x14ac:dyDescent="0.25">
      <c r="A134" t="str">
        <f t="shared" si="10"/>
        <v>32081 Spokane School District</v>
      </c>
      <c r="B134" t="s">
        <v>822</v>
      </c>
      <c r="C134" t="s">
        <v>823</v>
      </c>
      <c r="D134">
        <v>5301</v>
      </c>
      <c r="E134" t="s">
        <v>834</v>
      </c>
      <c r="H134" t="s">
        <v>14</v>
      </c>
      <c r="K134">
        <v>1</v>
      </c>
      <c r="L134">
        <v>1</v>
      </c>
      <c r="M134" s="6">
        <f t="shared" si="11"/>
        <v>1.3606414063589576E-5</v>
      </c>
      <c r="N134" s="3">
        <f t="shared" si="9"/>
        <v>15.88</v>
      </c>
    </row>
    <row r="135" spans="1:14" x14ac:dyDescent="0.25">
      <c r="A135" t="str">
        <f t="shared" si="10"/>
        <v>03017 Kennewick School District</v>
      </c>
      <c r="B135" t="s">
        <v>376</v>
      </c>
      <c r="C135" t="s">
        <v>377</v>
      </c>
      <c r="D135">
        <v>1884</v>
      </c>
      <c r="E135" t="s">
        <v>273</v>
      </c>
      <c r="G135" t="s">
        <v>14</v>
      </c>
      <c r="K135">
        <v>17</v>
      </c>
      <c r="L135">
        <v>17.5</v>
      </c>
      <c r="M135" s="6">
        <f t="shared" si="11"/>
        <v>2.3811224611281758E-4</v>
      </c>
      <c r="N135" s="3">
        <f t="shared" si="9"/>
        <v>277.95</v>
      </c>
    </row>
    <row r="136" spans="1:14" x14ac:dyDescent="0.25">
      <c r="A136" t="str">
        <f t="shared" si="10"/>
        <v>37501 Bellingham School District</v>
      </c>
      <c r="B136" t="s">
        <v>56</v>
      </c>
      <c r="C136" t="s">
        <v>57</v>
      </c>
      <c r="D136">
        <v>1647</v>
      </c>
      <c r="E136" t="s">
        <v>58</v>
      </c>
      <c r="H136" t="s">
        <v>14</v>
      </c>
      <c r="K136">
        <v>2</v>
      </c>
      <c r="L136">
        <v>2</v>
      </c>
      <c r="M136" s="6">
        <f t="shared" si="11"/>
        <v>2.7212828127179152E-5</v>
      </c>
      <c r="N136" s="3">
        <f t="shared" si="9"/>
        <v>31.77</v>
      </c>
    </row>
    <row r="137" spans="1:14" x14ac:dyDescent="0.25">
      <c r="A137" t="str">
        <f t="shared" si="10"/>
        <v>27905 Summit Public School: Olympus</v>
      </c>
      <c r="B137" t="s">
        <v>853</v>
      </c>
      <c r="C137" t="s">
        <v>854</v>
      </c>
      <c r="D137">
        <v>5376</v>
      </c>
      <c r="E137" t="s">
        <v>854</v>
      </c>
      <c r="H137" t="s">
        <v>14</v>
      </c>
      <c r="K137">
        <v>1</v>
      </c>
      <c r="L137">
        <v>1</v>
      </c>
      <c r="M137" s="6">
        <f t="shared" si="11"/>
        <v>1.3606414063589576E-5</v>
      </c>
      <c r="N137" s="3">
        <f t="shared" si="9"/>
        <v>15.88</v>
      </c>
    </row>
    <row r="138" spans="1:14" x14ac:dyDescent="0.25">
      <c r="A138" t="str">
        <f t="shared" si="10"/>
        <v>31015 Edmonds School District</v>
      </c>
      <c r="B138" t="s">
        <v>227</v>
      </c>
      <c r="C138" t="s">
        <v>228</v>
      </c>
      <c r="D138">
        <v>1966</v>
      </c>
      <c r="E138" t="s">
        <v>230</v>
      </c>
      <c r="G138" t="s">
        <v>14</v>
      </c>
      <c r="K138">
        <v>2</v>
      </c>
      <c r="L138">
        <v>2</v>
      </c>
      <c r="M138" s="6">
        <f t="shared" si="11"/>
        <v>2.7212828127179152E-5</v>
      </c>
      <c r="N138" s="3">
        <f t="shared" si="9"/>
        <v>31.77</v>
      </c>
    </row>
    <row r="139" spans="1:14" x14ac:dyDescent="0.25">
      <c r="A139" t="str">
        <f t="shared" si="10"/>
        <v>31025 Marysville School District</v>
      </c>
      <c r="B139" t="s">
        <v>468</v>
      </c>
      <c r="C139" t="s">
        <v>469</v>
      </c>
      <c r="D139">
        <v>1927</v>
      </c>
      <c r="E139" t="s">
        <v>471</v>
      </c>
      <c r="F139" t="s">
        <v>14</v>
      </c>
      <c r="H139" t="s">
        <v>14</v>
      </c>
      <c r="K139">
        <v>5</v>
      </c>
      <c r="L139">
        <v>5</v>
      </c>
      <c r="M139" s="6">
        <f t="shared" si="11"/>
        <v>6.8032070317947877E-5</v>
      </c>
      <c r="N139" s="3">
        <f t="shared" si="9"/>
        <v>79.42</v>
      </c>
    </row>
    <row r="140" spans="1:14" x14ac:dyDescent="0.25">
      <c r="A140" t="str">
        <f t="shared" si="10"/>
        <v>36140 Walla Walla Public Schools</v>
      </c>
      <c r="B140" t="s">
        <v>954</v>
      </c>
      <c r="C140" t="s">
        <v>955</v>
      </c>
      <c r="D140">
        <v>4071</v>
      </c>
      <c r="E140" t="s">
        <v>664</v>
      </c>
      <c r="G140" t="s">
        <v>14</v>
      </c>
      <c r="K140">
        <v>4</v>
      </c>
      <c r="L140">
        <v>4</v>
      </c>
      <c r="M140" s="6">
        <f t="shared" si="11"/>
        <v>5.4425656254358305E-5</v>
      </c>
      <c r="N140" s="3">
        <f t="shared" si="9"/>
        <v>63.53</v>
      </c>
    </row>
    <row r="141" spans="1:14" x14ac:dyDescent="0.25">
      <c r="A141" t="str">
        <f t="shared" si="10"/>
        <v>39202 Toppenish School District</v>
      </c>
      <c r="B141" t="s">
        <v>902</v>
      </c>
      <c r="C141" t="s">
        <v>903</v>
      </c>
      <c r="D141">
        <v>1508</v>
      </c>
      <c r="E141" t="s">
        <v>904</v>
      </c>
      <c r="G141" t="s">
        <v>14</v>
      </c>
      <c r="K141">
        <v>1</v>
      </c>
      <c r="L141">
        <v>1</v>
      </c>
      <c r="M141" s="6">
        <f t="shared" si="11"/>
        <v>1.3606414063589576E-5</v>
      </c>
      <c r="N141" s="3">
        <f t="shared" si="9"/>
        <v>15.88</v>
      </c>
    </row>
    <row r="142" spans="1:14" x14ac:dyDescent="0.25">
      <c r="A142" t="str">
        <f t="shared" si="10"/>
        <v>13161 Moses Lake School District</v>
      </c>
      <c r="B142" t="s">
        <v>512</v>
      </c>
      <c r="C142" t="s">
        <v>513</v>
      </c>
      <c r="D142">
        <v>5273</v>
      </c>
      <c r="E142" t="s">
        <v>515</v>
      </c>
      <c r="F142" t="s">
        <v>14</v>
      </c>
      <c r="G142" t="s">
        <v>14</v>
      </c>
      <c r="H142" t="s">
        <v>14</v>
      </c>
      <c r="K142">
        <v>11</v>
      </c>
      <c r="L142">
        <v>11</v>
      </c>
      <c r="M142" s="6">
        <f t="shared" si="11"/>
        <v>1.4967055469948534E-4</v>
      </c>
      <c r="N142" s="3">
        <f t="shared" si="9"/>
        <v>174.71</v>
      </c>
    </row>
    <row r="143" spans="1:14" x14ac:dyDescent="0.25">
      <c r="A143" t="str">
        <f t="shared" si="10"/>
        <v>25118 South Bend School District</v>
      </c>
      <c r="B143" t="s">
        <v>808</v>
      </c>
      <c r="C143" t="s">
        <v>809</v>
      </c>
      <c r="D143">
        <v>2214</v>
      </c>
      <c r="E143" t="s">
        <v>810</v>
      </c>
      <c r="G143" t="s">
        <v>14</v>
      </c>
      <c r="K143">
        <v>18</v>
      </c>
      <c r="L143">
        <v>18.5</v>
      </c>
      <c r="M143" s="6">
        <f t="shared" si="11"/>
        <v>2.5171866017640714E-4</v>
      </c>
      <c r="N143" s="3">
        <f t="shared" si="9"/>
        <v>293.83999999999997</v>
      </c>
    </row>
    <row r="144" spans="1:14" x14ac:dyDescent="0.25">
      <c r="A144" t="str">
        <f t="shared" si="10"/>
        <v>27932 Clover Park Technical College</v>
      </c>
      <c r="B144" t="s">
        <v>165</v>
      </c>
      <c r="C144" t="s">
        <v>166</v>
      </c>
      <c r="D144">
        <v>5951</v>
      </c>
      <c r="E144" t="s">
        <v>167</v>
      </c>
      <c r="G144" t="s">
        <v>14</v>
      </c>
      <c r="H144" t="s">
        <v>14</v>
      </c>
      <c r="K144">
        <v>3</v>
      </c>
      <c r="L144">
        <v>3</v>
      </c>
      <c r="M144" s="6">
        <f t="shared" si="11"/>
        <v>4.0819242190768725E-5</v>
      </c>
      <c r="N144" s="3">
        <f t="shared" si="9"/>
        <v>47.65</v>
      </c>
    </row>
    <row r="145" spans="1:14" x14ac:dyDescent="0.25">
      <c r="A145" t="str">
        <f t="shared" si="10"/>
        <v>33207 Mary Walker School District</v>
      </c>
      <c r="B145" t="s">
        <v>465</v>
      </c>
      <c r="C145" t="s">
        <v>466</v>
      </c>
      <c r="D145">
        <v>3311</v>
      </c>
      <c r="E145" t="s">
        <v>467</v>
      </c>
      <c r="F145" t="s">
        <v>14</v>
      </c>
      <c r="H145" t="s">
        <v>14</v>
      </c>
      <c r="K145">
        <v>24</v>
      </c>
      <c r="L145">
        <v>24.5</v>
      </c>
      <c r="M145" s="6">
        <f t="shared" si="11"/>
        <v>3.3335714455794461E-4</v>
      </c>
      <c r="N145" s="3">
        <f t="shared" si="9"/>
        <v>389.13</v>
      </c>
    </row>
    <row r="146" spans="1:14" x14ac:dyDescent="0.25">
      <c r="A146" t="str">
        <f t="shared" si="10"/>
        <v>24350 Methow Valley School District</v>
      </c>
      <c r="B146" t="s">
        <v>498</v>
      </c>
      <c r="C146" t="s">
        <v>499</v>
      </c>
      <c r="D146">
        <v>2146</v>
      </c>
      <c r="E146" t="s">
        <v>500</v>
      </c>
      <c r="H146" t="s">
        <v>14</v>
      </c>
      <c r="K146">
        <v>44</v>
      </c>
      <c r="L146">
        <v>44.5</v>
      </c>
      <c r="M146" s="6">
        <f t="shared" si="11"/>
        <v>6.0548542582973617E-4</v>
      </c>
      <c r="N146" s="3">
        <f t="shared" si="9"/>
        <v>706.79</v>
      </c>
    </row>
    <row r="147" spans="1:14" x14ac:dyDescent="0.25">
      <c r="A147" t="str">
        <f t="shared" si="10"/>
        <v>24410 Oroville School District</v>
      </c>
      <c r="B147" t="s">
        <v>633</v>
      </c>
      <c r="C147" t="s">
        <v>634</v>
      </c>
      <c r="D147">
        <v>2706</v>
      </c>
      <c r="E147" t="s">
        <v>635</v>
      </c>
      <c r="F147" t="s">
        <v>14</v>
      </c>
      <c r="G147" t="s">
        <v>14</v>
      </c>
      <c r="K147">
        <v>53</v>
      </c>
      <c r="L147">
        <v>53.5</v>
      </c>
      <c r="M147" s="6">
        <f t="shared" si="11"/>
        <v>7.2794315240204237E-4</v>
      </c>
      <c r="N147" s="3">
        <f t="shared" si="9"/>
        <v>849.74</v>
      </c>
    </row>
    <row r="148" spans="1:14" x14ac:dyDescent="0.25">
      <c r="A148" t="str">
        <f t="shared" si="10"/>
        <v>21232 Winlock School District</v>
      </c>
      <c r="B148" t="s">
        <v>1010</v>
      </c>
      <c r="C148" t="s">
        <v>1011</v>
      </c>
      <c r="D148">
        <v>3597</v>
      </c>
      <c r="E148" t="s">
        <v>1013</v>
      </c>
      <c r="F148" t="s">
        <v>14</v>
      </c>
      <c r="H148" t="s">
        <v>14</v>
      </c>
      <c r="K148">
        <v>14</v>
      </c>
      <c r="L148">
        <v>14.75</v>
      </c>
      <c r="M148" s="6">
        <f t="shared" si="11"/>
        <v>2.0069460743794626E-4</v>
      </c>
      <c r="N148" s="3">
        <f t="shared" si="9"/>
        <v>234.27</v>
      </c>
    </row>
    <row r="149" spans="1:14" x14ac:dyDescent="0.25">
      <c r="A149" t="str">
        <f t="shared" si="10"/>
        <v>32354 Mead School District</v>
      </c>
      <c r="B149" t="s">
        <v>479</v>
      </c>
      <c r="C149" t="s">
        <v>480</v>
      </c>
      <c r="D149">
        <v>5268</v>
      </c>
      <c r="E149" t="s">
        <v>485</v>
      </c>
      <c r="H149" t="s">
        <v>14</v>
      </c>
      <c r="K149">
        <v>5</v>
      </c>
      <c r="L149">
        <v>5</v>
      </c>
      <c r="M149" s="6">
        <f t="shared" si="11"/>
        <v>6.8032070317947877E-5</v>
      </c>
      <c r="N149" s="3">
        <f t="shared" si="9"/>
        <v>79.42</v>
      </c>
    </row>
    <row r="150" spans="1:14" x14ac:dyDescent="0.25">
      <c r="A150" t="str">
        <f t="shared" si="10"/>
        <v>27010 Tacoma School District</v>
      </c>
      <c r="B150" t="s">
        <v>867</v>
      </c>
      <c r="C150" t="s">
        <v>868</v>
      </c>
      <c r="D150">
        <v>4109</v>
      </c>
      <c r="E150" t="s">
        <v>879</v>
      </c>
      <c r="G150" t="s">
        <v>14</v>
      </c>
      <c r="H150" t="s">
        <v>14</v>
      </c>
      <c r="K150">
        <v>40</v>
      </c>
      <c r="L150">
        <v>40.75</v>
      </c>
      <c r="M150" s="6">
        <f t="shared" si="11"/>
        <v>5.5446137309127523E-4</v>
      </c>
      <c r="N150" s="3">
        <f t="shared" si="9"/>
        <v>647.23</v>
      </c>
    </row>
    <row r="151" spans="1:14" x14ac:dyDescent="0.25">
      <c r="A151" t="str">
        <f t="shared" si="10"/>
        <v>31006 Mukilteo School District</v>
      </c>
      <c r="B151" t="s">
        <v>528</v>
      </c>
      <c r="C151" t="s">
        <v>529</v>
      </c>
      <c r="D151">
        <v>4247</v>
      </c>
      <c r="E151" t="s">
        <v>534</v>
      </c>
      <c r="G151" t="s">
        <v>14</v>
      </c>
      <c r="H151" t="s">
        <v>14</v>
      </c>
      <c r="K151">
        <v>27</v>
      </c>
      <c r="L151">
        <v>27.5</v>
      </c>
      <c r="M151" s="6">
        <f t="shared" si="11"/>
        <v>3.7417638674871334E-4</v>
      </c>
      <c r="N151" s="3">
        <f t="shared" si="9"/>
        <v>436.78</v>
      </c>
    </row>
    <row r="152" spans="1:14" x14ac:dyDescent="0.25">
      <c r="A152" t="str">
        <f t="shared" si="10"/>
        <v>31103 Monroe School District</v>
      </c>
      <c r="B152" t="s">
        <v>501</v>
      </c>
      <c r="C152" t="s">
        <v>502</v>
      </c>
      <c r="D152">
        <v>1777</v>
      </c>
      <c r="E152" t="s">
        <v>503</v>
      </c>
      <c r="F152" t="s">
        <v>14</v>
      </c>
      <c r="G152" t="s">
        <v>14</v>
      </c>
      <c r="K152">
        <v>5</v>
      </c>
      <c r="L152">
        <v>5</v>
      </c>
      <c r="M152" s="6">
        <f t="shared" si="11"/>
        <v>6.8032070317947877E-5</v>
      </c>
      <c r="N152" s="3">
        <f t="shared" si="9"/>
        <v>79.42</v>
      </c>
    </row>
    <row r="153" spans="1:14" x14ac:dyDescent="0.25">
      <c r="A153" t="str">
        <f t="shared" si="10"/>
        <v>14064 North Beach School District</v>
      </c>
      <c r="B153" t="s">
        <v>556</v>
      </c>
      <c r="C153" t="s">
        <v>557</v>
      </c>
      <c r="D153">
        <v>2728</v>
      </c>
      <c r="E153" t="s">
        <v>558</v>
      </c>
      <c r="H153" t="s">
        <v>14</v>
      </c>
      <c r="K153">
        <v>6</v>
      </c>
      <c r="L153">
        <v>6</v>
      </c>
      <c r="M153" s="6">
        <f t="shared" si="11"/>
        <v>8.163848438153745E-5</v>
      </c>
      <c r="N153" s="3">
        <f t="shared" si="9"/>
        <v>95.3</v>
      </c>
    </row>
    <row r="154" spans="1:14" x14ac:dyDescent="0.25">
      <c r="A154" t="str">
        <f t="shared" si="10"/>
        <v>29311 La Conner School District</v>
      </c>
      <c r="B154" t="s">
        <v>406</v>
      </c>
      <c r="C154" t="s">
        <v>407</v>
      </c>
      <c r="D154">
        <v>2276</v>
      </c>
      <c r="E154" t="s">
        <v>408</v>
      </c>
      <c r="G154" t="s">
        <v>14</v>
      </c>
      <c r="H154" t="s">
        <v>14</v>
      </c>
      <c r="K154">
        <v>18</v>
      </c>
      <c r="L154">
        <v>18</v>
      </c>
      <c r="M154" s="6">
        <f t="shared" si="11"/>
        <v>2.4491545314461239E-4</v>
      </c>
      <c r="N154" s="3">
        <f t="shared" si="9"/>
        <v>285.89</v>
      </c>
    </row>
    <row r="155" spans="1:14" x14ac:dyDescent="0.25">
      <c r="A155" t="str">
        <f t="shared" si="10"/>
        <v>34003 North Thurston Public Schools</v>
      </c>
      <c r="B155" t="s">
        <v>572</v>
      </c>
      <c r="C155" t="s">
        <v>573</v>
      </c>
      <c r="D155">
        <v>4314</v>
      </c>
      <c r="E155" t="s">
        <v>576</v>
      </c>
      <c r="G155" t="s">
        <v>14</v>
      </c>
      <c r="K155">
        <v>1</v>
      </c>
      <c r="L155">
        <v>1</v>
      </c>
      <c r="M155" s="6">
        <f t="shared" si="11"/>
        <v>1.3606414063589576E-5</v>
      </c>
      <c r="N155" s="3">
        <f t="shared" si="9"/>
        <v>15.88</v>
      </c>
    </row>
    <row r="156" spans="1:14" x14ac:dyDescent="0.25">
      <c r="A156" t="str">
        <f t="shared" si="10"/>
        <v>31002 Everett School District</v>
      </c>
      <c r="B156" t="s">
        <v>262</v>
      </c>
      <c r="C156" t="s">
        <v>263</v>
      </c>
      <c r="D156">
        <v>4137</v>
      </c>
      <c r="E156" t="s">
        <v>265</v>
      </c>
      <c r="F156" t="s">
        <v>14</v>
      </c>
      <c r="G156" t="s">
        <v>14</v>
      </c>
      <c r="H156" t="s">
        <v>14</v>
      </c>
      <c r="K156">
        <v>106</v>
      </c>
      <c r="L156">
        <v>106.75</v>
      </c>
      <c r="M156" s="6">
        <f t="shared" si="11"/>
        <v>1.4524847012881872E-3</v>
      </c>
      <c r="N156" s="3">
        <f t="shared" si="9"/>
        <v>1695.51</v>
      </c>
    </row>
    <row r="157" spans="1:14" x14ac:dyDescent="0.25">
      <c r="A157" t="str">
        <f t="shared" si="10"/>
        <v>06037 Vancouver School District</v>
      </c>
      <c r="B157" t="s">
        <v>931</v>
      </c>
      <c r="C157" t="s">
        <v>932</v>
      </c>
      <c r="D157">
        <v>5271</v>
      </c>
      <c r="E157" t="s">
        <v>941</v>
      </c>
      <c r="G157" t="s">
        <v>14</v>
      </c>
      <c r="H157" t="s">
        <v>14</v>
      </c>
      <c r="K157">
        <v>23</v>
      </c>
      <c r="L157">
        <v>23</v>
      </c>
      <c r="M157" s="6">
        <f t="shared" si="11"/>
        <v>3.1294752346256024E-4</v>
      </c>
      <c r="N157" s="3">
        <f t="shared" si="9"/>
        <v>365.31</v>
      </c>
    </row>
    <row r="158" spans="1:14" x14ac:dyDescent="0.25">
      <c r="A158" t="str">
        <f t="shared" si="10"/>
        <v>14172 Ocosta School District</v>
      </c>
      <c r="B158" t="s">
        <v>601</v>
      </c>
      <c r="C158" t="s">
        <v>602</v>
      </c>
      <c r="D158">
        <v>3024</v>
      </c>
      <c r="E158" t="s">
        <v>603</v>
      </c>
      <c r="G158" t="s">
        <v>14</v>
      </c>
      <c r="H158" t="s">
        <v>14</v>
      </c>
      <c r="K158">
        <v>10</v>
      </c>
      <c r="L158">
        <v>10.5</v>
      </c>
      <c r="M158" s="6">
        <f t="shared" si="11"/>
        <v>1.4286734766769056E-4</v>
      </c>
      <c r="N158" s="3">
        <f t="shared" si="9"/>
        <v>166.77</v>
      </c>
    </row>
    <row r="159" spans="1:14" x14ac:dyDescent="0.25">
      <c r="A159" t="str">
        <f t="shared" si="10"/>
        <v>08130 Toutle Lake School District</v>
      </c>
      <c r="B159" t="s">
        <v>910</v>
      </c>
      <c r="C159" t="s">
        <v>911</v>
      </c>
      <c r="D159">
        <v>2560</v>
      </c>
      <c r="E159" t="s">
        <v>912</v>
      </c>
      <c r="G159" t="s">
        <v>14</v>
      </c>
      <c r="H159" t="s">
        <v>14</v>
      </c>
      <c r="K159">
        <v>19</v>
      </c>
      <c r="L159">
        <v>19</v>
      </c>
      <c r="M159" s="6">
        <f t="shared" si="11"/>
        <v>2.5852186720820195E-4</v>
      </c>
      <c r="N159" s="3">
        <f t="shared" si="9"/>
        <v>301.77999999999997</v>
      </c>
    </row>
    <row r="160" spans="1:14" x14ac:dyDescent="0.25">
      <c r="A160" t="str">
        <f t="shared" si="10"/>
        <v>32356 Central Valley School District</v>
      </c>
      <c r="B160" t="s">
        <v>125</v>
      </c>
      <c r="C160" t="s">
        <v>126</v>
      </c>
      <c r="D160">
        <v>3918</v>
      </c>
      <c r="E160" t="s">
        <v>130</v>
      </c>
      <c r="G160" t="s">
        <v>14</v>
      </c>
      <c r="K160">
        <v>17</v>
      </c>
      <c r="L160">
        <v>17.75</v>
      </c>
      <c r="M160" s="6">
        <f t="shared" si="11"/>
        <v>2.4151384962871499E-4</v>
      </c>
      <c r="N160" s="3">
        <f t="shared" si="9"/>
        <v>281.92</v>
      </c>
    </row>
    <row r="161" spans="1:14" x14ac:dyDescent="0.25">
      <c r="A161" t="str">
        <f t="shared" si="10"/>
        <v>04019 Manson School District</v>
      </c>
      <c r="B161" t="s">
        <v>459</v>
      </c>
      <c r="C161" t="s">
        <v>460</v>
      </c>
      <c r="D161">
        <v>2623</v>
      </c>
      <c r="E161" t="s">
        <v>461</v>
      </c>
      <c r="G161" t="s">
        <v>14</v>
      </c>
      <c r="H161" t="s">
        <v>14</v>
      </c>
      <c r="K161">
        <v>36</v>
      </c>
      <c r="L161">
        <v>36.75</v>
      </c>
      <c r="M161" s="6">
        <f t="shared" si="11"/>
        <v>5.0003571683691688E-4</v>
      </c>
      <c r="N161" s="3">
        <f t="shared" si="9"/>
        <v>583.70000000000005</v>
      </c>
    </row>
    <row r="162" spans="1:14" x14ac:dyDescent="0.25">
      <c r="A162" t="str">
        <f t="shared" si="10"/>
        <v>18402 South Kitsap School District</v>
      </c>
      <c r="B162" t="s">
        <v>811</v>
      </c>
      <c r="C162" t="s">
        <v>812</v>
      </c>
      <c r="D162">
        <v>3899</v>
      </c>
      <c r="E162" t="s">
        <v>816</v>
      </c>
      <c r="G162" t="s">
        <v>14</v>
      </c>
      <c r="K162">
        <v>3</v>
      </c>
      <c r="L162">
        <v>3</v>
      </c>
      <c r="M162" s="6">
        <f t="shared" si="11"/>
        <v>4.0819242190768725E-5</v>
      </c>
      <c r="N162" s="3">
        <f t="shared" si="9"/>
        <v>47.65</v>
      </c>
    </row>
    <row r="163" spans="1:14" x14ac:dyDescent="0.25">
      <c r="A163" t="str">
        <f t="shared" si="10"/>
        <v>03400 Richland School District</v>
      </c>
      <c r="B163" t="s">
        <v>716</v>
      </c>
      <c r="C163" t="s">
        <v>717</v>
      </c>
      <c r="D163">
        <v>4295</v>
      </c>
      <c r="E163" t="s">
        <v>720</v>
      </c>
      <c r="G163" t="s">
        <v>14</v>
      </c>
      <c r="K163">
        <v>8</v>
      </c>
      <c r="L163">
        <v>8.5</v>
      </c>
      <c r="M163" s="6">
        <f t="shared" si="11"/>
        <v>1.156545195405114E-4</v>
      </c>
      <c r="N163" s="3">
        <f t="shared" si="9"/>
        <v>135.01</v>
      </c>
    </row>
    <row r="164" spans="1:14" x14ac:dyDescent="0.25">
      <c r="A164" t="str">
        <f t="shared" si="10"/>
        <v>04246 Wenatchee School District</v>
      </c>
      <c r="B164" t="s">
        <v>983</v>
      </c>
      <c r="C164" t="s">
        <v>984</v>
      </c>
      <c r="D164">
        <v>4105</v>
      </c>
      <c r="E164" t="s">
        <v>988</v>
      </c>
      <c r="F164" t="s">
        <v>14</v>
      </c>
      <c r="K164">
        <v>1</v>
      </c>
      <c r="L164">
        <v>1</v>
      </c>
      <c r="M164" s="6">
        <f t="shared" si="11"/>
        <v>1.3606414063589576E-5</v>
      </c>
      <c r="N164" s="3">
        <f t="shared" si="9"/>
        <v>15.88</v>
      </c>
    </row>
    <row r="165" spans="1:14" x14ac:dyDescent="0.25">
      <c r="A165" t="str">
        <f t="shared" si="10"/>
        <v>22207 Davenport School District</v>
      </c>
      <c r="B165" t="s">
        <v>200</v>
      </c>
      <c r="C165" t="s">
        <v>201</v>
      </c>
      <c r="D165">
        <v>3173</v>
      </c>
      <c r="E165" t="s">
        <v>202</v>
      </c>
      <c r="G165" t="s">
        <v>14</v>
      </c>
      <c r="H165" t="s">
        <v>14</v>
      </c>
      <c r="K165">
        <v>100</v>
      </c>
      <c r="L165">
        <v>101.75</v>
      </c>
      <c r="M165" s="6">
        <f t="shared" si="11"/>
        <v>1.3844526309702394E-3</v>
      </c>
      <c r="N165" s="3">
        <f t="shared" si="9"/>
        <v>1616.1</v>
      </c>
    </row>
    <row r="166" spans="1:14" x14ac:dyDescent="0.25">
      <c r="A166" t="str">
        <f t="shared" si="10"/>
        <v>31015 Edmonds School District</v>
      </c>
      <c r="B166" t="s">
        <v>227</v>
      </c>
      <c r="C166" t="s">
        <v>228</v>
      </c>
      <c r="D166">
        <v>1519</v>
      </c>
      <c r="E166" t="s">
        <v>229</v>
      </c>
      <c r="F166" t="s">
        <v>14</v>
      </c>
      <c r="G166" t="s">
        <v>14</v>
      </c>
      <c r="K166">
        <v>9</v>
      </c>
      <c r="L166">
        <v>9</v>
      </c>
      <c r="M166" s="6">
        <f t="shared" si="11"/>
        <v>1.224577265723062E-4</v>
      </c>
      <c r="N166" s="3">
        <f t="shared" si="9"/>
        <v>142.94999999999999</v>
      </c>
    </row>
    <row r="167" spans="1:14" x14ac:dyDescent="0.25">
      <c r="A167" t="str">
        <f t="shared" si="10"/>
        <v>31103 Monroe School District</v>
      </c>
      <c r="B167" t="s">
        <v>501</v>
      </c>
      <c r="C167" t="s">
        <v>502</v>
      </c>
      <c r="D167">
        <v>1883</v>
      </c>
      <c r="E167" t="s">
        <v>504</v>
      </c>
      <c r="G167" t="s">
        <v>14</v>
      </c>
      <c r="K167">
        <v>1</v>
      </c>
      <c r="L167">
        <v>1</v>
      </c>
      <c r="M167" s="6">
        <f t="shared" si="11"/>
        <v>1.3606414063589576E-5</v>
      </c>
      <c r="N167" s="3">
        <f t="shared" si="9"/>
        <v>15.88</v>
      </c>
    </row>
    <row r="168" spans="1:14" x14ac:dyDescent="0.25">
      <c r="A168" t="str">
        <f t="shared" si="10"/>
        <v>29320 Mount Vernon School District</v>
      </c>
      <c r="B168" t="s">
        <v>522</v>
      </c>
      <c r="C168" t="s">
        <v>523</v>
      </c>
      <c r="D168">
        <v>5960</v>
      </c>
      <c r="E168" t="s">
        <v>527</v>
      </c>
      <c r="F168" t="s">
        <v>14</v>
      </c>
      <c r="G168" t="s">
        <v>14</v>
      </c>
      <c r="H168" t="s">
        <v>14</v>
      </c>
      <c r="K168">
        <v>92</v>
      </c>
      <c r="L168">
        <v>92.25</v>
      </c>
      <c r="M168" s="6">
        <f t="shared" si="11"/>
        <v>1.2551916973661385E-3</v>
      </c>
      <c r="N168" s="3">
        <f t="shared" si="9"/>
        <v>1465.21</v>
      </c>
    </row>
    <row r="169" spans="1:14" x14ac:dyDescent="0.25">
      <c r="A169" t="str">
        <f t="shared" si="10"/>
        <v>38300 Colfax School District</v>
      </c>
      <c r="B169" t="s">
        <v>168</v>
      </c>
      <c r="C169" t="s">
        <v>169</v>
      </c>
      <c r="D169">
        <v>3366</v>
      </c>
      <c r="E169" t="s">
        <v>170</v>
      </c>
      <c r="F169" t="s">
        <v>14</v>
      </c>
      <c r="G169" t="s">
        <v>14</v>
      </c>
      <c r="K169">
        <v>32</v>
      </c>
      <c r="L169">
        <v>32.5</v>
      </c>
      <c r="M169" s="6">
        <f t="shared" si="11"/>
        <v>4.4220845706666124E-4</v>
      </c>
      <c r="N169" s="3">
        <f t="shared" si="9"/>
        <v>516.20000000000005</v>
      </c>
    </row>
    <row r="170" spans="1:14" x14ac:dyDescent="0.25">
      <c r="A170" t="str">
        <f t="shared" si="10"/>
        <v>17414 Lake Washington School District</v>
      </c>
      <c r="B170" t="s">
        <v>420</v>
      </c>
      <c r="C170" t="s">
        <v>421</v>
      </c>
      <c r="D170">
        <v>1706</v>
      </c>
      <c r="E170" t="s">
        <v>423</v>
      </c>
      <c r="G170" t="s">
        <v>14</v>
      </c>
      <c r="H170" t="s">
        <v>14</v>
      </c>
      <c r="K170">
        <v>126</v>
      </c>
      <c r="L170">
        <v>126</v>
      </c>
      <c r="M170" s="6">
        <f t="shared" si="11"/>
        <v>1.7144081720122865E-3</v>
      </c>
      <c r="N170" s="3">
        <f t="shared" si="9"/>
        <v>2001.26</v>
      </c>
    </row>
    <row r="171" spans="1:14" x14ac:dyDescent="0.25">
      <c r="A171" t="str">
        <f t="shared" si="10"/>
        <v>17210 Federal Way School District</v>
      </c>
      <c r="B171" t="s">
        <v>280</v>
      </c>
      <c r="C171" t="s">
        <v>281</v>
      </c>
      <c r="D171">
        <v>1759</v>
      </c>
      <c r="E171" t="s">
        <v>282</v>
      </c>
      <c r="H171" t="s">
        <v>14</v>
      </c>
      <c r="K171">
        <v>1</v>
      </c>
      <c r="L171">
        <v>1</v>
      </c>
      <c r="M171" s="6">
        <f t="shared" si="11"/>
        <v>1.3606414063589576E-5</v>
      </c>
      <c r="N171" s="3">
        <f t="shared" si="9"/>
        <v>15.88</v>
      </c>
    </row>
    <row r="172" spans="1:14" x14ac:dyDescent="0.25">
      <c r="A172" t="str">
        <f t="shared" si="10"/>
        <v>23311 Mary M Knight School District</v>
      </c>
      <c r="B172" t="s">
        <v>462</v>
      </c>
      <c r="C172" t="s">
        <v>463</v>
      </c>
      <c r="D172">
        <v>5445</v>
      </c>
      <c r="E172" t="s">
        <v>464</v>
      </c>
      <c r="G172" t="s">
        <v>14</v>
      </c>
      <c r="K172">
        <v>1</v>
      </c>
      <c r="L172">
        <v>1</v>
      </c>
      <c r="M172" s="6">
        <f t="shared" si="11"/>
        <v>1.3606414063589576E-5</v>
      </c>
      <c r="N172" s="3">
        <f t="shared" si="9"/>
        <v>15.88</v>
      </c>
    </row>
    <row r="173" spans="1:14" x14ac:dyDescent="0.25">
      <c r="A173" t="str">
        <f t="shared" si="10"/>
        <v>31015 Edmonds School District</v>
      </c>
      <c r="B173" t="s">
        <v>227</v>
      </c>
      <c r="C173" t="s">
        <v>228</v>
      </c>
      <c r="D173">
        <v>3854</v>
      </c>
      <c r="E173" t="s">
        <v>235</v>
      </c>
      <c r="G173" t="s">
        <v>14</v>
      </c>
      <c r="K173">
        <v>1</v>
      </c>
      <c r="L173">
        <v>1</v>
      </c>
      <c r="M173" s="6">
        <f t="shared" si="11"/>
        <v>1.3606414063589576E-5</v>
      </c>
      <c r="N173" s="3">
        <f t="shared" si="9"/>
        <v>15.88</v>
      </c>
    </row>
    <row r="174" spans="1:14" x14ac:dyDescent="0.25">
      <c r="A174" t="str">
        <f t="shared" si="10"/>
        <v>19403 Kittitas School District</v>
      </c>
      <c r="B174" t="s">
        <v>399</v>
      </c>
      <c r="C174" t="s">
        <v>400</v>
      </c>
      <c r="D174">
        <v>2766</v>
      </c>
      <c r="E174" t="s">
        <v>401</v>
      </c>
      <c r="G174" t="s">
        <v>14</v>
      </c>
      <c r="K174">
        <v>31</v>
      </c>
      <c r="L174">
        <v>31</v>
      </c>
      <c r="M174" s="6">
        <f t="shared" si="11"/>
        <v>4.2179883597127688E-4</v>
      </c>
      <c r="N174" s="3">
        <f t="shared" si="9"/>
        <v>492.37</v>
      </c>
    </row>
    <row r="175" spans="1:14" x14ac:dyDescent="0.25">
      <c r="A175" t="str">
        <f t="shared" si="10"/>
        <v>36400 Columbia (Walla Walla) School District</v>
      </c>
      <c r="B175" t="s">
        <v>177</v>
      </c>
      <c r="C175" t="s">
        <v>178</v>
      </c>
      <c r="D175">
        <v>4049</v>
      </c>
      <c r="E175" t="s">
        <v>179</v>
      </c>
      <c r="G175" t="s">
        <v>14</v>
      </c>
      <c r="K175">
        <v>31</v>
      </c>
      <c r="L175">
        <v>31.25</v>
      </c>
      <c r="M175" s="6">
        <f t="shared" si="11"/>
        <v>4.2520043948717423E-4</v>
      </c>
      <c r="N175" s="3">
        <f t="shared" si="9"/>
        <v>496.34</v>
      </c>
    </row>
    <row r="176" spans="1:14" x14ac:dyDescent="0.25">
      <c r="A176" t="str">
        <f t="shared" si="10"/>
        <v>17001 Seattle Public Schools</v>
      </c>
      <c r="B176" t="s">
        <v>748</v>
      </c>
      <c r="C176" t="s">
        <v>749</v>
      </c>
      <c r="D176">
        <v>1856</v>
      </c>
      <c r="E176" t="s">
        <v>751</v>
      </c>
      <c r="H176" t="s">
        <v>14</v>
      </c>
      <c r="K176">
        <v>18</v>
      </c>
      <c r="L176">
        <v>18</v>
      </c>
      <c r="M176" s="6">
        <f t="shared" si="11"/>
        <v>2.4491545314461239E-4</v>
      </c>
      <c r="N176" s="3">
        <f t="shared" si="9"/>
        <v>285.89</v>
      </c>
    </row>
    <row r="177" spans="1:14" x14ac:dyDescent="0.25">
      <c r="A177" t="str">
        <f t="shared" si="10"/>
        <v>39120 Mabton School District</v>
      </c>
      <c r="B177" t="s">
        <v>453</v>
      </c>
      <c r="C177" t="s">
        <v>454</v>
      </c>
      <c r="D177">
        <v>5289</v>
      </c>
      <c r="E177" t="s">
        <v>455</v>
      </c>
      <c r="G177" t="s">
        <v>14</v>
      </c>
      <c r="H177" t="s">
        <v>14</v>
      </c>
      <c r="K177">
        <v>28</v>
      </c>
      <c r="L177">
        <v>28.5</v>
      </c>
      <c r="M177" s="6">
        <f t="shared" si="11"/>
        <v>3.877828008123029E-4</v>
      </c>
      <c r="N177" s="3">
        <f t="shared" si="9"/>
        <v>452.67</v>
      </c>
    </row>
    <row r="178" spans="1:14" x14ac:dyDescent="0.25">
      <c r="A178" t="str">
        <f t="shared" si="10"/>
        <v>33212 Kettle Falls School District</v>
      </c>
      <c r="B178" t="s">
        <v>393</v>
      </c>
      <c r="C178" t="s">
        <v>394</v>
      </c>
      <c r="D178">
        <v>5180</v>
      </c>
      <c r="E178" t="s">
        <v>395</v>
      </c>
      <c r="G178" t="s">
        <v>14</v>
      </c>
      <c r="H178" t="s">
        <v>14</v>
      </c>
      <c r="K178">
        <v>8</v>
      </c>
      <c r="L178">
        <v>8</v>
      </c>
      <c r="M178" s="6">
        <f t="shared" si="11"/>
        <v>1.0885131250871661E-4</v>
      </c>
      <c r="N178" s="3">
        <f t="shared" si="9"/>
        <v>127.06</v>
      </c>
    </row>
    <row r="179" spans="1:14" x14ac:dyDescent="0.25">
      <c r="A179" t="str">
        <f t="shared" si="10"/>
        <v>18100 Bremerton School District</v>
      </c>
      <c r="B179" t="s">
        <v>76</v>
      </c>
      <c r="C179" t="s">
        <v>77</v>
      </c>
      <c r="D179">
        <v>4038</v>
      </c>
      <c r="E179" t="s">
        <v>81</v>
      </c>
      <c r="G179" t="s">
        <v>14</v>
      </c>
      <c r="H179" t="s">
        <v>14</v>
      </c>
      <c r="K179">
        <v>8</v>
      </c>
      <c r="L179">
        <v>8</v>
      </c>
      <c r="M179" s="6">
        <f t="shared" si="11"/>
        <v>1.0885131250871661E-4</v>
      </c>
      <c r="N179" s="3">
        <f t="shared" si="9"/>
        <v>127.06</v>
      </c>
    </row>
    <row r="180" spans="1:14" x14ac:dyDescent="0.25">
      <c r="A180" t="str">
        <f t="shared" si="10"/>
        <v>21300 Onalaska School District</v>
      </c>
      <c r="B180" t="s">
        <v>626</v>
      </c>
      <c r="C180" t="s">
        <v>627</v>
      </c>
      <c r="D180">
        <v>2331</v>
      </c>
      <c r="E180" t="s">
        <v>628</v>
      </c>
      <c r="G180" t="s">
        <v>14</v>
      </c>
      <c r="H180" t="s">
        <v>14</v>
      </c>
      <c r="K180">
        <v>15</v>
      </c>
      <c r="L180">
        <v>15</v>
      </c>
      <c r="M180" s="6">
        <f t="shared" si="11"/>
        <v>2.0409621095384363E-4</v>
      </c>
      <c r="N180" s="3">
        <f t="shared" si="9"/>
        <v>238.25</v>
      </c>
    </row>
    <row r="181" spans="1:14" x14ac:dyDescent="0.25">
      <c r="A181" t="str">
        <f t="shared" si="10"/>
        <v>27003 Puyallup School District</v>
      </c>
      <c r="B181" t="s">
        <v>677</v>
      </c>
      <c r="C181" t="s">
        <v>678</v>
      </c>
      <c r="D181">
        <v>1640</v>
      </c>
      <c r="E181" t="s">
        <v>679</v>
      </c>
      <c r="G181" t="s">
        <v>14</v>
      </c>
      <c r="H181" t="s">
        <v>14</v>
      </c>
      <c r="K181">
        <v>4</v>
      </c>
      <c r="L181">
        <v>4</v>
      </c>
      <c r="M181" s="6">
        <f t="shared" si="11"/>
        <v>5.4425656254358305E-5</v>
      </c>
      <c r="N181" s="3">
        <f t="shared" ref="N181:N244" si="12">ROUND(M181*$N$584,2)</f>
        <v>63.53</v>
      </c>
    </row>
    <row r="182" spans="1:14" x14ac:dyDescent="0.25">
      <c r="A182" t="str">
        <f t="shared" si="10"/>
        <v>13301 Grand Coulee Dam School District</v>
      </c>
      <c r="B182" t="s">
        <v>317</v>
      </c>
      <c r="C182" t="s">
        <v>318</v>
      </c>
      <c r="D182">
        <v>2801</v>
      </c>
      <c r="E182" t="s">
        <v>319</v>
      </c>
      <c r="F182" t="s">
        <v>14</v>
      </c>
      <c r="H182" t="s">
        <v>14</v>
      </c>
      <c r="K182">
        <v>14</v>
      </c>
      <c r="L182">
        <v>14.5</v>
      </c>
      <c r="M182" s="6">
        <f t="shared" si="11"/>
        <v>1.9729300392204885E-4</v>
      </c>
      <c r="N182" s="3">
        <f t="shared" si="12"/>
        <v>230.3</v>
      </c>
    </row>
    <row r="183" spans="1:14" x14ac:dyDescent="0.25">
      <c r="A183" t="str">
        <f t="shared" si="10"/>
        <v>21237 Toledo School District</v>
      </c>
      <c r="B183" t="s">
        <v>896</v>
      </c>
      <c r="C183" t="s">
        <v>897</v>
      </c>
      <c r="D183">
        <v>2616</v>
      </c>
      <c r="E183" t="s">
        <v>898</v>
      </c>
      <c r="G183" t="s">
        <v>14</v>
      </c>
      <c r="K183">
        <v>53</v>
      </c>
      <c r="L183">
        <v>53.75</v>
      </c>
      <c r="M183" s="6">
        <f t="shared" si="11"/>
        <v>7.3134475591793966E-4</v>
      </c>
      <c r="N183" s="3">
        <f t="shared" si="12"/>
        <v>853.71</v>
      </c>
    </row>
    <row r="184" spans="1:14" x14ac:dyDescent="0.25">
      <c r="A184" t="str">
        <f t="shared" si="10"/>
        <v>34307 Rainier School District</v>
      </c>
      <c r="B184" t="s">
        <v>700</v>
      </c>
      <c r="C184" t="s">
        <v>701</v>
      </c>
      <c r="D184">
        <v>2468</v>
      </c>
      <c r="E184" t="s">
        <v>702</v>
      </c>
      <c r="G184" t="s">
        <v>14</v>
      </c>
      <c r="H184" t="s">
        <v>14</v>
      </c>
      <c r="K184">
        <v>54</v>
      </c>
      <c r="L184">
        <v>54.5</v>
      </c>
      <c r="M184" s="6">
        <f t="shared" si="11"/>
        <v>7.4154956646563187E-4</v>
      </c>
      <c r="N184" s="3">
        <f t="shared" si="12"/>
        <v>865.62</v>
      </c>
    </row>
    <row r="185" spans="1:14" x14ac:dyDescent="0.25">
      <c r="A185" t="str">
        <f t="shared" si="10"/>
        <v>27003 Puyallup School District</v>
      </c>
      <c r="B185" t="s">
        <v>677</v>
      </c>
      <c r="C185" t="s">
        <v>678</v>
      </c>
      <c r="D185">
        <v>3750</v>
      </c>
      <c r="E185" t="s">
        <v>684</v>
      </c>
      <c r="G185" t="s">
        <v>14</v>
      </c>
      <c r="K185">
        <v>1</v>
      </c>
      <c r="L185">
        <v>1</v>
      </c>
      <c r="M185" s="6">
        <f t="shared" si="11"/>
        <v>1.3606414063589576E-5</v>
      </c>
      <c r="N185" s="3">
        <f t="shared" si="12"/>
        <v>15.88</v>
      </c>
    </row>
    <row r="186" spans="1:14" x14ac:dyDescent="0.25">
      <c r="A186" t="str">
        <f t="shared" si="10"/>
        <v>39209 Mount Adams School District</v>
      </c>
      <c r="B186" t="s">
        <v>516</v>
      </c>
      <c r="C186" t="s">
        <v>517</v>
      </c>
      <c r="D186">
        <v>2532</v>
      </c>
      <c r="E186" t="s">
        <v>518</v>
      </c>
      <c r="G186" t="s">
        <v>14</v>
      </c>
      <c r="H186" t="s">
        <v>14</v>
      </c>
      <c r="K186">
        <v>19</v>
      </c>
      <c r="L186">
        <v>19.25</v>
      </c>
      <c r="M186" s="6">
        <f t="shared" si="11"/>
        <v>2.6192347072409935E-4</v>
      </c>
      <c r="N186" s="3">
        <f t="shared" si="12"/>
        <v>305.75</v>
      </c>
    </row>
    <row r="187" spans="1:14" x14ac:dyDescent="0.25">
      <c r="A187" t="str">
        <f t="shared" si="10"/>
        <v>27003 Puyallup School District</v>
      </c>
      <c r="B187" t="s">
        <v>677</v>
      </c>
      <c r="C187" t="s">
        <v>678</v>
      </c>
      <c r="D187">
        <v>3447</v>
      </c>
      <c r="E187" t="s">
        <v>682</v>
      </c>
      <c r="G187" t="s">
        <v>14</v>
      </c>
      <c r="K187">
        <v>1</v>
      </c>
      <c r="L187">
        <v>1</v>
      </c>
      <c r="M187" s="6">
        <f t="shared" si="11"/>
        <v>1.3606414063589576E-5</v>
      </c>
      <c r="N187" s="3">
        <f t="shared" si="12"/>
        <v>15.88</v>
      </c>
    </row>
    <row r="188" spans="1:14" x14ac:dyDescent="0.25">
      <c r="A188" t="str">
        <f t="shared" si="10"/>
        <v>21014 Napavine School District</v>
      </c>
      <c r="B188" t="s">
        <v>540</v>
      </c>
      <c r="C188" t="s">
        <v>541</v>
      </c>
      <c r="D188">
        <v>2273</v>
      </c>
      <c r="E188" t="s">
        <v>542</v>
      </c>
      <c r="G188" t="s">
        <v>14</v>
      </c>
      <c r="K188">
        <v>1</v>
      </c>
      <c r="L188">
        <v>1</v>
      </c>
      <c r="M188" s="6">
        <f t="shared" si="11"/>
        <v>1.3606414063589576E-5</v>
      </c>
      <c r="N188" s="3">
        <f t="shared" si="12"/>
        <v>15.88</v>
      </c>
    </row>
    <row r="189" spans="1:14" x14ac:dyDescent="0.25">
      <c r="A189" t="str">
        <f t="shared" si="10"/>
        <v>09075 Bridgeport School District</v>
      </c>
      <c r="B189" t="s">
        <v>86</v>
      </c>
      <c r="C189" t="s">
        <v>87</v>
      </c>
      <c r="D189">
        <v>2788</v>
      </c>
      <c r="E189" t="s">
        <v>89</v>
      </c>
      <c r="F189" t="s">
        <v>14</v>
      </c>
      <c r="G189" t="s">
        <v>14</v>
      </c>
      <c r="H189" t="s">
        <v>14</v>
      </c>
      <c r="K189">
        <v>122</v>
      </c>
      <c r="L189">
        <v>125.25</v>
      </c>
      <c r="M189" s="6">
        <f t="shared" si="11"/>
        <v>1.7042033614645944E-3</v>
      </c>
      <c r="N189" s="3">
        <f t="shared" si="12"/>
        <v>1989.35</v>
      </c>
    </row>
    <row r="190" spans="1:14" x14ac:dyDescent="0.25">
      <c r="A190" t="str">
        <f t="shared" si="10"/>
        <v>24111 Brewster School District</v>
      </c>
      <c r="B190" t="s">
        <v>83</v>
      </c>
      <c r="C190" t="s">
        <v>84</v>
      </c>
      <c r="D190">
        <v>2800</v>
      </c>
      <c r="E190" t="s">
        <v>85</v>
      </c>
      <c r="G190" t="s">
        <v>14</v>
      </c>
      <c r="H190" t="s">
        <v>14</v>
      </c>
      <c r="K190">
        <v>2</v>
      </c>
      <c r="L190">
        <v>2</v>
      </c>
      <c r="M190" s="6">
        <f t="shared" si="11"/>
        <v>2.7212828127179152E-5</v>
      </c>
      <c r="N190" s="3">
        <f t="shared" si="12"/>
        <v>31.77</v>
      </c>
    </row>
    <row r="191" spans="1:14" x14ac:dyDescent="0.25">
      <c r="A191" t="str">
        <f t="shared" si="10"/>
        <v>39007 Yakima School District</v>
      </c>
      <c r="B191" t="s">
        <v>1018</v>
      </c>
      <c r="C191" t="s">
        <v>1019</v>
      </c>
      <c r="D191">
        <v>4093</v>
      </c>
      <c r="E191" t="s">
        <v>1024</v>
      </c>
      <c r="G191" t="s">
        <v>14</v>
      </c>
      <c r="K191">
        <v>12</v>
      </c>
      <c r="L191">
        <v>12.5</v>
      </c>
      <c r="M191" s="6">
        <f t="shared" si="11"/>
        <v>1.7008017579486971E-4</v>
      </c>
      <c r="N191" s="3">
        <f t="shared" si="12"/>
        <v>198.54</v>
      </c>
    </row>
    <row r="192" spans="1:14" x14ac:dyDescent="0.25">
      <c r="A192" t="str">
        <f t="shared" si="10"/>
        <v>11001 Pasco School District</v>
      </c>
      <c r="B192" t="s">
        <v>642</v>
      </c>
      <c r="C192" t="s">
        <v>643</v>
      </c>
      <c r="D192">
        <v>3912</v>
      </c>
      <c r="E192" t="s">
        <v>645</v>
      </c>
      <c r="F192" t="s">
        <v>14</v>
      </c>
      <c r="G192" t="s">
        <v>14</v>
      </c>
      <c r="H192" t="s">
        <v>14</v>
      </c>
      <c r="K192">
        <v>15</v>
      </c>
      <c r="L192">
        <v>15</v>
      </c>
      <c r="M192" s="6">
        <f t="shared" si="11"/>
        <v>2.0409621095384363E-4</v>
      </c>
      <c r="N192" s="3">
        <f t="shared" si="12"/>
        <v>238.25</v>
      </c>
    </row>
    <row r="193" spans="1:14" x14ac:dyDescent="0.25">
      <c r="A193" t="str">
        <f t="shared" si="10"/>
        <v>08402 Kalama School District</v>
      </c>
      <c r="B193" t="s">
        <v>369</v>
      </c>
      <c r="C193" t="s">
        <v>370</v>
      </c>
      <c r="D193" s="34">
        <v>2561</v>
      </c>
      <c r="E193" s="34" t="s">
        <v>371</v>
      </c>
      <c r="G193" t="s">
        <v>14</v>
      </c>
      <c r="H193" t="s">
        <v>14</v>
      </c>
      <c r="K193">
        <v>35</v>
      </c>
      <c r="L193">
        <v>35.25</v>
      </c>
      <c r="M193" s="6">
        <f t="shared" si="11"/>
        <v>4.7962609574153257E-4</v>
      </c>
      <c r="N193" s="3">
        <f t="shared" si="12"/>
        <v>559.88</v>
      </c>
    </row>
    <row r="194" spans="1:14" x14ac:dyDescent="0.25">
      <c r="A194" t="str">
        <f t="shared" si="10"/>
        <v>28149 San Juan Island School District</v>
      </c>
      <c r="B194" t="s">
        <v>744</v>
      </c>
      <c r="C194" t="s">
        <v>745</v>
      </c>
      <c r="D194">
        <v>2879</v>
      </c>
      <c r="E194" t="s">
        <v>747</v>
      </c>
      <c r="H194" t="s">
        <v>14</v>
      </c>
      <c r="K194">
        <v>86</v>
      </c>
      <c r="L194">
        <v>86.75</v>
      </c>
      <c r="M194" s="6">
        <f t="shared" si="11"/>
        <v>1.1803564200163958E-3</v>
      </c>
      <c r="N194" s="3">
        <f t="shared" si="12"/>
        <v>1377.85</v>
      </c>
    </row>
    <row r="195" spans="1:14" x14ac:dyDescent="0.25">
      <c r="A195" t="str">
        <f t="shared" ref="A195:A258" si="13">PROPER(CONCATENATE(B195," ",C195))</f>
        <v>18401 Central Kitsap School District</v>
      </c>
      <c r="B195" t="s">
        <v>117</v>
      </c>
      <c r="C195" t="s">
        <v>118</v>
      </c>
      <c r="D195">
        <v>5472</v>
      </c>
      <c r="E195" t="s">
        <v>1322</v>
      </c>
      <c r="H195" t="s">
        <v>14</v>
      </c>
      <c r="K195">
        <v>3</v>
      </c>
      <c r="L195">
        <v>3</v>
      </c>
      <c r="M195" s="6">
        <f t="shared" ref="M195:M258" si="14">L195/$L$584</f>
        <v>4.0819242190768725E-5</v>
      </c>
      <c r="N195" s="3">
        <f t="shared" si="12"/>
        <v>47.65</v>
      </c>
    </row>
    <row r="196" spans="1:14" x14ac:dyDescent="0.25">
      <c r="A196" t="str">
        <f t="shared" si="13"/>
        <v>33036 Chewelah School District</v>
      </c>
      <c r="B196" t="s">
        <v>144</v>
      </c>
      <c r="C196" t="s">
        <v>145</v>
      </c>
      <c r="D196">
        <v>2404</v>
      </c>
      <c r="E196" t="s">
        <v>147</v>
      </c>
      <c r="H196" t="s">
        <v>14</v>
      </c>
      <c r="K196">
        <v>36</v>
      </c>
      <c r="L196">
        <v>36.25</v>
      </c>
      <c r="M196" s="6">
        <f t="shared" si="14"/>
        <v>4.9323250980512219E-4</v>
      </c>
      <c r="N196" s="3">
        <f t="shared" si="12"/>
        <v>575.76</v>
      </c>
    </row>
    <row r="197" spans="1:14" x14ac:dyDescent="0.25">
      <c r="A197" t="str">
        <f t="shared" si="13"/>
        <v>13146 Warden School District</v>
      </c>
      <c r="B197" t="s">
        <v>962</v>
      </c>
      <c r="C197" t="s">
        <v>963</v>
      </c>
      <c r="D197">
        <v>3273</v>
      </c>
      <c r="E197" t="s">
        <v>964</v>
      </c>
      <c r="G197" t="s">
        <v>14</v>
      </c>
      <c r="H197" t="s">
        <v>14</v>
      </c>
      <c r="K197">
        <v>9</v>
      </c>
      <c r="L197">
        <v>9.25</v>
      </c>
      <c r="M197" s="6">
        <f t="shared" si="14"/>
        <v>1.2585933008820357E-4</v>
      </c>
      <c r="N197" s="3">
        <f t="shared" si="12"/>
        <v>146.91999999999999</v>
      </c>
    </row>
    <row r="198" spans="1:14" x14ac:dyDescent="0.25">
      <c r="A198" t="str">
        <f t="shared" si="13"/>
        <v>19404 Cle Elum-Roslyn School District</v>
      </c>
      <c r="B198" t="s">
        <v>155</v>
      </c>
      <c r="C198" t="s">
        <v>156</v>
      </c>
      <c r="D198">
        <v>2329</v>
      </c>
      <c r="E198" t="s">
        <v>157</v>
      </c>
      <c r="F198" t="s">
        <v>14</v>
      </c>
      <c r="G198" t="s">
        <v>14</v>
      </c>
      <c r="K198">
        <v>54</v>
      </c>
      <c r="L198">
        <v>54.75</v>
      </c>
      <c r="M198" s="6">
        <f t="shared" si="14"/>
        <v>7.4495116998152928E-4</v>
      </c>
      <c r="N198" s="3">
        <f t="shared" si="12"/>
        <v>869.59</v>
      </c>
    </row>
    <row r="199" spans="1:14" x14ac:dyDescent="0.25">
      <c r="A199" t="str">
        <f t="shared" si="13"/>
        <v>27403 Bethel School District</v>
      </c>
      <c r="B199" t="s">
        <v>62</v>
      </c>
      <c r="C199" t="s">
        <v>63</v>
      </c>
      <c r="D199">
        <v>1510</v>
      </c>
      <c r="E199" t="s">
        <v>64</v>
      </c>
      <c r="G199" t="s">
        <v>14</v>
      </c>
      <c r="H199" t="s">
        <v>14</v>
      </c>
      <c r="K199">
        <v>11</v>
      </c>
      <c r="L199">
        <v>11.5</v>
      </c>
      <c r="M199" s="6">
        <f t="shared" si="14"/>
        <v>1.5647376173128012E-4</v>
      </c>
      <c r="N199" s="3">
        <f t="shared" si="12"/>
        <v>182.65</v>
      </c>
    </row>
    <row r="200" spans="1:14" x14ac:dyDescent="0.25">
      <c r="A200" t="str">
        <f t="shared" si="13"/>
        <v>24105 Okanogan School District</v>
      </c>
      <c r="B200" t="s">
        <v>607</v>
      </c>
      <c r="C200" t="s">
        <v>608</v>
      </c>
      <c r="D200">
        <v>2246</v>
      </c>
      <c r="E200" t="s">
        <v>609</v>
      </c>
      <c r="G200" t="s">
        <v>14</v>
      </c>
      <c r="K200">
        <v>75</v>
      </c>
      <c r="L200">
        <v>77</v>
      </c>
      <c r="M200" s="6">
        <f t="shared" si="14"/>
        <v>1.0476938828963974E-3</v>
      </c>
      <c r="N200" s="3">
        <f t="shared" si="12"/>
        <v>1222.99</v>
      </c>
    </row>
    <row r="201" spans="1:14" x14ac:dyDescent="0.25">
      <c r="A201" t="str">
        <f t="shared" si="13"/>
        <v>04246 Wenatchee School District</v>
      </c>
      <c r="B201" t="s">
        <v>983</v>
      </c>
      <c r="C201" t="s">
        <v>984</v>
      </c>
      <c r="D201">
        <v>1613</v>
      </c>
      <c r="E201" t="s">
        <v>985</v>
      </c>
      <c r="G201" t="s">
        <v>14</v>
      </c>
      <c r="K201">
        <v>2</v>
      </c>
      <c r="L201">
        <v>2</v>
      </c>
      <c r="M201" s="6">
        <f t="shared" si="14"/>
        <v>2.7212828127179152E-5</v>
      </c>
      <c r="N201" s="3">
        <f t="shared" si="12"/>
        <v>31.77</v>
      </c>
    </row>
    <row r="202" spans="1:14" x14ac:dyDescent="0.25">
      <c r="A202" t="str">
        <f t="shared" si="13"/>
        <v>25101 Ocean Beach School District</v>
      </c>
      <c r="B202" t="s">
        <v>598</v>
      </c>
      <c r="C202" t="s">
        <v>599</v>
      </c>
      <c r="D202">
        <v>4220</v>
      </c>
      <c r="E202" t="s">
        <v>600</v>
      </c>
      <c r="G202" t="s">
        <v>14</v>
      </c>
      <c r="K202">
        <v>11</v>
      </c>
      <c r="L202">
        <v>11.25</v>
      </c>
      <c r="M202" s="6">
        <f t="shared" si="14"/>
        <v>1.5307215821538274E-4</v>
      </c>
      <c r="N202" s="3">
        <f t="shared" si="12"/>
        <v>178.68</v>
      </c>
    </row>
    <row r="203" spans="1:14" x14ac:dyDescent="0.25">
      <c r="A203" t="str">
        <f t="shared" si="13"/>
        <v>15204 Coupeville School District</v>
      </c>
      <c r="B203" t="s">
        <v>189</v>
      </c>
      <c r="C203" t="s">
        <v>190</v>
      </c>
      <c r="D203">
        <v>2625</v>
      </c>
      <c r="E203" t="s">
        <v>191</v>
      </c>
      <c r="H203" t="s">
        <v>14</v>
      </c>
      <c r="K203">
        <v>26</v>
      </c>
      <c r="L203">
        <v>26</v>
      </c>
      <c r="M203" s="6">
        <f t="shared" si="14"/>
        <v>3.5376676565332897E-4</v>
      </c>
      <c r="N203" s="3">
        <f t="shared" si="12"/>
        <v>412.96</v>
      </c>
    </row>
    <row r="204" spans="1:14" x14ac:dyDescent="0.25">
      <c r="A204" t="str">
        <f t="shared" si="13"/>
        <v>27400 Clover Park School District</v>
      </c>
      <c r="B204" t="s">
        <v>158</v>
      </c>
      <c r="C204" t="s">
        <v>159</v>
      </c>
      <c r="D204">
        <v>5027</v>
      </c>
      <c r="E204" t="s">
        <v>163</v>
      </c>
      <c r="G204" t="s">
        <v>14</v>
      </c>
      <c r="H204" t="s">
        <v>14</v>
      </c>
      <c r="J204" t="s">
        <v>14</v>
      </c>
      <c r="K204">
        <v>163</v>
      </c>
      <c r="L204">
        <v>165.25</v>
      </c>
      <c r="M204" s="6">
        <f t="shared" si="14"/>
        <v>2.2484599240081777E-3</v>
      </c>
      <c r="N204" s="3">
        <f t="shared" si="12"/>
        <v>2624.67</v>
      </c>
    </row>
    <row r="205" spans="1:14" x14ac:dyDescent="0.25">
      <c r="A205" t="str">
        <f t="shared" si="13"/>
        <v>27003 Puyallup School District</v>
      </c>
      <c r="B205" t="s">
        <v>677</v>
      </c>
      <c r="C205" t="s">
        <v>678</v>
      </c>
      <c r="D205" s="33">
        <v>4443</v>
      </c>
      <c r="E205" s="33" t="s">
        <v>686</v>
      </c>
      <c r="G205" t="s">
        <v>14</v>
      </c>
      <c r="K205">
        <v>1</v>
      </c>
      <c r="L205">
        <v>1</v>
      </c>
      <c r="M205" s="6">
        <f t="shared" si="14"/>
        <v>1.3606414063589576E-5</v>
      </c>
      <c r="N205" s="3">
        <f t="shared" si="12"/>
        <v>15.88</v>
      </c>
    </row>
    <row r="206" spans="1:14" x14ac:dyDescent="0.25">
      <c r="A206" t="str">
        <f t="shared" si="13"/>
        <v>16049 Chimacum School District</v>
      </c>
      <c r="B206" t="s">
        <v>148</v>
      </c>
      <c r="C206" t="s">
        <v>149</v>
      </c>
      <c r="D206">
        <v>3275</v>
      </c>
      <c r="E206" t="s">
        <v>150</v>
      </c>
      <c r="G206" t="s">
        <v>14</v>
      </c>
      <c r="H206" t="s">
        <v>14</v>
      </c>
      <c r="K206">
        <v>14</v>
      </c>
      <c r="L206">
        <v>14</v>
      </c>
      <c r="M206" s="6">
        <f t="shared" si="14"/>
        <v>1.9048979689025407E-4</v>
      </c>
      <c r="N206" s="3">
        <f t="shared" si="12"/>
        <v>222.36</v>
      </c>
    </row>
    <row r="207" spans="1:14" x14ac:dyDescent="0.25">
      <c r="A207" t="str">
        <f t="shared" si="13"/>
        <v>27003 Puyallup School District</v>
      </c>
      <c r="B207" t="s">
        <v>677</v>
      </c>
      <c r="C207" t="s">
        <v>678</v>
      </c>
      <c r="D207" s="33">
        <v>3052</v>
      </c>
      <c r="E207" s="33" t="s">
        <v>681</v>
      </c>
      <c r="G207" t="s">
        <v>14</v>
      </c>
      <c r="H207" t="s">
        <v>14</v>
      </c>
      <c r="K207">
        <v>2</v>
      </c>
      <c r="L207">
        <v>2</v>
      </c>
      <c r="M207" s="6">
        <f t="shared" si="14"/>
        <v>2.7212828127179152E-5</v>
      </c>
      <c r="N207" s="3">
        <f t="shared" si="12"/>
        <v>31.77</v>
      </c>
    </row>
    <row r="208" spans="1:14" x14ac:dyDescent="0.25">
      <c r="A208" t="str">
        <f t="shared" si="13"/>
        <v>05402 Quillayute Valley School District</v>
      </c>
      <c r="B208" t="s">
        <v>693</v>
      </c>
      <c r="C208" t="s">
        <v>694</v>
      </c>
      <c r="D208">
        <v>2349</v>
      </c>
      <c r="E208" t="s">
        <v>695</v>
      </c>
      <c r="G208" t="s">
        <v>14</v>
      </c>
      <c r="H208" t="s">
        <v>14</v>
      </c>
      <c r="K208">
        <v>30</v>
      </c>
      <c r="L208">
        <v>30</v>
      </c>
      <c r="M208" s="6">
        <f t="shared" si="14"/>
        <v>4.0819242190768726E-4</v>
      </c>
      <c r="N208" s="3">
        <f t="shared" si="12"/>
        <v>476.49</v>
      </c>
    </row>
    <row r="209" spans="1:14" x14ac:dyDescent="0.25">
      <c r="A209" t="str">
        <f t="shared" si="13"/>
        <v>17902 Summit Public School: Sierra</v>
      </c>
      <c r="B209" t="s">
        <v>855</v>
      </c>
      <c r="C209" t="s">
        <v>856</v>
      </c>
      <c r="D209">
        <v>5375</v>
      </c>
      <c r="E209" t="s">
        <v>856</v>
      </c>
      <c r="H209" t="s">
        <v>14</v>
      </c>
      <c r="K209">
        <v>8</v>
      </c>
      <c r="L209">
        <v>8</v>
      </c>
      <c r="M209" s="6">
        <f t="shared" si="14"/>
        <v>1.0885131250871661E-4</v>
      </c>
      <c r="N209" s="3">
        <f t="shared" si="12"/>
        <v>127.06</v>
      </c>
    </row>
    <row r="210" spans="1:14" x14ac:dyDescent="0.25">
      <c r="A210" t="str">
        <f t="shared" si="13"/>
        <v>03053 Finley School District</v>
      </c>
      <c r="B210" t="s">
        <v>300</v>
      </c>
      <c r="C210" t="s">
        <v>301</v>
      </c>
      <c r="D210">
        <v>2367</v>
      </c>
      <c r="E210" t="s">
        <v>302</v>
      </c>
      <c r="G210" t="s">
        <v>14</v>
      </c>
      <c r="K210">
        <v>49</v>
      </c>
      <c r="L210">
        <v>50</v>
      </c>
      <c r="M210" s="6">
        <f t="shared" si="14"/>
        <v>6.8032070317947883E-4</v>
      </c>
      <c r="N210" s="3">
        <f t="shared" si="12"/>
        <v>794.15</v>
      </c>
    </row>
    <row r="211" spans="1:14" x14ac:dyDescent="0.25">
      <c r="A211" t="str">
        <f t="shared" si="13"/>
        <v>06114 Evergreen School District (Clark)</v>
      </c>
      <c r="B211" t="s">
        <v>269</v>
      </c>
      <c r="C211" t="s">
        <v>270</v>
      </c>
      <c r="D211">
        <v>4042</v>
      </c>
      <c r="E211" t="s">
        <v>273</v>
      </c>
      <c r="G211" t="s">
        <v>14</v>
      </c>
      <c r="K211">
        <v>3</v>
      </c>
      <c r="L211">
        <v>3.25</v>
      </c>
      <c r="M211" s="6">
        <f t="shared" si="14"/>
        <v>4.4220845706666122E-5</v>
      </c>
      <c r="N211" s="3">
        <f t="shared" si="12"/>
        <v>51.62</v>
      </c>
    </row>
    <row r="212" spans="1:14" x14ac:dyDescent="0.25">
      <c r="A212" t="str">
        <f t="shared" si="13"/>
        <v>17414 Lake Washington School District</v>
      </c>
      <c r="B212" t="s">
        <v>420</v>
      </c>
      <c r="C212" t="s">
        <v>421</v>
      </c>
      <c r="D212">
        <v>5958</v>
      </c>
      <c r="E212" t="s">
        <v>436</v>
      </c>
      <c r="F212" t="s">
        <v>14</v>
      </c>
      <c r="G212" t="s">
        <v>14</v>
      </c>
      <c r="H212" t="s">
        <v>14</v>
      </c>
      <c r="K212">
        <v>243</v>
      </c>
      <c r="L212">
        <v>243</v>
      </c>
      <c r="M212" s="6">
        <f t="shared" si="14"/>
        <v>3.306358617452267E-3</v>
      </c>
      <c r="N212" s="3">
        <f t="shared" si="12"/>
        <v>3859.57</v>
      </c>
    </row>
    <row r="213" spans="1:14" x14ac:dyDescent="0.25">
      <c r="A213" t="str">
        <f t="shared" si="13"/>
        <v>17001 Seattle Public Schools</v>
      </c>
      <c r="B213" t="s">
        <v>748</v>
      </c>
      <c r="C213" t="s">
        <v>749</v>
      </c>
      <c r="D213">
        <v>3868</v>
      </c>
      <c r="E213" t="s">
        <v>764</v>
      </c>
      <c r="G213" t="s">
        <v>14</v>
      </c>
      <c r="H213" t="s">
        <v>14</v>
      </c>
      <c r="K213">
        <v>2</v>
      </c>
      <c r="L213">
        <v>2</v>
      </c>
      <c r="M213" s="6">
        <f t="shared" si="14"/>
        <v>2.7212828127179152E-5</v>
      </c>
      <c r="N213" s="3">
        <f t="shared" si="12"/>
        <v>31.77</v>
      </c>
    </row>
    <row r="214" spans="1:14" x14ac:dyDescent="0.25">
      <c r="A214" t="str">
        <f t="shared" si="13"/>
        <v>30303 Stevenson-Carson School District</v>
      </c>
      <c r="B214" t="s">
        <v>847</v>
      </c>
      <c r="C214" t="s">
        <v>848</v>
      </c>
      <c r="D214">
        <v>3119</v>
      </c>
      <c r="E214" t="s">
        <v>849</v>
      </c>
      <c r="H214" t="s">
        <v>14</v>
      </c>
      <c r="K214">
        <v>19</v>
      </c>
      <c r="L214">
        <v>19.25</v>
      </c>
      <c r="M214" s="6">
        <f t="shared" si="14"/>
        <v>2.6192347072409935E-4</v>
      </c>
      <c r="N214" s="3">
        <f t="shared" si="12"/>
        <v>305.75</v>
      </c>
    </row>
    <row r="215" spans="1:14" x14ac:dyDescent="0.25">
      <c r="A215" t="str">
        <f t="shared" si="13"/>
        <v>20404 Goldendale School District</v>
      </c>
      <c r="B215" t="s">
        <v>314</v>
      </c>
      <c r="C215" t="s">
        <v>315</v>
      </c>
      <c r="D215">
        <v>2856</v>
      </c>
      <c r="E215" t="s">
        <v>316</v>
      </c>
      <c r="H215" t="s">
        <v>14</v>
      </c>
      <c r="K215">
        <v>6</v>
      </c>
      <c r="L215">
        <v>6</v>
      </c>
      <c r="M215" s="6">
        <f t="shared" si="14"/>
        <v>8.163848438153745E-5</v>
      </c>
      <c r="N215" s="3">
        <f t="shared" si="12"/>
        <v>95.3</v>
      </c>
    </row>
    <row r="216" spans="1:14" x14ac:dyDescent="0.25">
      <c r="A216" t="str">
        <f t="shared" si="13"/>
        <v>16050 Port Townsend School District</v>
      </c>
      <c r="B216" t="s">
        <v>665</v>
      </c>
      <c r="C216" t="s">
        <v>666</v>
      </c>
      <c r="D216">
        <v>2503</v>
      </c>
      <c r="E216" t="s">
        <v>667</v>
      </c>
      <c r="G216" t="s">
        <v>14</v>
      </c>
      <c r="H216" t="s">
        <v>14</v>
      </c>
      <c r="K216">
        <v>56</v>
      </c>
      <c r="L216">
        <v>56.75</v>
      </c>
      <c r="M216" s="6">
        <f t="shared" si="14"/>
        <v>7.7216399810870839E-4</v>
      </c>
      <c r="N216" s="3">
        <f t="shared" si="12"/>
        <v>901.36</v>
      </c>
    </row>
    <row r="217" spans="1:14" x14ac:dyDescent="0.25">
      <c r="A217" t="str">
        <f t="shared" si="13"/>
        <v>32363 West Valley School District (Spokane)</v>
      </c>
      <c r="B217" t="s">
        <v>990</v>
      </c>
      <c r="C217" t="s">
        <v>991</v>
      </c>
      <c r="D217">
        <v>1628</v>
      </c>
      <c r="E217" t="s">
        <v>992</v>
      </c>
      <c r="G217" t="s">
        <v>14</v>
      </c>
      <c r="H217" t="s">
        <v>14</v>
      </c>
      <c r="K217">
        <v>3</v>
      </c>
      <c r="L217">
        <v>3</v>
      </c>
      <c r="M217" s="6">
        <f t="shared" si="14"/>
        <v>4.0819242190768725E-5</v>
      </c>
      <c r="N217" s="3">
        <f t="shared" si="12"/>
        <v>47.65</v>
      </c>
    </row>
    <row r="218" spans="1:14" x14ac:dyDescent="0.25">
      <c r="A218" t="str">
        <f t="shared" si="13"/>
        <v>06119 Battle Ground School District</v>
      </c>
      <c r="B218" t="s">
        <v>35</v>
      </c>
      <c r="C218" t="s">
        <v>36</v>
      </c>
      <c r="D218">
        <v>1875</v>
      </c>
      <c r="E218" t="s">
        <v>38</v>
      </c>
      <c r="G218" t="s">
        <v>14</v>
      </c>
      <c r="H218" t="s">
        <v>14</v>
      </c>
      <c r="K218">
        <v>8</v>
      </c>
      <c r="L218">
        <v>8</v>
      </c>
      <c r="M218" s="6">
        <f t="shared" si="14"/>
        <v>1.0885131250871661E-4</v>
      </c>
      <c r="N218" s="3">
        <f t="shared" si="12"/>
        <v>127.06</v>
      </c>
    </row>
    <row r="219" spans="1:14" x14ac:dyDescent="0.25">
      <c r="A219" t="str">
        <f t="shared" si="13"/>
        <v>32358 Freeman School District</v>
      </c>
      <c r="B219" t="s">
        <v>308</v>
      </c>
      <c r="C219" t="s">
        <v>309</v>
      </c>
      <c r="D219">
        <v>3192</v>
      </c>
      <c r="E219" t="s">
        <v>310</v>
      </c>
      <c r="G219" t="s">
        <v>14</v>
      </c>
      <c r="H219" t="s">
        <v>14</v>
      </c>
      <c r="K219">
        <v>43</v>
      </c>
      <c r="L219">
        <v>43.25</v>
      </c>
      <c r="M219" s="6">
        <f t="shared" si="14"/>
        <v>5.8847740825024916E-4</v>
      </c>
      <c r="N219" s="3">
        <f t="shared" si="12"/>
        <v>686.94</v>
      </c>
    </row>
    <row r="220" spans="1:14" x14ac:dyDescent="0.25">
      <c r="A220" t="str">
        <f t="shared" si="13"/>
        <v>27417 Fife School District</v>
      </c>
      <c r="B220" t="s">
        <v>296</v>
      </c>
      <c r="C220" t="s">
        <v>297</v>
      </c>
      <c r="D220" s="33">
        <v>4582</v>
      </c>
      <c r="E220" s="33" t="s">
        <v>299</v>
      </c>
      <c r="G220" t="s">
        <v>14</v>
      </c>
      <c r="K220">
        <v>1</v>
      </c>
      <c r="L220">
        <v>1</v>
      </c>
      <c r="M220" s="6">
        <f t="shared" si="14"/>
        <v>1.3606414063589576E-5</v>
      </c>
      <c r="N220" s="3">
        <f t="shared" si="12"/>
        <v>15.88</v>
      </c>
    </row>
    <row r="221" spans="1:14" x14ac:dyDescent="0.25">
      <c r="A221" t="str">
        <f t="shared" si="13"/>
        <v>17405 Bellevue School District</v>
      </c>
      <c r="B221" t="s">
        <v>42</v>
      </c>
      <c r="C221" t="s">
        <v>43</v>
      </c>
      <c r="D221">
        <v>3522</v>
      </c>
      <c r="E221" t="s">
        <v>50</v>
      </c>
      <c r="F221" t="s">
        <v>14</v>
      </c>
      <c r="G221" t="s">
        <v>14</v>
      </c>
      <c r="H221" t="s">
        <v>14</v>
      </c>
      <c r="K221">
        <v>204</v>
      </c>
      <c r="L221">
        <v>204</v>
      </c>
      <c r="M221" s="6">
        <f t="shared" si="14"/>
        <v>2.7757084689722733E-3</v>
      </c>
      <c r="N221" s="3">
        <f t="shared" si="12"/>
        <v>3240.13</v>
      </c>
    </row>
    <row r="222" spans="1:14" x14ac:dyDescent="0.25">
      <c r="A222" t="str">
        <f t="shared" si="13"/>
        <v>24404 Tonasket School District</v>
      </c>
      <c r="B222" t="s">
        <v>899</v>
      </c>
      <c r="C222" t="s">
        <v>900</v>
      </c>
      <c r="D222">
        <v>2679</v>
      </c>
      <c r="E222" t="s">
        <v>901</v>
      </c>
      <c r="G222" t="s">
        <v>14</v>
      </c>
      <c r="H222" t="s">
        <v>14</v>
      </c>
      <c r="K222">
        <v>132</v>
      </c>
      <c r="L222">
        <v>134.25</v>
      </c>
      <c r="M222" s="6">
        <f t="shared" si="14"/>
        <v>1.8266610880369005E-3</v>
      </c>
      <c r="N222" s="3">
        <f t="shared" si="12"/>
        <v>2132.29</v>
      </c>
    </row>
    <row r="223" spans="1:14" x14ac:dyDescent="0.25">
      <c r="A223" t="str">
        <f t="shared" si="13"/>
        <v>39202 Toppenish School District</v>
      </c>
      <c r="B223" t="s">
        <v>902</v>
      </c>
      <c r="C223" t="s">
        <v>903</v>
      </c>
      <c r="D223">
        <v>5262</v>
      </c>
      <c r="E223" t="s">
        <v>906</v>
      </c>
      <c r="F223" t="s">
        <v>14</v>
      </c>
      <c r="G223" t="s">
        <v>14</v>
      </c>
      <c r="H223" t="s">
        <v>14</v>
      </c>
      <c r="K223">
        <v>15</v>
      </c>
      <c r="L223">
        <v>15</v>
      </c>
      <c r="M223" s="6">
        <f t="shared" si="14"/>
        <v>2.0409621095384363E-4</v>
      </c>
      <c r="N223" s="3">
        <f t="shared" si="12"/>
        <v>238.25</v>
      </c>
    </row>
    <row r="224" spans="1:14" x14ac:dyDescent="0.25">
      <c r="A224" t="str">
        <f t="shared" si="13"/>
        <v>27403 Bethel School District</v>
      </c>
      <c r="B224" t="s">
        <v>62</v>
      </c>
      <c r="C224" t="s">
        <v>63</v>
      </c>
      <c r="D224">
        <v>5961</v>
      </c>
      <c r="E224" t="s">
        <v>72</v>
      </c>
      <c r="G224" t="s">
        <v>14</v>
      </c>
      <c r="H224" t="s">
        <v>14</v>
      </c>
      <c r="K224">
        <v>138</v>
      </c>
      <c r="L224">
        <v>139.25</v>
      </c>
      <c r="M224" s="6">
        <f t="shared" si="14"/>
        <v>1.8946931583548486E-3</v>
      </c>
      <c r="N224" s="3">
        <f t="shared" si="12"/>
        <v>2211.71</v>
      </c>
    </row>
    <row r="225" spans="1:14" x14ac:dyDescent="0.25">
      <c r="A225" t="str">
        <f t="shared" si="13"/>
        <v>06037 Vancouver School District</v>
      </c>
      <c r="B225" t="s">
        <v>931</v>
      </c>
      <c r="C225" t="s">
        <v>932</v>
      </c>
      <c r="D225">
        <v>1689</v>
      </c>
      <c r="E225" t="s">
        <v>933</v>
      </c>
      <c r="H225" t="s">
        <v>14</v>
      </c>
      <c r="K225">
        <v>157</v>
      </c>
      <c r="L225">
        <v>158.5</v>
      </c>
      <c r="M225" s="6">
        <f t="shared" si="14"/>
        <v>2.1566166290789479E-3</v>
      </c>
      <c r="N225" s="3">
        <f t="shared" si="12"/>
        <v>2517.46</v>
      </c>
    </row>
    <row r="226" spans="1:14" x14ac:dyDescent="0.25">
      <c r="A226" t="str">
        <f t="shared" si="13"/>
        <v>34033 Tumwater School District</v>
      </c>
      <c r="B226" t="s">
        <v>920</v>
      </c>
      <c r="C226" t="s">
        <v>921</v>
      </c>
      <c r="D226">
        <v>4225</v>
      </c>
      <c r="E226" t="s">
        <v>924</v>
      </c>
      <c r="G226" t="s">
        <v>14</v>
      </c>
      <c r="H226" t="s">
        <v>14</v>
      </c>
      <c r="K226">
        <v>5</v>
      </c>
      <c r="L226">
        <v>5</v>
      </c>
      <c r="M226" s="6">
        <f t="shared" si="14"/>
        <v>6.8032070317947877E-5</v>
      </c>
      <c r="N226" s="3">
        <f t="shared" si="12"/>
        <v>79.42</v>
      </c>
    </row>
    <row r="227" spans="1:14" x14ac:dyDescent="0.25">
      <c r="A227" t="str">
        <f t="shared" si="13"/>
        <v>39203 Highland School District</v>
      </c>
      <c r="B227" t="s">
        <v>330</v>
      </c>
      <c r="C227" t="s">
        <v>331</v>
      </c>
      <c r="D227">
        <v>4559</v>
      </c>
      <c r="E227" t="s">
        <v>332</v>
      </c>
      <c r="G227" t="s">
        <v>14</v>
      </c>
      <c r="K227">
        <v>6</v>
      </c>
      <c r="L227">
        <v>6</v>
      </c>
      <c r="M227" s="6">
        <f t="shared" si="14"/>
        <v>8.163848438153745E-5</v>
      </c>
      <c r="N227" s="3">
        <f t="shared" si="12"/>
        <v>95.3</v>
      </c>
    </row>
    <row r="228" spans="1:14" x14ac:dyDescent="0.25">
      <c r="A228" t="str">
        <f t="shared" si="13"/>
        <v>34402 Tenino School District</v>
      </c>
      <c r="B228" t="s">
        <v>890</v>
      </c>
      <c r="C228" t="s">
        <v>891</v>
      </c>
      <c r="D228">
        <v>3509</v>
      </c>
      <c r="E228" t="s">
        <v>892</v>
      </c>
      <c r="G228" t="s">
        <v>14</v>
      </c>
      <c r="H228" t="s">
        <v>14</v>
      </c>
      <c r="K228">
        <v>17</v>
      </c>
      <c r="L228">
        <v>17.25</v>
      </c>
      <c r="M228" s="6">
        <f t="shared" si="14"/>
        <v>2.3471064259692018E-4</v>
      </c>
      <c r="N228" s="3">
        <f t="shared" si="12"/>
        <v>273.98</v>
      </c>
    </row>
    <row r="229" spans="1:14" x14ac:dyDescent="0.25">
      <c r="A229" t="str">
        <f t="shared" si="13"/>
        <v>24019 Omak School District</v>
      </c>
      <c r="B229" t="s">
        <v>620</v>
      </c>
      <c r="C229" t="s">
        <v>621</v>
      </c>
      <c r="D229">
        <v>2031</v>
      </c>
      <c r="E229" t="s">
        <v>622</v>
      </c>
      <c r="G229" t="s">
        <v>14</v>
      </c>
      <c r="H229" t="s">
        <v>14</v>
      </c>
      <c r="K229">
        <v>54</v>
      </c>
      <c r="L229">
        <v>54.25</v>
      </c>
      <c r="M229" s="6">
        <f t="shared" si="14"/>
        <v>7.3814796294973447E-4</v>
      </c>
      <c r="N229" s="3">
        <f t="shared" si="12"/>
        <v>861.65</v>
      </c>
    </row>
    <row r="230" spans="1:14" x14ac:dyDescent="0.25">
      <c r="A230" t="str">
        <f t="shared" si="13"/>
        <v>06119 Battle Ground School District</v>
      </c>
      <c r="B230" t="s">
        <v>35</v>
      </c>
      <c r="C230" t="s">
        <v>36</v>
      </c>
      <c r="D230">
        <v>4450</v>
      </c>
      <c r="E230" t="s">
        <v>41</v>
      </c>
      <c r="G230" t="s">
        <v>14</v>
      </c>
      <c r="H230" t="s">
        <v>14</v>
      </c>
      <c r="K230">
        <v>15</v>
      </c>
      <c r="L230">
        <v>15.5</v>
      </c>
      <c r="M230" s="6">
        <f t="shared" si="14"/>
        <v>2.1089941798563844E-4</v>
      </c>
      <c r="N230" s="3">
        <f t="shared" si="12"/>
        <v>246.19</v>
      </c>
    </row>
    <row r="231" spans="1:14" x14ac:dyDescent="0.25">
      <c r="A231" t="str">
        <f t="shared" si="13"/>
        <v>39003 Naches Valley School District</v>
      </c>
      <c r="B231" t="s">
        <v>537</v>
      </c>
      <c r="C231" t="s">
        <v>538</v>
      </c>
      <c r="D231">
        <v>2591</v>
      </c>
      <c r="E231" t="s">
        <v>539</v>
      </c>
      <c r="G231" t="s">
        <v>14</v>
      </c>
      <c r="H231" t="s">
        <v>14</v>
      </c>
      <c r="K231">
        <v>32</v>
      </c>
      <c r="L231">
        <v>32</v>
      </c>
      <c r="M231" s="6">
        <f t="shared" si="14"/>
        <v>4.3540525003486644E-4</v>
      </c>
      <c r="N231" s="3">
        <f t="shared" si="12"/>
        <v>508.26</v>
      </c>
    </row>
    <row r="232" spans="1:14" x14ac:dyDescent="0.25">
      <c r="A232" t="str">
        <f t="shared" si="13"/>
        <v>20405 White Salmon Valley School District</v>
      </c>
      <c r="B232" t="s">
        <v>1005</v>
      </c>
      <c r="C232" t="s">
        <v>1006</v>
      </c>
      <c r="D232">
        <v>2330</v>
      </c>
      <c r="E232" t="s">
        <v>179</v>
      </c>
      <c r="G232" t="s">
        <v>14</v>
      </c>
      <c r="H232" t="s">
        <v>14</v>
      </c>
      <c r="K232">
        <v>51</v>
      </c>
      <c r="L232">
        <v>51.5</v>
      </c>
      <c r="M232" s="6">
        <f t="shared" si="14"/>
        <v>7.0073032427486314E-4</v>
      </c>
      <c r="N232" s="3">
        <f t="shared" si="12"/>
        <v>817.97</v>
      </c>
    </row>
    <row r="233" spans="1:14" x14ac:dyDescent="0.25">
      <c r="A233" t="str">
        <f t="shared" si="13"/>
        <v>26056 Newport School District</v>
      </c>
      <c r="B233" t="s">
        <v>546</v>
      </c>
      <c r="C233" t="s">
        <v>547</v>
      </c>
      <c r="D233">
        <v>2518</v>
      </c>
      <c r="E233" t="s">
        <v>548</v>
      </c>
      <c r="G233" t="s">
        <v>14</v>
      </c>
      <c r="H233" t="s">
        <v>14</v>
      </c>
      <c r="K233">
        <v>30</v>
      </c>
      <c r="L233">
        <v>30.5</v>
      </c>
      <c r="M233" s="6">
        <f t="shared" si="14"/>
        <v>4.1499562893948207E-4</v>
      </c>
      <c r="N233" s="3">
        <f t="shared" si="12"/>
        <v>484.43</v>
      </c>
    </row>
    <row r="234" spans="1:14" x14ac:dyDescent="0.25">
      <c r="A234" t="str">
        <f t="shared" si="13"/>
        <v>32081 Spokane School District</v>
      </c>
      <c r="B234" t="s">
        <v>822</v>
      </c>
      <c r="C234" t="s">
        <v>823</v>
      </c>
      <c r="D234">
        <v>5250</v>
      </c>
      <c r="E234" t="s">
        <v>833</v>
      </c>
      <c r="G234" t="s">
        <v>14</v>
      </c>
      <c r="H234" t="s">
        <v>14</v>
      </c>
      <c r="K234">
        <v>24</v>
      </c>
      <c r="L234">
        <v>24.5</v>
      </c>
      <c r="M234" s="6">
        <f t="shared" si="14"/>
        <v>3.3335714455794461E-4</v>
      </c>
      <c r="N234" s="3">
        <f t="shared" si="12"/>
        <v>389.13</v>
      </c>
    </row>
    <row r="235" spans="1:14" x14ac:dyDescent="0.25">
      <c r="A235" t="str">
        <f t="shared" si="13"/>
        <v>36250 College Place School District</v>
      </c>
      <c r="B235" t="s">
        <v>171</v>
      </c>
      <c r="C235" t="s">
        <v>172</v>
      </c>
      <c r="D235">
        <v>5362</v>
      </c>
      <c r="E235" t="s">
        <v>173</v>
      </c>
      <c r="G235" t="s">
        <v>14</v>
      </c>
      <c r="H235" t="s">
        <v>14</v>
      </c>
      <c r="K235">
        <v>79</v>
      </c>
      <c r="L235">
        <v>79.75</v>
      </c>
      <c r="M235" s="6">
        <f t="shared" si="14"/>
        <v>1.0851115215712687E-3</v>
      </c>
      <c r="N235" s="3">
        <f t="shared" si="12"/>
        <v>1266.67</v>
      </c>
    </row>
    <row r="236" spans="1:14" x14ac:dyDescent="0.25">
      <c r="A236" t="str">
        <f t="shared" si="13"/>
        <v>04228 Cascade School District</v>
      </c>
      <c r="B236" t="s">
        <v>107</v>
      </c>
      <c r="C236" t="s">
        <v>108</v>
      </c>
      <c r="D236">
        <v>3564</v>
      </c>
      <c r="E236" t="s">
        <v>109</v>
      </c>
      <c r="G236" t="s">
        <v>14</v>
      </c>
      <c r="H236" t="s">
        <v>14</v>
      </c>
      <c r="K236">
        <v>118</v>
      </c>
      <c r="L236">
        <v>119</v>
      </c>
      <c r="M236" s="6">
        <f t="shared" si="14"/>
        <v>1.6191632735671597E-3</v>
      </c>
      <c r="N236" s="3">
        <f t="shared" si="12"/>
        <v>1890.08</v>
      </c>
    </row>
    <row r="237" spans="1:14" x14ac:dyDescent="0.25">
      <c r="A237" t="str">
        <f t="shared" si="13"/>
        <v>08401 Castle Rock School District</v>
      </c>
      <c r="B237" t="s">
        <v>114</v>
      </c>
      <c r="C237" t="s">
        <v>115</v>
      </c>
      <c r="D237">
        <v>2281</v>
      </c>
      <c r="E237" t="s">
        <v>116</v>
      </c>
      <c r="G237" t="s">
        <v>14</v>
      </c>
      <c r="H237" t="s">
        <v>14</v>
      </c>
      <c r="K237">
        <v>20</v>
      </c>
      <c r="L237">
        <v>20.5</v>
      </c>
      <c r="M237" s="6">
        <f t="shared" si="14"/>
        <v>2.7893148830358632E-4</v>
      </c>
      <c r="N237" s="3">
        <f t="shared" si="12"/>
        <v>325.60000000000002</v>
      </c>
    </row>
    <row r="238" spans="1:14" x14ac:dyDescent="0.25">
      <c r="A238" t="str">
        <f t="shared" si="13"/>
        <v>23309 Shelton School District</v>
      </c>
      <c r="B238" t="s">
        <v>781</v>
      </c>
      <c r="C238" t="s">
        <v>782</v>
      </c>
      <c r="D238" s="33">
        <v>4363</v>
      </c>
      <c r="E238" s="33" t="s">
        <v>784</v>
      </c>
      <c r="G238" t="s">
        <v>14</v>
      </c>
      <c r="K238">
        <v>177</v>
      </c>
      <c r="L238">
        <v>179.25</v>
      </c>
      <c r="M238" s="6">
        <f t="shared" si="14"/>
        <v>2.4389497208984314E-3</v>
      </c>
      <c r="N238" s="3">
        <f t="shared" si="12"/>
        <v>2847.03</v>
      </c>
    </row>
    <row r="239" spans="1:14" x14ac:dyDescent="0.25">
      <c r="A239" t="str">
        <f t="shared" si="13"/>
        <v>17001 Seattle Public Schools</v>
      </c>
      <c r="B239" t="s">
        <v>748</v>
      </c>
      <c r="C239" t="s">
        <v>749</v>
      </c>
      <c r="D239">
        <v>1635</v>
      </c>
      <c r="E239" t="s">
        <v>750</v>
      </c>
      <c r="G239" t="s">
        <v>14</v>
      </c>
      <c r="K239">
        <v>1</v>
      </c>
      <c r="L239">
        <v>1.25</v>
      </c>
      <c r="M239" s="6">
        <f t="shared" si="14"/>
        <v>1.7008017579486969E-5</v>
      </c>
      <c r="N239" s="3">
        <f t="shared" si="12"/>
        <v>19.850000000000001</v>
      </c>
    </row>
    <row r="240" spans="1:14" x14ac:dyDescent="0.25">
      <c r="A240" t="str">
        <f t="shared" si="13"/>
        <v>14066 Montesano School District</v>
      </c>
      <c r="B240" t="s">
        <v>506</v>
      </c>
      <c r="C240" t="s">
        <v>507</v>
      </c>
      <c r="D240">
        <v>2180</v>
      </c>
      <c r="E240" t="s">
        <v>508</v>
      </c>
      <c r="G240" t="s">
        <v>14</v>
      </c>
      <c r="H240" t="s">
        <v>14</v>
      </c>
      <c r="K240">
        <v>67</v>
      </c>
      <c r="L240">
        <v>68.25</v>
      </c>
      <c r="M240" s="6">
        <f t="shared" si="14"/>
        <v>9.2863775983998862E-4</v>
      </c>
      <c r="N240" s="3">
        <f t="shared" si="12"/>
        <v>1084.02</v>
      </c>
    </row>
    <row r="241" spans="1:14" x14ac:dyDescent="0.25">
      <c r="A241" t="str">
        <f t="shared" si="13"/>
        <v>39204 Granger School District</v>
      </c>
      <c r="B241" t="s">
        <v>324</v>
      </c>
      <c r="C241" t="s">
        <v>325</v>
      </c>
      <c r="D241">
        <v>3314</v>
      </c>
      <c r="E241" t="s">
        <v>326</v>
      </c>
      <c r="G241" t="s">
        <v>14</v>
      </c>
      <c r="K241">
        <v>19</v>
      </c>
      <c r="L241">
        <v>19</v>
      </c>
      <c r="M241" s="6">
        <f t="shared" si="14"/>
        <v>2.5852186720820195E-4</v>
      </c>
      <c r="N241" s="3">
        <f t="shared" si="12"/>
        <v>301.77999999999997</v>
      </c>
    </row>
    <row r="242" spans="1:14" x14ac:dyDescent="0.25">
      <c r="A242" t="str">
        <f t="shared" si="13"/>
        <v>17401 Highline School District</v>
      </c>
      <c r="B242" t="s">
        <v>333</v>
      </c>
      <c r="C242" t="s">
        <v>334</v>
      </c>
      <c r="D242">
        <v>3553</v>
      </c>
      <c r="E242" t="s">
        <v>340</v>
      </c>
      <c r="H242" t="s">
        <v>14</v>
      </c>
      <c r="K242">
        <v>148</v>
      </c>
      <c r="L242">
        <v>148.25</v>
      </c>
      <c r="M242" s="6">
        <f t="shared" si="14"/>
        <v>2.0171508849271547E-3</v>
      </c>
      <c r="N242" s="3">
        <f t="shared" si="12"/>
        <v>2354.66</v>
      </c>
    </row>
    <row r="243" spans="1:14" x14ac:dyDescent="0.25">
      <c r="A243" t="str">
        <f t="shared" si="13"/>
        <v>03052 Kiona-Benton City School District</v>
      </c>
      <c r="B243" t="s">
        <v>396</v>
      </c>
      <c r="C243" t="s">
        <v>397</v>
      </c>
      <c r="D243">
        <v>2904</v>
      </c>
      <c r="E243" t="s">
        <v>398</v>
      </c>
      <c r="F243" t="s">
        <v>14</v>
      </c>
      <c r="G243" t="s">
        <v>14</v>
      </c>
      <c r="K243">
        <v>30</v>
      </c>
      <c r="L243">
        <v>30.75</v>
      </c>
      <c r="M243" s="6">
        <f t="shared" si="14"/>
        <v>4.1839723245537948E-4</v>
      </c>
      <c r="N243" s="3">
        <f t="shared" si="12"/>
        <v>488.4</v>
      </c>
    </row>
    <row r="244" spans="1:14" x14ac:dyDescent="0.25">
      <c r="A244" t="str">
        <f t="shared" si="13"/>
        <v>06037 Vancouver School District</v>
      </c>
      <c r="B244" t="s">
        <v>931</v>
      </c>
      <c r="C244" t="s">
        <v>932</v>
      </c>
      <c r="D244">
        <v>5149</v>
      </c>
      <c r="E244" t="s">
        <v>940</v>
      </c>
      <c r="G244" t="s">
        <v>14</v>
      </c>
      <c r="H244" t="s">
        <v>14</v>
      </c>
      <c r="K244">
        <v>14</v>
      </c>
      <c r="L244">
        <v>14</v>
      </c>
      <c r="M244" s="6">
        <f t="shared" si="14"/>
        <v>1.9048979689025407E-4</v>
      </c>
      <c r="N244" s="3">
        <f t="shared" si="12"/>
        <v>222.36</v>
      </c>
    </row>
    <row r="245" spans="1:14" x14ac:dyDescent="0.25">
      <c r="A245" t="str">
        <f t="shared" si="13"/>
        <v>15206 South Whidbey School District</v>
      </c>
      <c r="B245" t="s">
        <v>818</v>
      </c>
      <c r="C245" t="s">
        <v>819</v>
      </c>
      <c r="D245">
        <v>4149</v>
      </c>
      <c r="E245" t="s">
        <v>821</v>
      </c>
      <c r="F245" t="s">
        <v>14</v>
      </c>
      <c r="G245" t="s">
        <v>14</v>
      </c>
      <c r="H245" t="s">
        <v>14</v>
      </c>
      <c r="K245">
        <v>184</v>
      </c>
      <c r="L245">
        <v>185.25</v>
      </c>
      <c r="M245" s="6">
        <f t="shared" si="14"/>
        <v>2.5205882052799691E-3</v>
      </c>
      <c r="N245" s="3">
        <f t="shared" ref="N245:N308" si="15">ROUND(M245*$N$584,2)</f>
        <v>2942.33</v>
      </c>
    </row>
    <row r="246" spans="1:14" x14ac:dyDescent="0.25">
      <c r="A246" t="str">
        <f t="shared" si="13"/>
        <v>32416 Riverside School District</v>
      </c>
      <c r="B246" t="s">
        <v>728</v>
      </c>
      <c r="C246" t="s">
        <v>729</v>
      </c>
      <c r="D246">
        <v>4228</v>
      </c>
      <c r="E246" t="s">
        <v>731</v>
      </c>
      <c r="G246" t="s">
        <v>14</v>
      </c>
      <c r="H246" t="s">
        <v>14</v>
      </c>
      <c r="K246">
        <v>47</v>
      </c>
      <c r="L246">
        <v>47.25</v>
      </c>
      <c r="M246" s="6">
        <f t="shared" si="14"/>
        <v>6.429030645046075E-4</v>
      </c>
      <c r="N246" s="3">
        <f t="shared" si="15"/>
        <v>750.47</v>
      </c>
    </row>
    <row r="247" spans="1:14" x14ac:dyDescent="0.25">
      <c r="A247" t="str">
        <f t="shared" si="13"/>
        <v>39205 Zillah School District</v>
      </c>
      <c r="B247" t="s">
        <v>1034</v>
      </c>
      <c r="C247" t="s">
        <v>1035</v>
      </c>
      <c r="D247">
        <v>2240</v>
      </c>
      <c r="E247" t="s">
        <v>1036</v>
      </c>
      <c r="G247" t="s">
        <v>14</v>
      </c>
      <c r="K247">
        <v>8</v>
      </c>
      <c r="L247">
        <v>8.25</v>
      </c>
      <c r="M247" s="6">
        <f t="shared" si="14"/>
        <v>1.12252916024614E-4</v>
      </c>
      <c r="N247" s="3">
        <f t="shared" si="15"/>
        <v>131.03</v>
      </c>
    </row>
    <row r="248" spans="1:14" x14ac:dyDescent="0.25">
      <c r="A248" t="str">
        <f t="shared" si="13"/>
        <v>37505 Meridian School District</v>
      </c>
      <c r="B248" t="s">
        <v>495</v>
      </c>
      <c r="C248" t="s">
        <v>496</v>
      </c>
      <c r="D248">
        <v>2554</v>
      </c>
      <c r="E248" t="s">
        <v>497</v>
      </c>
      <c r="F248" t="s">
        <v>14</v>
      </c>
      <c r="H248" t="s">
        <v>14</v>
      </c>
      <c r="K248">
        <v>49</v>
      </c>
      <c r="L248">
        <v>49</v>
      </c>
      <c r="M248" s="6">
        <f t="shared" si="14"/>
        <v>6.6671428911588922E-4</v>
      </c>
      <c r="N248" s="3">
        <f t="shared" si="15"/>
        <v>778.27</v>
      </c>
    </row>
    <row r="249" spans="1:14" x14ac:dyDescent="0.25">
      <c r="A249" t="str">
        <f t="shared" si="13"/>
        <v>14068 Elma School District</v>
      </c>
      <c r="B249" t="s">
        <v>250</v>
      </c>
      <c r="C249" t="s">
        <v>251</v>
      </c>
      <c r="D249">
        <v>2137</v>
      </c>
      <c r="E249" t="s">
        <v>252</v>
      </c>
      <c r="G249" t="s">
        <v>14</v>
      </c>
      <c r="K249">
        <v>105</v>
      </c>
      <c r="L249">
        <v>106.75</v>
      </c>
      <c r="M249" s="6">
        <f t="shared" si="14"/>
        <v>1.4524847012881872E-3</v>
      </c>
      <c r="N249" s="3">
        <f t="shared" si="15"/>
        <v>1695.51</v>
      </c>
    </row>
    <row r="250" spans="1:14" x14ac:dyDescent="0.25">
      <c r="A250" t="str">
        <f t="shared" si="13"/>
        <v>37506 Nooksack Valley School District</v>
      </c>
      <c r="B250" t="s">
        <v>553</v>
      </c>
      <c r="C250" t="s">
        <v>554</v>
      </c>
      <c r="D250">
        <v>2459</v>
      </c>
      <c r="E250" t="s">
        <v>555</v>
      </c>
      <c r="F250" t="s">
        <v>14</v>
      </c>
      <c r="G250" t="s">
        <v>14</v>
      </c>
      <c r="K250">
        <v>120</v>
      </c>
      <c r="L250">
        <v>121.75</v>
      </c>
      <c r="M250" s="6">
        <f t="shared" si="14"/>
        <v>1.656580912242031E-3</v>
      </c>
      <c r="N250" s="3">
        <f t="shared" si="15"/>
        <v>1933.76</v>
      </c>
    </row>
    <row r="251" spans="1:14" x14ac:dyDescent="0.25">
      <c r="A251" t="str">
        <f t="shared" si="13"/>
        <v>32325 Nine Mile Falls School District</v>
      </c>
      <c r="B251" t="s">
        <v>550</v>
      </c>
      <c r="C251" t="s">
        <v>551</v>
      </c>
      <c r="D251">
        <v>4333</v>
      </c>
      <c r="E251" t="s">
        <v>552</v>
      </c>
      <c r="F251" t="s">
        <v>14</v>
      </c>
      <c r="G251" t="s">
        <v>14</v>
      </c>
      <c r="H251" t="s">
        <v>14</v>
      </c>
      <c r="K251">
        <v>168</v>
      </c>
      <c r="L251">
        <v>169</v>
      </c>
      <c r="M251" s="6">
        <f t="shared" si="14"/>
        <v>2.2994839767466382E-3</v>
      </c>
      <c r="N251" s="3">
        <f t="shared" si="15"/>
        <v>2684.23</v>
      </c>
    </row>
    <row r="252" spans="1:14" x14ac:dyDescent="0.25">
      <c r="A252" t="str">
        <f t="shared" si="13"/>
        <v>39208 West Valley School District (Yakima)</v>
      </c>
      <c r="B252" t="s">
        <v>996</v>
      </c>
      <c r="C252" t="s">
        <v>997</v>
      </c>
      <c r="D252">
        <v>5221</v>
      </c>
      <c r="E252" t="s">
        <v>998</v>
      </c>
      <c r="G252" t="s">
        <v>14</v>
      </c>
      <c r="K252">
        <v>11</v>
      </c>
      <c r="L252">
        <v>11</v>
      </c>
      <c r="M252" s="6">
        <f t="shared" si="14"/>
        <v>1.4967055469948534E-4</v>
      </c>
      <c r="N252" s="3">
        <f t="shared" si="15"/>
        <v>174.71</v>
      </c>
    </row>
    <row r="253" spans="1:14" x14ac:dyDescent="0.25">
      <c r="A253" t="str">
        <f t="shared" si="13"/>
        <v>04129 Lake Chelan School District</v>
      </c>
      <c r="B253" t="s">
        <v>409</v>
      </c>
      <c r="C253" t="s">
        <v>410</v>
      </c>
      <c r="D253">
        <v>4260</v>
      </c>
      <c r="E253" t="s">
        <v>411</v>
      </c>
      <c r="G253" t="s">
        <v>14</v>
      </c>
      <c r="H253" t="s">
        <v>14</v>
      </c>
      <c r="K253">
        <v>57</v>
      </c>
      <c r="L253">
        <v>57.25</v>
      </c>
      <c r="M253" s="6">
        <f t="shared" si="14"/>
        <v>7.789672051405032E-4</v>
      </c>
      <c r="N253" s="3">
        <f t="shared" si="15"/>
        <v>909.3</v>
      </c>
    </row>
    <row r="254" spans="1:14" x14ac:dyDescent="0.25">
      <c r="A254" t="str">
        <f t="shared" si="13"/>
        <v>37507 Mount Baker School District</v>
      </c>
      <c r="B254" t="s">
        <v>519</v>
      </c>
      <c r="C254" t="s">
        <v>520</v>
      </c>
      <c r="D254">
        <v>2343</v>
      </c>
      <c r="E254" t="s">
        <v>521</v>
      </c>
      <c r="F254" t="s">
        <v>14</v>
      </c>
      <c r="G254" t="s">
        <v>14</v>
      </c>
      <c r="K254">
        <v>15</v>
      </c>
      <c r="L254">
        <v>15</v>
      </c>
      <c r="M254" s="6">
        <f t="shared" si="14"/>
        <v>2.0409621095384363E-4</v>
      </c>
      <c r="N254" s="3">
        <f t="shared" si="15"/>
        <v>238.25</v>
      </c>
    </row>
    <row r="255" spans="1:14" x14ac:dyDescent="0.25">
      <c r="A255" t="str">
        <f t="shared" si="13"/>
        <v>17401 Highline School District</v>
      </c>
      <c r="B255" t="s">
        <v>333</v>
      </c>
      <c r="C255" t="s">
        <v>334</v>
      </c>
      <c r="D255">
        <v>2270</v>
      </c>
      <c r="E255" t="s">
        <v>337</v>
      </c>
      <c r="H255" t="s">
        <v>14</v>
      </c>
      <c r="K255">
        <v>2</v>
      </c>
      <c r="L255">
        <v>2</v>
      </c>
      <c r="M255" s="6">
        <f t="shared" si="14"/>
        <v>2.7212828127179152E-5</v>
      </c>
      <c r="N255" s="3">
        <f t="shared" si="15"/>
        <v>31.77</v>
      </c>
    </row>
    <row r="256" spans="1:14" x14ac:dyDescent="0.25">
      <c r="A256" t="str">
        <f t="shared" si="13"/>
        <v>06101 La Center School District</v>
      </c>
      <c r="B256" t="s">
        <v>403</v>
      </c>
      <c r="C256" t="s">
        <v>404</v>
      </c>
      <c r="D256">
        <v>4431</v>
      </c>
      <c r="E256" t="s">
        <v>405</v>
      </c>
      <c r="G256" t="s">
        <v>14</v>
      </c>
      <c r="H256" t="s">
        <v>14</v>
      </c>
      <c r="K256">
        <v>41</v>
      </c>
      <c r="L256">
        <v>41.25</v>
      </c>
      <c r="M256" s="6">
        <f t="shared" si="14"/>
        <v>5.6126458012307004E-4</v>
      </c>
      <c r="N256" s="3">
        <f t="shared" si="15"/>
        <v>655.16999999999996</v>
      </c>
    </row>
    <row r="257" spans="1:14" x14ac:dyDescent="0.25">
      <c r="A257" t="str">
        <f t="shared" si="13"/>
        <v>04222 Cashmere School District</v>
      </c>
      <c r="B257" t="s">
        <v>110</v>
      </c>
      <c r="C257" t="s">
        <v>111</v>
      </c>
      <c r="D257">
        <v>3268</v>
      </c>
      <c r="E257" t="s">
        <v>113</v>
      </c>
      <c r="G257" t="s">
        <v>14</v>
      </c>
      <c r="H257" t="s">
        <v>14</v>
      </c>
      <c r="K257">
        <v>55</v>
      </c>
      <c r="L257">
        <v>55</v>
      </c>
      <c r="M257" s="6">
        <f t="shared" si="14"/>
        <v>7.4835277349742668E-4</v>
      </c>
      <c r="N257" s="3">
        <f t="shared" si="15"/>
        <v>873.57</v>
      </c>
    </row>
    <row r="258" spans="1:14" x14ac:dyDescent="0.25">
      <c r="A258" t="str">
        <f t="shared" si="13"/>
        <v>27010 Tacoma School District</v>
      </c>
      <c r="B258" t="s">
        <v>867</v>
      </c>
      <c r="C258" t="s">
        <v>868</v>
      </c>
      <c r="D258">
        <v>5169</v>
      </c>
      <c r="E258" t="s">
        <v>880</v>
      </c>
      <c r="F258" t="s">
        <v>14</v>
      </c>
      <c r="G258" t="s">
        <v>14</v>
      </c>
      <c r="H258" t="s">
        <v>14</v>
      </c>
      <c r="K258">
        <v>120</v>
      </c>
      <c r="L258">
        <v>120.75</v>
      </c>
      <c r="M258" s="6">
        <f t="shared" si="14"/>
        <v>1.6429744981784414E-3</v>
      </c>
      <c r="N258" s="3">
        <f t="shared" si="15"/>
        <v>1917.87</v>
      </c>
    </row>
    <row r="259" spans="1:14" x14ac:dyDescent="0.25">
      <c r="A259" t="str">
        <f t="shared" ref="A259:A322" si="16">PROPER(CONCATENATE(B259," ",C259))</f>
        <v>13160 Royal School District</v>
      </c>
      <c r="B259" t="s">
        <v>741</v>
      </c>
      <c r="C259" t="s">
        <v>742</v>
      </c>
      <c r="D259">
        <v>3516</v>
      </c>
      <c r="E259" t="s">
        <v>743</v>
      </c>
      <c r="G259" t="s">
        <v>14</v>
      </c>
      <c r="H259" t="s">
        <v>14</v>
      </c>
      <c r="K259">
        <v>44</v>
      </c>
      <c r="L259">
        <v>44.75</v>
      </c>
      <c r="M259" s="6">
        <f t="shared" ref="M259:M322" si="17">L259/$L$584</f>
        <v>6.0888702934563358E-4</v>
      </c>
      <c r="N259" s="3">
        <f t="shared" si="15"/>
        <v>710.76</v>
      </c>
    </row>
    <row r="260" spans="1:14" x14ac:dyDescent="0.25">
      <c r="A260" t="str">
        <f t="shared" si="16"/>
        <v>17402 Vashon Island School District</v>
      </c>
      <c r="B260" t="s">
        <v>942</v>
      </c>
      <c r="C260" t="s">
        <v>943</v>
      </c>
      <c r="D260">
        <v>2419</v>
      </c>
      <c r="E260" t="s">
        <v>944</v>
      </c>
      <c r="G260" t="s">
        <v>14</v>
      </c>
      <c r="H260" t="s">
        <v>14</v>
      </c>
      <c r="K260">
        <v>175</v>
      </c>
      <c r="L260">
        <v>175.25</v>
      </c>
      <c r="M260" s="6">
        <f t="shared" si="17"/>
        <v>2.3845240646440734E-3</v>
      </c>
      <c r="N260" s="3">
        <f t="shared" si="15"/>
        <v>2783.5</v>
      </c>
    </row>
    <row r="261" spans="1:14" x14ac:dyDescent="0.25">
      <c r="A261" t="str">
        <f t="shared" si="16"/>
        <v>09206 Eastmont School District</v>
      </c>
      <c r="B261" t="s">
        <v>220</v>
      </c>
      <c r="C261" t="s">
        <v>221</v>
      </c>
      <c r="D261" s="33">
        <v>3372</v>
      </c>
      <c r="E261" s="33" t="s">
        <v>223</v>
      </c>
      <c r="G261" t="s">
        <v>14</v>
      </c>
      <c r="H261" t="s">
        <v>14</v>
      </c>
      <c r="K261">
        <v>45</v>
      </c>
      <c r="L261">
        <v>45.5</v>
      </c>
      <c r="M261" s="6">
        <f t="shared" si="17"/>
        <v>6.1909183989332568E-4</v>
      </c>
      <c r="N261" s="3">
        <f t="shared" si="15"/>
        <v>722.68</v>
      </c>
    </row>
    <row r="262" spans="1:14" x14ac:dyDescent="0.25">
      <c r="A262" t="str">
        <f t="shared" si="16"/>
        <v>27083 University Place School District</v>
      </c>
      <c r="B262" t="s">
        <v>927</v>
      </c>
      <c r="C262" t="s">
        <v>928</v>
      </c>
      <c r="D262" s="33">
        <v>3179</v>
      </c>
      <c r="E262" s="33" t="s">
        <v>929</v>
      </c>
      <c r="G262" t="s">
        <v>14</v>
      </c>
      <c r="H262" t="s">
        <v>14</v>
      </c>
      <c r="K262">
        <v>36</v>
      </c>
      <c r="L262">
        <v>36</v>
      </c>
      <c r="M262" s="6">
        <f t="shared" si="17"/>
        <v>4.8983090628922478E-4</v>
      </c>
      <c r="N262" s="3">
        <f t="shared" si="15"/>
        <v>571.79</v>
      </c>
    </row>
    <row r="263" spans="1:14" x14ac:dyDescent="0.25">
      <c r="A263" t="str">
        <f t="shared" si="16"/>
        <v>31332 Granite Falls School District</v>
      </c>
      <c r="B263" t="s">
        <v>327</v>
      </c>
      <c r="C263" t="s">
        <v>328</v>
      </c>
      <c r="D263">
        <v>2580</v>
      </c>
      <c r="E263" t="s">
        <v>329</v>
      </c>
      <c r="F263" t="s">
        <v>14</v>
      </c>
      <c r="G263" t="s">
        <v>14</v>
      </c>
      <c r="H263" t="s">
        <v>14</v>
      </c>
      <c r="K263">
        <v>162</v>
      </c>
      <c r="L263">
        <v>163.75</v>
      </c>
      <c r="M263" s="6">
        <f t="shared" si="17"/>
        <v>2.228050302912793E-3</v>
      </c>
      <c r="N263" s="3">
        <f t="shared" si="15"/>
        <v>2600.84</v>
      </c>
    </row>
    <row r="264" spans="1:14" x14ac:dyDescent="0.25">
      <c r="A264" t="str">
        <f t="shared" si="16"/>
        <v>32326 Medical Lake School District</v>
      </c>
      <c r="B264" t="s">
        <v>487</v>
      </c>
      <c r="C264" t="s">
        <v>488</v>
      </c>
      <c r="D264">
        <v>2890</v>
      </c>
      <c r="E264" t="s">
        <v>489</v>
      </c>
      <c r="G264" t="s">
        <v>14</v>
      </c>
      <c r="H264" t="s">
        <v>14</v>
      </c>
      <c r="K264">
        <v>124</v>
      </c>
      <c r="L264">
        <v>126</v>
      </c>
      <c r="M264" s="6">
        <f t="shared" si="17"/>
        <v>1.7144081720122865E-3</v>
      </c>
      <c r="N264" s="3">
        <f t="shared" si="15"/>
        <v>2001.26</v>
      </c>
    </row>
    <row r="265" spans="1:14" x14ac:dyDescent="0.25">
      <c r="A265" t="str">
        <f t="shared" si="16"/>
        <v>33115 Colville School District</v>
      </c>
      <c r="B265" t="s">
        <v>180</v>
      </c>
      <c r="C265" t="s">
        <v>181</v>
      </c>
      <c r="D265">
        <v>3310</v>
      </c>
      <c r="E265" t="s">
        <v>182</v>
      </c>
      <c r="F265" t="s">
        <v>14</v>
      </c>
      <c r="G265" t="s">
        <v>14</v>
      </c>
      <c r="H265" t="s">
        <v>14</v>
      </c>
      <c r="K265">
        <v>65</v>
      </c>
      <c r="L265">
        <v>66.5</v>
      </c>
      <c r="M265" s="6">
        <f t="shared" si="17"/>
        <v>9.048265352287068E-4</v>
      </c>
      <c r="N265" s="3">
        <f t="shared" si="15"/>
        <v>1056.22</v>
      </c>
    </row>
    <row r="266" spans="1:14" x14ac:dyDescent="0.25">
      <c r="A266" t="str">
        <f t="shared" si="16"/>
        <v>14028 Hoquiam School District</v>
      </c>
      <c r="B266" t="s">
        <v>354</v>
      </c>
      <c r="C266" t="s">
        <v>355</v>
      </c>
      <c r="D266">
        <v>3622</v>
      </c>
      <c r="E266" t="s">
        <v>356</v>
      </c>
      <c r="G266" t="s">
        <v>14</v>
      </c>
      <c r="H266" t="s">
        <v>14</v>
      </c>
      <c r="K266">
        <v>59</v>
      </c>
      <c r="L266">
        <v>59.5</v>
      </c>
      <c r="M266" s="6">
        <f t="shared" si="17"/>
        <v>8.0958163678357983E-4</v>
      </c>
      <c r="N266" s="3">
        <f t="shared" si="15"/>
        <v>945.04</v>
      </c>
    </row>
    <row r="267" spans="1:14" x14ac:dyDescent="0.25">
      <c r="A267" t="str">
        <f t="shared" si="16"/>
        <v>31006 Mukilteo School District</v>
      </c>
      <c r="B267" t="s">
        <v>528</v>
      </c>
      <c r="C267" t="s">
        <v>529</v>
      </c>
      <c r="D267">
        <v>4019</v>
      </c>
      <c r="E267" t="s">
        <v>532</v>
      </c>
      <c r="F267" t="s">
        <v>14</v>
      </c>
      <c r="K267">
        <v>25</v>
      </c>
      <c r="L267">
        <v>25</v>
      </c>
      <c r="M267" s="6">
        <f t="shared" si="17"/>
        <v>3.4016035158973941E-4</v>
      </c>
      <c r="N267" s="3">
        <f t="shared" si="15"/>
        <v>397.08</v>
      </c>
    </row>
    <row r="268" spans="1:14" x14ac:dyDescent="0.25">
      <c r="A268" t="str">
        <f t="shared" si="16"/>
        <v>03017 Kennewick School District</v>
      </c>
      <c r="B268" t="s">
        <v>376</v>
      </c>
      <c r="C268" t="s">
        <v>377</v>
      </c>
      <c r="D268">
        <v>4118</v>
      </c>
      <c r="E268" t="s">
        <v>381</v>
      </c>
      <c r="F268" t="s">
        <v>14</v>
      </c>
      <c r="H268" t="s">
        <v>14</v>
      </c>
      <c r="K268">
        <v>19</v>
      </c>
      <c r="L268">
        <v>19.25</v>
      </c>
      <c r="M268" s="6">
        <f t="shared" si="17"/>
        <v>2.6192347072409935E-4</v>
      </c>
      <c r="N268" s="3">
        <f t="shared" si="15"/>
        <v>305.75</v>
      </c>
    </row>
    <row r="269" spans="1:14" x14ac:dyDescent="0.25">
      <c r="A269" t="str">
        <f t="shared" si="16"/>
        <v>31311 Sultan School District</v>
      </c>
      <c r="B269" t="s">
        <v>850</v>
      </c>
      <c r="C269" t="s">
        <v>851</v>
      </c>
      <c r="D269">
        <v>4274</v>
      </c>
      <c r="E269" t="s">
        <v>852</v>
      </c>
      <c r="F269" t="s">
        <v>14</v>
      </c>
      <c r="G269" t="s">
        <v>14</v>
      </c>
      <c r="H269" t="s">
        <v>14</v>
      </c>
      <c r="K269">
        <v>106</v>
      </c>
      <c r="L269">
        <v>106.75</v>
      </c>
      <c r="M269" s="6">
        <f t="shared" si="17"/>
        <v>1.4524847012881872E-3</v>
      </c>
      <c r="N269" s="3">
        <f t="shared" si="15"/>
        <v>1695.51</v>
      </c>
    </row>
    <row r="270" spans="1:14" x14ac:dyDescent="0.25">
      <c r="A270" t="str">
        <f t="shared" si="16"/>
        <v>39007 Yakima School District</v>
      </c>
      <c r="B270" t="s">
        <v>1018</v>
      </c>
      <c r="C270" t="s">
        <v>1019</v>
      </c>
      <c r="D270">
        <v>4020</v>
      </c>
      <c r="E270" t="s">
        <v>1022</v>
      </c>
      <c r="H270" t="s">
        <v>14</v>
      </c>
      <c r="K270">
        <v>3</v>
      </c>
      <c r="L270">
        <v>3</v>
      </c>
      <c r="M270" s="6">
        <f t="shared" si="17"/>
        <v>4.0819242190768725E-5</v>
      </c>
      <c r="N270" s="3">
        <f t="shared" si="15"/>
        <v>47.65</v>
      </c>
    </row>
    <row r="271" spans="1:14" x14ac:dyDescent="0.25">
      <c r="A271" t="str">
        <f t="shared" si="16"/>
        <v>06114 Evergreen School District (Clark)</v>
      </c>
      <c r="B271" t="s">
        <v>269</v>
      </c>
      <c r="C271" t="s">
        <v>270</v>
      </c>
      <c r="D271">
        <v>5310</v>
      </c>
      <c r="E271" t="s">
        <v>279</v>
      </c>
      <c r="F271" t="s">
        <v>14</v>
      </c>
      <c r="G271" t="s">
        <v>14</v>
      </c>
      <c r="H271" t="s">
        <v>14</v>
      </c>
      <c r="K271">
        <v>315</v>
      </c>
      <c r="L271">
        <v>319</v>
      </c>
      <c r="M271" s="6">
        <f t="shared" si="17"/>
        <v>4.340446086285075E-3</v>
      </c>
      <c r="N271" s="3">
        <f t="shared" si="15"/>
        <v>5066.68</v>
      </c>
    </row>
    <row r="272" spans="1:14" x14ac:dyDescent="0.25">
      <c r="A272" t="str">
        <f t="shared" si="16"/>
        <v>11051 North Franklin School District</v>
      </c>
      <c r="B272" t="s">
        <v>559</v>
      </c>
      <c r="C272" t="s">
        <v>560</v>
      </c>
      <c r="D272">
        <v>3272</v>
      </c>
      <c r="E272" t="s">
        <v>562</v>
      </c>
      <c r="G272" t="s">
        <v>14</v>
      </c>
      <c r="H272" t="s">
        <v>14</v>
      </c>
      <c r="K272">
        <v>93</v>
      </c>
      <c r="L272">
        <v>94</v>
      </c>
      <c r="M272" s="6">
        <f t="shared" si="17"/>
        <v>1.2790029219774202E-3</v>
      </c>
      <c r="N272" s="3">
        <f t="shared" si="15"/>
        <v>1493</v>
      </c>
    </row>
    <row r="273" spans="1:14" x14ac:dyDescent="0.25">
      <c r="A273" t="str">
        <f t="shared" si="16"/>
        <v>13073 Wahluke School District</v>
      </c>
      <c r="B273" t="s">
        <v>948</v>
      </c>
      <c r="C273" t="s">
        <v>949</v>
      </c>
      <c r="D273">
        <v>4254</v>
      </c>
      <c r="E273" t="s">
        <v>950</v>
      </c>
      <c r="G273" t="s">
        <v>14</v>
      </c>
      <c r="H273" t="s">
        <v>14</v>
      </c>
      <c r="K273">
        <v>21</v>
      </c>
      <c r="L273">
        <v>21.25</v>
      </c>
      <c r="M273" s="6">
        <f t="shared" si="17"/>
        <v>2.8913629885127847E-4</v>
      </c>
      <c r="N273" s="3">
        <f t="shared" si="15"/>
        <v>337.51</v>
      </c>
    </row>
    <row r="274" spans="1:14" x14ac:dyDescent="0.25">
      <c r="A274" t="str">
        <f t="shared" si="16"/>
        <v>27404 Eatonville School District</v>
      </c>
      <c r="B274" t="s">
        <v>224</v>
      </c>
      <c r="C274" t="s">
        <v>225</v>
      </c>
      <c r="D274">
        <v>2206</v>
      </c>
      <c r="E274" t="s">
        <v>226</v>
      </c>
      <c r="G274" t="s">
        <v>14</v>
      </c>
      <c r="H274" t="s">
        <v>14</v>
      </c>
      <c r="K274">
        <v>373</v>
      </c>
      <c r="L274">
        <v>378</v>
      </c>
      <c r="M274" s="6">
        <f t="shared" si="17"/>
        <v>5.14322451603686E-3</v>
      </c>
      <c r="N274" s="3">
        <f t="shared" si="15"/>
        <v>6003.78</v>
      </c>
    </row>
    <row r="275" spans="1:14" x14ac:dyDescent="0.25">
      <c r="A275" t="str">
        <f t="shared" si="16"/>
        <v>34401 Rochester School District</v>
      </c>
      <c r="B275" t="s">
        <v>735</v>
      </c>
      <c r="C275" t="s">
        <v>736</v>
      </c>
      <c r="D275">
        <v>4326</v>
      </c>
      <c r="E275" t="s">
        <v>737</v>
      </c>
      <c r="H275" t="s">
        <v>14</v>
      </c>
      <c r="K275">
        <v>3</v>
      </c>
      <c r="L275">
        <v>3</v>
      </c>
      <c r="M275" s="6">
        <f t="shared" si="17"/>
        <v>4.0819242190768725E-5</v>
      </c>
      <c r="N275" s="3">
        <f t="shared" si="15"/>
        <v>47.65</v>
      </c>
    </row>
    <row r="276" spans="1:14" x14ac:dyDescent="0.25">
      <c r="A276" t="str">
        <f t="shared" si="16"/>
        <v>18401 Central Kitsap School District</v>
      </c>
      <c r="B276" t="s">
        <v>117</v>
      </c>
      <c r="C276" t="s">
        <v>118</v>
      </c>
      <c r="D276">
        <v>4509</v>
      </c>
      <c r="E276" t="s">
        <v>124</v>
      </c>
      <c r="G276" t="s">
        <v>14</v>
      </c>
      <c r="H276" t="s">
        <v>14</v>
      </c>
      <c r="K276">
        <v>251</v>
      </c>
      <c r="L276">
        <v>252.5</v>
      </c>
      <c r="M276" s="6">
        <f t="shared" si="17"/>
        <v>3.4356195510563681E-3</v>
      </c>
      <c r="N276" s="3">
        <f t="shared" si="15"/>
        <v>4010.46</v>
      </c>
    </row>
    <row r="277" spans="1:14" x14ac:dyDescent="0.25">
      <c r="A277" t="str">
        <f t="shared" si="16"/>
        <v>06098 Hockinson School District</v>
      </c>
      <c r="B277" t="s">
        <v>350</v>
      </c>
      <c r="C277" t="s">
        <v>351</v>
      </c>
      <c r="D277">
        <v>4568</v>
      </c>
      <c r="E277" t="s">
        <v>353</v>
      </c>
      <c r="G277" t="s">
        <v>14</v>
      </c>
      <c r="H277" t="s">
        <v>14</v>
      </c>
      <c r="K277">
        <v>193</v>
      </c>
      <c r="L277">
        <v>194.25</v>
      </c>
      <c r="M277" s="6">
        <f t="shared" si="17"/>
        <v>2.6430459318522751E-3</v>
      </c>
      <c r="N277" s="3">
        <f t="shared" si="15"/>
        <v>3085.27</v>
      </c>
    </row>
    <row r="278" spans="1:14" x14ac:dyDescent="0.25">
      <c r="A278" t="str">
        <f t="shared" si="16"/>
        <v>37503 Blaine School District</v>
      </c>
      <c r="B278" t="s">
        <v>73</v>
      </c>
      <c r="C278" t="s">
        <v>74</v>
      </c>
      <c r="D278">
        <v>3136</v>
      </c>
      <c r="E278" t="s">
        <v>75</v>
      </c>
      <c r="F278" t="s">
        <v>14</v>
      </c>
      <c r="G278" t="s">
        <v>14</v>
      </c>
      <c r="H278" t="s">
        <v>14</v>
      </c>
      <c r="K278">
        <v>89</v>
      </c>
      <c r="L278">
        <v>89.5</v>
      </c>
      <c r="M278" s="6">
        <f t="shared" si="17"/>
        <v>1.2177740586912672E-3</v>
      </c>
      <c r="N278" s="3">
        <f t="shared" si="15"/>
        <v>1421.53</v>
      </c>
    </row>
    <row r="279" spans="1:14" x14ac:dyDescent="0.25">
      <c r="A279" t="str">
        <f t="shared" si="16"/>
        <v>27010 Tacoma School District</v>
      </c>
      <c r="B279" t="s">
        <v>867</v>
      </c>
      <c r="C279" t="s">
        <v>868</v>
      </c>
      <c r="D279">
        <v>1860</v>
      </c>
      <c r="E279" t="s">
        <v>869</v>
      </c>
      <c r="F279" t="s">
        <v>14</v>
      </c>
      <c r="G279" t="s">
        <v>14</v>
      </c>
      <c r="H279" t="s">
        <v>14</v>
      </c>
      <c r="K279">
        <v>45</v>
      </c>
      <c r="L279">
        <v>45.5</v>
      </c>
      <c r="M279" s="6">
        <f t="shared" si="17"/>
        <v>6.1909183989332568E-4</v>
      </c>
      <c r="N279" s="3">
        <f t="shared" si="15"/>
        <v>722.68</v>
      </c>
    </row>
    <row r="280" spans="1:14" x14ac:dyDescent="0.25">
      <c r="A280" t="str">
        <f t="shared" si="16"/>
        <v>32414 Deer Park School District</v>
      </c>
      <c r="B280" t="s">
        <v>206</v>
      </c>
      <c r="C280" t="s">
        <v>207</v>
      </c>
      <c r="D280">
        <v>4123</v>
      </c>
      <c r="E280" t="s">
        <v>209</v>
      </c>
      <c r="G280" t="s">
        <v>14</v>
      </c>
      <c r="K280">
        <v>19</v>
      </c>
      <c r="L280">
        <v>19.25</v>
      </c>
      <c r="M280" s="6">
        <f t="shared" si="17"/>
        <v>2.6192347072409935E-4</v>
      </c>
      <c r="N280" s="3">
        <f t="shared" si="15"/>
        <v>305.75</v>
      </c>
    </row>
    <row r="281" spans="1:14" x14ac:dyDescent="0.25">
      <c r="A281" t="str">
        <f t="shared" si="16"/>
        <v>17414 Lake Washington School District</v>
      </c>
      <c r="B281" t="s">
        <v>420</v>
      </c>
      <c r="C281" t="s">
        <v>421</v>
      </c>
      <c r="D281">
        <v>5265</v>
      </c>
      <c r="E281" t="s">
        <v>435</v>
      </c>
      <c r="G281" t="s">
        <v>14</v>
      </c>
      <c r="H281" t="s">
        <v>14</v>
      </c>
      <c r="K281">
        <v>452</v>
      </c>
      <c r="L281">
        <v>452</v>
      </c>
      <c r="M281" s="6">
        <f t="shared" si="17"/>
        <v>6.1500991567424888E-3</v>
      </c>
      <c r="N281" s="3">
        <f t="shared" si="15"/>
        <v>7179.12</v>
      </c>
    </row>
    <row r="282" spans="1:14" x14ac:dyDescent="0.25">
      <c r="A282" t="str">
        <f t="shared" si="16"/>
        <v>06114 Evergreen School District (Clark)</v>
      </c>
      <c r="B282" t="s">
        <v>269</v>
      </c>
      <c r="C282" t="s">
        <v>270</v>
      </c>
      <c r="D282">
        <v>4203</v>
      </c>
      <c r="E282" t="s">
        <v>275</v>
      </c>
      <c r="F282" t="s">
        <v>14</v>
      </c>
      <c r="H282" t="s">
        <v>14</v>
      </c>
      <c r="K282">
        <v>5</v>
      </c>
      <c r="L282">
        <v>5</v>
      </c>
      <c r="M282" s="6">
        <f t="shared" si="17"/>
        <v>6.8032070317947877E-5</v>
      </c>
      <c r="N282" s="3">
        <f t="shared" si="15"/>
        <v>79.42</v>
      </c>
    </row>
    <row r="283" spans="1:14" x14ac:dyDescent="0.25">
      <c r="A283" t="str">
        <f t="shared" si="16"/>
        <v>08404 Woodland School District</v>
      </c>
      <c r="B283" t="s">
        <v>1014</v>
      </c>
      <c r="C283" t="s">
        <v>1015</v>
      </c>
      <c r="D283">
        <v>3546</v>
      </c>
      <c r="E283" t="s">
        <v>1017</v>
      </c>
      <c r="F283" t="s">
        <v>14</v>
      </c>
      <c r="G283" t="s">
        <v>14</v>
      </c>
      <c r="H283" t="s">
        <v>14</v>
      </c>
      <c r="K283">
        <v>48</v>
      </c>
      <c r="L283">
        <v>48.75</v>
      </c>
      <c r="M283" s="6">
        <f t="shared" si="17"/>
        <v>6.6331268559999181E-4</v>
      </c>
      <c r="N283" s="3">
        <f t="shared" si="15"/>
        <v>774.3</v>
      </c>
    </row>
    <row r="284" spans="1:14" x14ac:dyDescent="0.25">
      <c r="A284" t="str">
        <f t="shared" si="16"/>
        <v>23403 North Mason School District</v>
      </c>
      <c r="B284" t="s">
        <v>568</v>
      </c>
      <c r="C284" t="s">
        <v>569</v>
      </c>
      <c r="D284">
        <v>3175</v>
      </c>
      <c r="E284" t="s">
        <v>571</v>
      </c>
      <c r="G284" t="s">
        <v>14</v>
      </c>
      <c r="H284" t="s">
        <v>14</v>
      </c>
      <c r="K284">
        <v>168</v>
      </c>
      <c r="L284">
        <v>171.5</v>
      </c>
      <c r="M284" s="6">
        <f t="shared" si="17"/>
        <v>2.3335000119056124E-3</v>
      </c>
      <c r="N284" s="3">
        <f t="shared" si="15"/>
        <v>2723.94</v>
      </c>
    </row>
    <row r="285" spans="1:14" x14ac:dyDescent="0.25">
      <c r="A285" t="str">
        <f t="shared" si="16"/>
        <v>31004 Lake Stevens School District</v>
      </c>
      <c r="B285" t="s">
        <v>412</v>
      </c>
      <c r="C285" t="s">
        <v>413</v>
      </c>
      <c r="D285">
        <v>5099</v>
      </c>
      <c r="E285" t="s">
        <v>415</v>
      </c>
      <c r="G285" t="s">
        <v>14</v>
      </c>
      <c r="H285" t="s">
        <v>14</v>
      </c>
      <c r="K285">
        <v>93</v>
      </c>
      <c r="L285">
        <v>94.5</v>
      </c>
      <c r="M285" s="6">
        <f t="shared" si="17"/>
        <v>1.285806129009215E-3</v>
      </c>
      <c r="N285" s="3">
        <f t="shared" si="15"/>
        <v>1500.94</v>
      </c>
    </row>
    <row r="286" spans="1:14" x14ac:dyDescent="0.25">
      <c r="A286" t="str">
        <f t="shared" si="16"/>
        <v>17001 Seattle Public Schools</v>
      </c>
      <c r="B286" t="s">
        <v>748</v>
      </c>
      <c r="C286" t="s">
        <v>749</v>
      </c>
      <c r="D286">
        <v>3327</v>
      </c>
      <c r="E286" t="s">
        <v>761</v>
      </c>
      <c r="G286" t="s">
        <v>14</v>
      </c>
      <c r="H286" t="s">
        <v>14</v>
      </c>
      <c r="J286" t="s">
        <v>14</v>
      </c>
      <c r="K286">
        <v>64</v>
      </c>
      <c r="L286">
        <v>66</v>
      </c>
      <c r="M286" s="6">
        <f t="shared" si="17"/>
        <v>8.9802332819691199E-4</v>
      </c>
      <c r="N286" s="3">
        <f t="shared" si="15"/>
        <v>1048.28</v>
      </c>
    </row>
    <row r="287" spans="1:14" x14ac:dyDescent="0.25">
      <c r="A287" t="str">
        <f t="shared" si="16"/>
        <v>31306 Lakewood School District</v>
      </c>
      <c r="B287" t="s">
        <v>437</v>
      </c>
      <c r="C287" t="s">
        <v>438</v>
      </c>
      <c r="D287">
        <v>4204</v>
      </c>
      <c r="E287" t="s">
        <v>439</v>
      </c>
      <c r="F287" t="s">
        <v>14</v>
      </c>
      <c r="G287" t="s">
        <v>14</v>
      </c>
      <c r="K287">
        <v>196</v>
      </c>
      <c r="L287">
        <v>196.75</v>
      </c>
      <c r="M287" s="6">
        <f t="shared" si="17"/>
        <v>2.677061967011249E-3</v>
      </c>
      <c r="N287" s="3">
        <f t="shared" si="15"/>
        <v>3124.98</v>
      </c>
    </row>
    <row r="288" spans="1:14" x14ac:dyDescent="0.25">
      <c r="A288" t="str">
        <f t="shared" si="16"/>
        <v>18400 North Kitsap School District</v>
      </c>
      <c r="B288" t="s">
        <v>563</v>
      </c>
      <c r="C288" t="s">
        <v>564</v>
      </c>
      <c r="D288">
        <v>5085</v>
      </c>
      <c r="E288" t="s">
        <v>567</v>
      </c>
      <c r="G288" t="s">
        <v>14</v>
      </c>
      <c r="H288" t="s">
        <v>14</v>
      </c>
      <c r="K288">
        <v>227</v>
      </c>
      <c r="L288">
        <v>228.75</v>
      </c>
      <c r="M288" s="6">
        <f t="shared" si="17"/>
        <v>3.1124672170461157E-3</v>
      </c>
      <c r="N288" s="3">
        <f t="shared" si="15"/>
        <v>3633.24</v>
      </c>
    </row>
    <row r="289" spans="1:14" x14ac:dyDescent="0.25">
      <c r="A289" t="str">
        <f t="shared" si="16"/>
        <v>13165 Ephrata School District</v>
      </c>
      <c r="B289" t="s">
        <v>259</v>
      </c>
      <c r="C289" t="s">
        <v>260</v>
      </c>
      <c r="D289">
        <v>2920</v>
      </c>
      <c r="E289" t="s">
        <v>261</v>
      </c>
      <c r="F289" t="s">
        <v>14</v>
      </c>
      <c r="G289" t="s">
        <v>14</v>
      </c>
      <c r="K289">
        <v>183</v>
      </c>
      <c r="L289">
        <v>185.75</v>
      </c>
      <c r="M289" s="6">
        <f t="shared" si="17"/>
        <v>2.5273914123117637E-3</v>
      </c>
      <c r="N289" s="3">
        <f t="shared" si="15"/>
        <v>2950.27</v>
      </c>
    </row>
    <row r="290" spans="1:14" x14ac:dyDescent="0.25">
      <c r="A290" t="str">
        <f t="shared" si="16"/>
        <v>27010 Tacoma School District</v>
      </c>
      <c r="B290" t="s">
        <v>867</v>
      </c>
      <c r="C290" t="s">
        <v>868</v>
      </c>
      <c r="D290">
        <v>3880</v>
      </c>
      <c r="E290" t="s">
        <v>878</v>
      </c>
      <c r="G290" t="s">
        <v>14</v>
      </c>
      <c r="H290" t="s">
        <v>14</v>
      </c>
      <c r="J290" t="s">
        <v>14</v>
      </c>
      <c r="K290">
        <v>191</v>
      </c>
      <c r="L290">
        <v>194</v>
      </c>
      <c r="M290" s="6">
        <f t="shared" si="17"/>
        <v>2.6396443283363776E-3</v>
      </c>
      <c r="N290" s="3">
        <f t="shared" si="15"/>
        <v>3081.3</v>
      </c>
    </row>
    <row r="291" spans="1:14" x14ac:dyDescent="0.25">
      <c r="A291" t="str">
        <f t="shared" si="16"/>
        <v>29103 Anacortes School District</v>
      </c>
      <c r="B291" t="s">
        <v>16</v>
      </c>
      <c r="C291" t="s">
        <v>17</v>
      </c>
      <c r="D291">
        <v>2467</v>
      </c>
      <c r="E291" t="s">
        <v>18</v>
      </c>
      <c r="G291" t="s">
        <v>14</v>
      </c>
      <c r="H291" t="s">
        <v>14</v>
      </c>
      <c r="K291">
        <v>284</v>
      </c>
      <c r="L291">
        <v>284.75</v>
      </c>
      <c r="M291" s="6">
        <f t="shared" si="17"/>
        <v>3.8744264046071319E-3</v>
      </c>
      <c r="N291" s="3">
        <f t="shared" si="15"/>
        <v>4522.6899999999996</v>
      </c>
    </row>
    <row r="292" spans="1:14" x14ac:dyDescent="0.25">
      <c r="A292" t="str">
        <f t="shared" si="16"/>
        <v>27344 Orting School District</v>
      </c>
      <c r="B292" t="s">
        <v>636</v>
      </c>
      <c r="C292" t="s">
        <v>637</v>
      </c>
      <c r="D292">
        <v>2942</v>
      </c>
      <c r="E292" t="s">
        <v>638</v>
      </c>
      <c r="G292" t="s">
        <v>14</v>
      </c>
      <c r="H292" t="s">
        <v>14</v>
      </c>
      <c r="K292">
        <v>321</v>
      </c>
      <c r="L292">
        <v>325</v>
      </c>
      <c r="M292" s="6">
        <f t="shared" si="17"/>
        <v>4.4220845706666127E-3</v>
      </c>
      <c r="N292" s="3">
        <f t="shared" si="15"/>
        <v>5161.9799999999996</v>
      </c>
    </row>
    <row r="293" spans="1:14" x14ac:dyDescent="0.25">
      <c r="A293" t="str">
        <f t="shared" si="16"/>
        <v>13144 Quincy School District</v>
      </c>
      <c r="B293" t="s">
        <v>697</v>
      </c>
      <c r="C293" t="s">
        <v>698</v>
      </c>
      <c r="D293">
        <v>3088</v>
      </c>
      <c r="E293" t="s">
        <v>699</v>
      </c>
      <c r="G293" t="s">
        <v>14</v>
      </c>
      <c r="K293">
        <v>1</v>
      </c>
      <c r="L293">
        <v>1</v>
      </c>
      <c r="M293" s="6">
        <f t="shared" si="17"/>
        <v>1.3606414063589576E-5</v>
      </c>
      <c r="N293" s="3">
        <f t="shared" si="15"/>
        <v>15.88</v>
      </c>
    </row>
    <row r="294" spans="1:14" x14ac:dyDescent="0.25">
      <c r="A294" t="str">
        <f t="shared" si="16"/>
        <v>02250 Clarkston School District</v>
      </c>
      <c r="B294" t="s">
        <v>151</v>
      </c>
      <c r="C294" t="s">
        <v>152</v>
      </c>
      <c r="D294">
        <v>2299</v>
      </c>
      <c r="E294" t="s">
        <v>154</v>
      </c>
      <c r="G294" t="s">
        <v>14</v>
      </c>
      <c r="H294" t="s">
        <v>14</v>
      </c>
      <c r="K294">
        <v>75</v>
      </c>
      <c r="L294">
        <v>75.75</v>
      </c>
      <c r="M294" s="6">
        <f t="shared" si="17"/>
        <v>1.0306858653169103E-3</v>
      </c>
      <c r="N294" s="3">
        <f t="shared" si="15"/>
        <v>1203.1400000000001</v>
      </c>
    </row>
    <row r="295" spans="1:14" x14ac:dyDescent="0.25">
      <c r="A295" t="str">
        <f t="shared" si="16"/>
        <v>37504 Lynden School District</v>
      </c>
      <c r="B295" t="s">
        <v>450</v>
      </c>
      <c r="C295" t="s">
        <v>451</v>
      </c>
      <c r="D295">
        <v>4201</v>
      </c>
      <c r="E295" t="s">
        <v>452</v>
      </c>
      <c r="F295" t="s">
        <v>14</v>
      </c>
      <c r="G295" t="s">
        <v>14</v>
      </c>
      <c r="H295" t="s">
        <v>14</v>
      </c>
      <c r="K295">
        <v>229</v>
      </c>
      <c r="L295">
        <v>230.25</v>
      </c>
      <c r="M295" s="6">
        <f t="shared" si="17"/>
        <v>3.1328768381414999E-3</v>
      </c>
      <c r="N295" s="3">
        <f t="shared" si="15"/>
        <v>3657.06</v>
      </c>
    </row>
    <row r="296" spans="1:14" x14ac:dyDescent="0.25">
      <c r="A296" t="str">
        <f t="shared" si="16"/>
        <v>27417 Fife School District</v>
      </c>
      <c r="B296" t="s">
        <v>296</v>
      </c>
      <c r="C296" t="s">
        <v>297</v>
      </c>
      <c r="D296">
        <v>2773</v>
      </c>
      <c r="E296" t="s">
        <v>298</v>
      </c>
      <c r="G296" t="s">
        <v>14</v>
      </c>
      <c r="H296" t="s">
        <v>14</v>
      </c>
      <c r="K296">
        <v>128</v>
      </c>
      <c r="L296">
        <v>128.75</v>
      </c>
      <c r="M296" s="6">
        <f t="shared" si="17"/>
        <v>1.7518258106871579E-3</v>
      </c>
      <c r="N296" s="3">
        <f t="shared" si="15"/>
        <v>2044.94</v>
      </c>
    </row>
    <row r="297" spans="1:14" x14ac:dyDescent="0.25">
      <c r="A297" t="str">
        <f t="shared" si="16"/>
        <v>05323 Sequim School District</v>
      </c>
      <c r="B297" t="s">
        <v>777</v>
      </c>
      <c r="C297" t="s">
        <v>778</v>
      </c>
      <c r="D297">
        <v>2471</v>
      </c>
      <c r="E297" t="s">
        <v>780</v>
      </c>
      <c r="G297" t="s">
        <v>14</v>
      </c>
      <c r="H297" t="s">
        <v>14</v>
      </c>
      <c r="K297">
        <v>195</v>
      </c>
      <c r="L297">
        <v>196.5</v>
      </c>
      <c r="M297" s="6">
        <f t="shared" si="17"/>
        <v>2.6736603634953519E-3</v>
      </c>
      <c r="N297" s="3">
        <f t="shared" si="15"/>
        <v>3121.01</v>
      </c>
    </row>
    <row r="298" spans="1:14" x14ac:dyDescent="0.25">
      <c r="A298" t="str">
        <f t="shared" si="16"/>
        <v>06122 Ridgefield School District</v>
      </c>
      <c r="B298" t="s">
        <v>722</v>
      </c>
      <c r="C298" t="s">
        <v>723</v>
      </c>
      <c r="D298">
        <v>2390</v>
      </c>
      <c r="E298" t="s">
        <v>724</v>
      </c>
      <c r="G298" t="s">
        <v>14</v>
      </c>
      <c r="H298" t="s">
        <v>14</v>
      </c>
      <c r="K298">
        <v>161</v>
      </c>
      <c r="L298">
        <v>161.75</v>
      </c>
      <c r="M298" s="6">
        <f t="shared" si="17"/>
        <v>2.2008374747856138E-3</v>
      </c>
      <c r="N298" s="3">
        <f t="shared" si="15"/>
        <v>2569.08</v>
      </c>
    </row>
    <row r="299" spans="1:14" x14ac:dyDescent="0.25">
      <c r="A299" t="str">
        <f t="shared" si="16"/>
        <v>39090 East Valley School District (Yakima)</v>
      </c>
      <c r="B299" t="s">
        <v>217</v>
      </c>
      <c r="C299" t="s">
        <v>218</v>
      </c>
      <c r="D299">
        <v>2344</v>
      </c>
      <c r="E299" t="s">
        <v>215</v>
      </c>
      <c r="G299" t="s">
        <v>14</v>
      </c>
      <c r="H299" t="s">
        <v>14</v>
      </c>
      <c r="K299">
        <v>64</v>
      </c>
      <c r="L299">
        <v>65</v>
      </c>
      <c r="M299" s="6">
        <f t="shared" si="17"/>
        <v>8.8441691413332249E-4</v>
      </c>
      <c r="N299" s="3">
        <f t="shared" si="15"/>
        <v>1032.4000000000001</v>
      </c>
    </row>
    <row r="300" spans="1:14" x14ac:dyDescent="0.25">
      <c r="A300" t="str">
        <f t="shared" si="16"/>
        <v>17001 Seattle Public Schools</v>
      </c>
      <c r="B300" t="s">
        <v>748</v>
      </c>
      <c r="C300" t="s">
        <v>749</v>
      </c>
      <c r="D300">
        <v>2392</v>
      </c>
      <c r="E300" t="s">
        <v>757</v>
      </c>
      <c r="G300" t="s">
        <v>14</v>
      </c>
      <c r="H300" t="s">
        <v>14</v>
      </c>
      <c r="K300">
        <v>188</v>
      </c>
      <c r="L300">
        <v>191.5</v>
      </c>
      <c r="M300" s="6">
        <f t="shared" si="17"/>
        <v>2.6056282931774038E-3</v>
      </c>
      <c r="N300" s="3">
        <f t="shared" si="15"/>
        <v>3041.6</v>
      </c>
    </row>
    <row r="301" spans="1:14" x14ac:dyDescent="0.25">
      <c r="A301" t="str">
        <f t="shared" si="16"/>
        <v>38267 Pullman School District</v>
      </c>
      <c r="B301" t="s">
        <v>674</v>
      </c>
      <c r="C301" t="s">
        <v>675</v>
      </c>
      <c r="D301">
        <v>2499</v>
      </c>
      <c r="E301" t="s">
        <v>676</v>
      </c>
      <c r="F301" t="s">
        <v>14</v>
      </c>
      <c r="G301" t="s">
        <v>14</v>
      </c>
      <c r="H301" t="s">
        <v>14</v>
      </c>
      <c r="K301">
        <v>212</v>
      </c>
      <c r="L301">
        <v>212.25</v>
      </c>
      <c r="M301" s="6">
        <f t="shared" si="17"/>
        <v>2.8879613849968873E-3</v>
      </c>
      <c r="N301" s="3">
        <f t="shared" si="15"/>
        <v>3371.17</v>
      </c>
    </row>
    <row r="302" spans="1:14" x14ac:dyDescent="0.25">
      <c r="A302" t="str">
        <f t="shared" si="16"/>
        <v>17406 Tukwila School District</v>
      </c>
      <c r="B302" t="s">
        <v>916</v>
      </c>
      <c r="C302" t="s">
        <v>917</v>
      </c>
      <c r="D302">
        <v>2848</v>
      </c>
      <c r="E302" t="s">
        <v>919</v>
      </c>
      <c r="G302" t="s">
        <v>14</v>
      </c>
      <c r="H302" t="s">
        <v>14</v>
      </c>
      <c r="K302">
        <v>140</v>
      </c>
      <c r="L302">
        <v>143</v>
      </c>
      <c r="M302" s="6">
        <f t="shared" si="17"/>
        <v>1.9457172110933093E-3</v>
      </c>
      <c r="N302" s="3">
        <f t="shared" si="15"/>
        <v>2271.27</v>
      </c>
    </row>
    <row r="303" spans="1:14" x14ac:dyDescent="0.25">
      <c r="A303" t="str">
        <f t="shared" si="16"/>
        <v>03116 Prosser School District</v>
      </c>
      <c r="B303" t="s">
        <v>671</v>
      </c>
      <c r="C303" t="s">
        <v>672</v>
      </c>
      <c r="D303">
        <v>2508</v>
      </c>
      <c r="E303" t="s">
        <v>673</v>
      </c>
      <c r="G303" t="s">
        <v>14</v>
      </c>
      <c r="H303" t="s">
        <v>14</v>
      </c>
      <c r="K303">
        <v>70</v>
      </c>
      <c r="L303">
        <v>71.75</v>
      </c>
      <c r="M303" s="6">
        <f t="shared" si="17"/>
        <v>9.7626020906255205E-4</v>
      </c>
      <c r="N303" s="3">
        <f t="shared" si="15"/>
        <v>1139.6099999999999</v>
      </c>
    </row>
    <row r="304" spans="1:14" x14ac:dyDescent="0.25">
      <c r="A304" t="str">
        <f t="shared" si="16"/>
        <v>34033 Tumwater School District</v>
      </c>
      <c r="B304" t="s">
        <v>920</v>
      </c>
      <c r="C304" t="s">
        <v>921</v>
      </c>
      <c r="D304">
        <v>4500</v>
      </c>
      <c r="E304" t="s">
        <v>925</v>
      </c>
      <c r="G304" t="s">
        <v>14</v>
      </c>
      <c r="H304" t="s">
        <v>14</v>
      </c>
      <c r="K304">
        <v>203</v>
      </c>
      <c r="L304">
        <v>204.25</v>
      </c>
      <c r="M304" s="6">
        <f t="shared" si="17"/>
        <v>2.7791100724881708E-3</v>
      </c>
      <c r="N304" s="3">
        <f t="shared" si="15"/>
        <v>3244.1</v>
      </c>
    </row>
    <row r="305" spans="1:14" x14ac:dyDescent="0.25">
      <c r="A305" t="str">
        <f t="shared" si="16"/>
        <v>08122 Longview School District</v>
      </c>
      <c r="B305" t="s">
        <v>443</v>
      </c>
      <c r="C305" t="s">
        <v>444</v>
      </c>
      <c r="D305">
        <v>2416</v>
      </c>
      <c r="E305" t="s">
        <v>445</v>
      </c>
      <c r="G305" t="s">
        <v>14</v>
      </c>
      <c r="H305" t="s">
        <v>14</v>
      </c>
      <c r="K305">
        <v>245</v>
      </c>
      <c r="L305">
        <v>246.25</v>
      </c>
      <c r="M305" s="6">
        <f t="shared" si="17"/>
        <v>3.3505794631589333E-3</v>
      </c>
      <c r="N305" s="3">
        <f t="shared" si="15"/>
        <v>3911.19</v>
      </c>
    </row>
    <row r="306" spans="1:14" x14ac:dyDescent="0.25">
      <c r="A306" t="str">
        <f t="shared" si="16"/>
        <v>39207 Wapato School District</v>
      </c>
      <c r="B306" t="s">
        <v>959</v>
      </c>
      <c r="C306" t="s">
        <v>960</v>
      </c>
      <c r="D306">
        <v>3141</v>
      </c>
      <c r="E306" t="s">
        <v>961</v>
      </c>
      <c r="G306" t="s">
        <v>14</v>
      </c>
      <c r="H306" t="s">
        <v>14</v>
      </c>
      <c r="K306">
        <v>110</v>
      </c>
      <c r="L306">
        <v>112.75</v>
      </c>
      <c r="M306" s="6">
        <f t="shared" si="17"/>
        <v>1.5341231856697247E-3</v>
      </c>
      <c r="N306" s="3">
        <f t="shared" si="15"/>
        <v>1790.81</v>
      </c>
    </row>
    <row r="307" spans="1:14" x14ac:dyDescent="0.25">
      <c r="A307" t="str">
        <f t="shared" si="16"/>
        <v>17401 Highline School District</v>
      </c>
      <c r="B307" t="s">
        <v>333</v>
      </c>
      <c r="C307" t="s">
        <v>334</v>
      </c>
      <c r="D307">
        <v>3483</v>
      </c>
      <c r="E307" t="s">
        <v>1320</v>
      </c>
      <c r="H307" t="s">
        <v>14</v>
      </c>
      <c r="K307">
        <v>25</v>
      </c>
      <c r="L307">
        <v>25</v>
      </c>
      <c r="M307" s="6">
        <f t="shared" si="17"/>
        <v>3.4016035158973941E-4</v>
      </c>
      <c r="N307" s="3">
        <f t="shared" si="15"/>
        <v>397.08</v>
      </c>
    </row>
    <row r="308" spans="1:14" x14ac:dyDescent="0.25">
      <c r="A308" t="str">
        <f t="shared" si="16"/>
        <v>14005 Aberdeen School District</v>
      </c>
      <c r="B308" t="s">
        <v>11</v>
      </c>
      <c r="C308" t="s">
        <v>12</v>
      </c>
      <c r="D308">
        <v>3476</v>
      </c>
      <c r="E308" t="s">
        <v>13</v>
      </c>
      <c r="G308" t="s">
        <v>14</v>
      </c>
      <c r="H308" t="s">
        <v>14</v>
      </c>
      <c r="K308">
        <v>213</v>
      </c>
      <c r="L308">
        <v>216</v>
      </c>
      <c r="M308" s="6">
        <f t="shared" si="17"/>
        <v>2.9389854377353483E-3</v>
      </c>
      <c r="N308" s="3">
        <f t="shared" si="15"/>
        <v>3430.73</v>
      </c>
    </row>
    <row r="309" spans="1:14" x14ac:dyDescent="0.25">
      <c r="A309" t="str">
        <f t="shared" si="16"/>
        <v>32363 West Valley School District (Spokane)</v>
      </c>
      <c r="B309" t="s">
        <v>990</v>
      </c>
      <c r="C309" t="s">
        <v>991</v>
      </c>
      <c r="D309">
        <v>3195</v>
      </c>
      <c r="E309" t="s">
        <v>995</v>
      </c>
      <c r="G309" t="s">
        <v>14</v>
      </c>
      <c r="H309" t="s">
        <v>14</v>
      </c>
      <c r="K309">
        <v>94</v>
      </c>
      <c r="L309">
        <v>95</v>
      </c>
      <c r="M309" s="6">
        <f t="shared" si="17"/>
        <v>1.2926093360410098E-3</v>
      </c>
      <c r="N309" s="3">
        <f t="shared" ref="N309:N372" si="18">ROUND(M309*$N$584,2)</f>
        <v>1508.89</v>
      </c>
    </row>
    <row r="310" spans="1:14" x14ac:dyDescent="0.25">
      <c r="A310" t="str">
        <f t="shared" si="16"/>
        <v>21302 Chehalis School District</v>
      </c>
      <c r="B310" t="s">
        <v>136</v>
      </c>
      <c r="C310" t="s">
        <v>137</v>
      </c>
      <c r="D310">
        <v>2799</v>
      </c>
      <c r="E310" t="s">
        <v>138</v>
      </c>
      <c r="F310" t="s">
        <v>14</v>
      </c>
      <c r="H310" t="s">
        <v>14</v>
      </c>
      <c r="K310">
        <v>149</v>
      </c>
      <c r="L310">
        <v>150.25</v>
      </c>
      <c r="M310" s="6">
        <f t="shared" si="17"/>
        <v>2.0443637130543339E-3</v>
      </c>
      <c r="N310" s="3">
        <f t="shared" si="18"/>
        <v>2386.42</v>
      </c>
    </row>
    <row r="311" spans="1:14" x14ac:dyDescent="0.25">
      <c r="A311" t="str">
        <f t="shared" si="16"/>
        <v>17401 Highline School District</v>
      </c>
      <c r="B311" t="s">
        <v>333</v>
      </c>
      <c r="C311" t="s">
        <v>334</v>
      </c>
      <c r="D311">
        <v>3099</v>
      </c>
      <c r="E311" t="s">
        <v>272</v>
      </c>
      <c r="H311" t="s">
        <v>14</v>
      </c>
      <c r="K311">
        <v>88</v>
      </c>
      <c r="L311">
        <v>88</v>
      </c>
      <c r="M311" s="6">
        <f t="shared" si="17"/>
        <v>1.1973644375958827E-3</v>
      </c>
      <c r="N311" s="3">
        <f t="shared" si="18"/>
        <v>1397.7</v>
      </c>
    </row>
    <row r="312" spans="1:14" x14ac:dyDescent="0.25">
      <c r="A312" t="str">
        <f t="shared" si="16"/>
        <v>27001 Steilacoom Hist. School District</v>
      </c>
      <c r="B312" t="s">
        <v>844</v>
      </c>
      <c r="C312" t="s">
        <v>845</v>
      </c>
      <c r="D312">
        <v>4131</v>
      </c>
      <c r="E312" t="s">
        <v>846</v>
      </c>
      <c r="G312" t="s">
        <v>14</v>
      </c>
      <c r="H312" t="s">
        <v>14</v>
      </c>
      <c r="K312">
        <v>164</v>
      </c>
      <c r="L312">
        <v>165.5</v>
      </c>
      <c r="M312" s="6">
        <f t="shared" si="17"/>
        <v>2.2518615275240747E-3</v>
      </c>
      <c r="N312" s="3">
        <f t="shared" si="18"/>
        <v>2628.64</v>
      </c>
    </row>
    <row r="313" spans="1:14" x14ac:dyDescent="0.25">
      <c r="A313" t="str">
        <f t="shared" si="16"/>
        <v>08122 Longview School District</v>
      </c>
      <c r="B313" t="s">
        <v>443</v>
      </c>
      <c r="C313" t="s">
        <v>444</v>
      </c>
      <c r="D313">
        <v>3151</v>
      </c>
      <c r="E313" t="s">
        <v>446</v>
      </c>
      <c r="G313" t="s">
        <v>14</v>
      </c>
      <c r="H313" t="s">
        <v>14</v>
      </c>
      <c r="K313">
        <v>97</v>
      </c>
      <c r="L313">
        <v>97.75</v>
      </c>
      <c r="M313" s="6">
        <f t="shared" si="17"/>
        <v>1.3300269747158811E-3</v>
      </c>
      <c r="N313" s="3">
        <f t="shared" si="18"/>
        <v>1552.56</v>
      </c>
    </row>
    <row r="314" spans="1:14" x14ac:dyDescent="0.25">
      <c r="A314" t="str">
        <f t="shared" si="16"/>
        <v>39202 Toppenish School District</v>
      </c>
      <c r="B314" t="s">
        <v>902</v>
      </c>
      <c r="C314" t="s">
        <v>903</v>
      </c>
      <c r="D314">
        <v>2900</v>
      </c>
      <c r="E314" t="s">
        <v>905</v>
      </c>
      <c r="G314" t="s">
        <v>14</v>
      </c>
      <c r="K314">
        <v>127</v>
      </c>
      <c r="L314">
        <v>131.25</v>
      </c>
      <c r="M314" s="6">
        <f t="shared" si="17"/>
        <v>1.7858418458461319E-3</v>
      </c>
      <c r="N314" s="3">
        <f t="shared" si="18"/>
        <v>2084.64</v>
      </c>
    </row>
    <row r="315" spans="1:14" x14ac:dyDescent="0.25">
      <c r="A315" t="str">
        <f t="shared" si="16"/>
        <v>17407 Riverview School District</v>
      </c>
      <c r="B315" t="s">
        <v>732</v>
      </c>
      <c r="C315" t="s">
        <v>733</v>
      </c>
      <c r="D315">
        <v>3524</v>
      </c>
      <c r="E315" t="s">
        <v>734</v>
      </c>
      <c r="F315" t="s">
        <v>14</v>
      </c>
      <c r="G315" t="s">
        <v>14</v>
      </c>
      <c r="H315" t="s">
        <v>14</v>
      </c>
      <c r="K315">
        <v>269</v>
      </c>
      <c r="L315">
        <v>269.75</v>
      </c>
      <c r="M315" s="6">
        <f t="shared" si="17"/>
        <v>3.6703301936532881E-3</v>
      </c>
      <c r="N315" s="3">
        <f t="shared" si="18"/>
        <v>4284.4399999999996</v>
      </c>
    </row>
    <row r="316" spans="1:14" x14ac:dyDescent="0.25">
      <c r="A316" t="str">
        <f t="shared" si="16"/>
        <v>17001 Seattle Public Schools</v>
      </c>
      <c r="B316" t="s">
        <v>748</v>
      </c>
      <c r="C316" t="s">
        <v>749</v>
      </c>
      <c r="D316">
        <v>2234</v>
      </c>
      <c r="E316" t="s">
        <v>754</v>
      </c>
      <c r="G316" t="s">
        <v>14</v>
      </c>
      <c r="H316" t="s">
        <v>14</v>
      </c>
      <c r="K316">
        <v>246</v>
      </c>
      <c r="L316">
        <v>246.75</v>
      </c>
      <c r="M316" s="6">
        <f t="shared" si="17"/>
        <v>3.3573826701907279E-3</v>
      </c>
      <c r="N316" s="3">
        <f t="shared" si="18"/>
        <v>3919.13</v>
      </c>
    </row>
    <row r="317" spans="1:14" x14ac:dyDescent="0.25">
      <c r="A317" t="str">
        <f t="shared" si="16"/>
        <v>06112 Washougal School District</v>
      </c>
      <c r="B317" t="s">
        <v>968</v>
      </c>
      <c r="C317" t="s">
        <v>969</v>
      </c>
      <c r="D317">
        <v>3147</v>
      </c>
      <c r="E317" t="s">
        <v>971</v>
      </c>
      <c r="G317" t="s">
        <v>14</v>
      </c>
      <c r="H317" t="s">
        <v>14</v>
      </c>
      <c r="K317">
        <v>100</v>
      </c>
      <c r="L317">
        <v>100.75</v>
      </c>
      <c r="M317" s="6">
        <f t="shared" si="17"/>
        <v>1.3708462169066498E-3</v>
      </c>
      <c r="N317" s="3">
        <f t="shared" si="18"/>
        <v>1600.21</v>
      </c>
    </row>
    <row r="318" spans="1:14" x14ac:dyDescent="0.25">
      <c r="A318" t="str">
        <f t="shared" si="16"/>
        <v>39200 Grandview School District</v>
      </c>
      <c r="B318" t="s">
        <v>320</v>
      </c>
      <c r="C318" t="s">
        <v>321</v>
      </c>
      <c r="D318">
        <v>2555</v>
      </c>
      <c r="E318" t="s">
        <v>323</v>
      </c>
      <c r="G318" t="s">
        <v>14</v>
      </c>
      <c r="H318" t="s">
        <v>14</v>
      </c>
      <c r="K318">
        <v>96</v>
      </c>
      <c r="L318">
        <v>97.25</v>
      </c>
      <c r="M318" s="6">
        <f t="shared" si="17"/>
        <v>1.3232237676840863E-3</v>
      </c>
      <c r="N318" s="3">
        <f t="shared" si="18"/>
        <v>1544.62</v>
      </c>
    </row>
    <row r="319" spans="1:14" x14ac:dyDescent="0.25">
      <c r="A319" t="str">
        <f t="shared" si="16"/>
        <v>21401 Centralia School District</v>
      </c>
      <c r="B319" t="s">
        <v>133</v>
      </c>
      <c r="C319" t="s">
        <v>134</v>
      </c>
      <c r="D319">
        <v>2166</v>
      </c>
      <c r="E319" t="s">
        <v>135</v>
      </c>
      <c r="G319" t="s">
        <v>14</v>
      </c>
      <c r="H319" t="s">
        <v>14</v>
      </c>
      <c r="K319">
        <v>40</v>
      </c>
      <c r="L319">
        <v>41.5</v>
      </c>
      <c r="M319" s="6">
        <f t="shared" si="17"/>
        <v>5.6466618363896744E-4</v>
      </c>
      <c r="N319" s="3">
        <f t="shared" si="18"/>
        <v>659.14</v>
      </c>
    </row>
    <row r="320" spans="1:14" x14ac:dyDescent="0.25">
      <c r="A320" t="str">
        <f t="shared" si="16"/>
        <v>19401 Ellensburg School District</v>
      </c>
      <c r="B320" t="s">
        <v>247</v>
      </c>
      <c r="C320" t="s">
        <v>248</v>
      </c>
      <c r="D320">
        <v>2996</v>
      </c>
      <c r="E320" t="s">
        <v>249</v>
      </c>
      <c r="G320" t="s">
        <v>14</v>
      </c>
      <c r="H320" t="s">
        <v>14</v>
      </c>
      <c r="K320">
        <v>66</v>
      </c>
      <c r="L320">
        <v>66.25</v>
      </c>
      <c r="M320" s="6">
        <f t="shared" si="17"/>
        <v>9.014249317128094E-4</v>
      </c>
      <c r="N320" s="3">
        <f t="shared" si="18"/>
        <v>1052.25</v>
      </c>
    </row>
    <row r="321" spans="1:14" x14ac:dyDescent="0.25">
      <c r="A321" t="str">
        <f t="shared" si="16"/>
        <v>27402 Franklin Pierce School District</v>
      </c>
      <c r="B321" t="s">
        <v>303</v>
      </c>
      <c r="C321" t="s">
        <v>304</v>
      </c>
      <c r="D321">
        <v>3648</v>
      </c>
      <c r="E321" t="s">
        <v>306</v>
      </c>
      <c r="G321" t="s">
        <v>14</v>
      </c>
      <c r="H321" t="s">
        <v>14</v>
      </c>
      <c r="K321">
        <v>350</v>
      </c>
      <c r="L321">
        <v>358.25</v>
      </c>
      <c r="M321" s="6">
        <f t="shared" si="17"/>
        <v>4.8744978382809657E-3</v>
      </c>
      <c r="N321" s="3">
        <f t="shared" si="18"/>
        <v>5690.09</v>
      </c>
    </row>
    <row r="322" spans="1:14" x14ac:dyDescent="0.25">
      <c r="A322" t="str">
        <f t="shared" si="16"/>
        <v>23309 Shelton School District</v>
      </c>
      <c r="B322" t="s">
        <v>781</v>
      </c>
      <c r="C322" t="s">
        <v>782</v>
      </c>
      <c r="D322">
        <v>3241</v>
      </c>
      <c r="E322" t="s">
        <v>783</v>
      </c>
      <c r="G322" t="s">
        <v>14</v>
      </c>
      <c r="H322" t="s">
        <v>14</v>
      </c>
      <c r="K322">
        <v>236</v>
      </c>
      <c r="L322">
        <v>239.75</v>
      </c>
      <c r="M322" s="6">
        <f t="shared" si="17"/>
        <v>3.262137771745601E-3</v>
      </c>
      <c r="N322" s="3">
        <f t="shared" si="18"/>
        <v>3807.95</v>
      </c>
    </row>
    <row r="323" spans="1:14" x14ac:dyDescent="0.25">
      <c r="A323" t="str">
        <f t="shared" ref="A323:A386" si="19">PROPER(CONCATENATE(B323," ",C323))</f>
        <v>17001 Seattle Public Schools</v>
      </c>
      <c r="B323" t="s">
        <v>748</v>
      </c>
      <c r="C323" t="s">
        <v>749</v>
      </c>
      <c r="D323">
        <v>3096</v>
      </c>
      <c r="E323" t="s">
        <v>759</v>
      </c>
      <c r="G323" t="s">
        <v>14</v>
      </c>
      <c r="H323" t="s">
        <v>14</v>
      </c>
      <c r="J323" t="s">
        <v>14</v>
      </c>
      <c r="K323">
        <v>124</v>
      </c>
      <c r="L323">
        <v>127.75</v>
      </c>
      <c r="M323" s="6">
        <f t="shared" ref="M323:M386" si="20">L323/$L$584</f>
        <v>1.7382193966235685E-3</v>
      </c>
      <c r="N323" s="3">
        <f t="shared" si="18"/>
        <v>2029.05</v>
      </c>
    </row>
    <row r="324" spans="1:14" x14ac:dyDescent="0.25">
      <c r="A324" t="str">
        <f t="shared" si="19"/>
        <v>37501 Bellingham School District</v>
      </c>
      <c r="B324" t="s">
        <v>56</v>
      </c>
      <c r="C324" t="s">
        <v>57</v>
      </c>
      <c r="D324">
        <v>2553</v>
      </c>
      <c r="E324" t="s">
        <v>59</v>
      </c>
      <c r="F324" t="s">
        <v>14</v>
      </c>
      <c r="G324" t="s">
        <v>14</v>
      </c>
      <c r="H324" t="s">
        <v>14</v>
      </c>
      <c r="K324">
        <v>291</v>
      </c>
      <c r="L324">
        <v>292.25</v>
      </c>
      <c r="M324" s="6">
        <f t="shared" si="20"/>
        <v>3.9764745100840538E-3</v>
      </c>
      <c r="N324" s="3">
        <f t="shared" si="18"/>
        <v>4641.8100000000004</v>
      </c>
    </row>
    <row r="325" spans="1:14" x14ac:dyDescent="0.25">
      <c r="A325" t="str">
        <f t="shared" si="19"/>
        <v>29100 Burlington-Edison School District</v>
      </c>
      <c r="B325" t="s">
        <v>91</v>
      </c>
      <c r="C325" t="s">
        <v>92</v>
      </c>
      <c r="D325">
        <v>2362</v>
      </c>
      <c r="E325" t="s">
        <v>94</v>
      </c>
      <c r="F325" t="s">
        <v>14</v>
      </c>
      <c r="G325" t="s">
        <v>14</v>
      </c>
      <c r="H325" t="s">
        <v>14</v>
      </c>
      <c r="K325">
        <v>299</v>
      </c>
      <c r="L325">
        <v>302</v>
      </c>
      <c r="M325" s="6">
        <f t="shared" si="20"/>
        <v>4.109137047204052E-3</v>
      </c>
      <c r="N325" s="3">
        <f t="shared" si="18"/>
        <v>4796.67</v>
      </c>
    </row>
    <row r="326" spans="1:14" x14ac:dyDescent="0.25">
      <c r="A326" t="str">
        <f t="shared" si="19"/>
        <v>17401 Highline School District</v>
      </c>
      <c r="B326" t="s">
        <v>333</v>
      </c>
      <c r="C326" t="s">
        <v>334</v>
      </c>
      <c r="D326">
        <v>2325</v>
      </c>
      <c r="E326" t="s">
        <v>338</v>
      </c>
      <c r="G326" t="s">
        <v>14</v>
      </c>
      <c r="H326" t="s">
        <v>14</v>
      </c>
      <c r="K326">
        <v>223</v>
      </c>
      <c r="L326">
        <v>229.25</v>
      </c>
      <c r="M326" s="6">
        <f t="shared" si="20"/>
        <v>3.1192704240779103E-3</v>
      </c>
      <c r="N326" s="3">
        <f t="shared" si="18"/>
        <v>3641.18</v>
      </c>
    </row>
    <row r="327" spans="1:14" x14ac:dyDescent="0.25">
      <c r="A327" t="str">
        <f t="shared" si="19"/>
        <v>39208 West Valley School District (Yakima)</v>
      </c>
      <c r="B327" t="s">
        <v>996</v>
      </c>
      <c r="C327" t="s">
        <v>997</v>
      </c>
      <c r="D327">
        <v>3074</v>
      </c>
      <c r="E327" t="s">
        <v>995</v>
      </c>
      <c r="G327" t="s">
        <v>14</v>
      </c>
      <c r="H327" t="s">
        <v>14</v>
      </c>
      <c r="K327">
        <v>167</v>
      </c>
      <c r="L327">
        <v>168.5</v>
      </c>
      <c r="M327" s="6">
        <f t="shared" si="20"/>
        <v>2.2926807697148436E-3</v>
      </c>
      <c r="N327" s="3">
        <f t="shared" si="18"/>
        <v>2676.29</v>
      </c>
    </row>
    <row r="328" spans="1:14" x14ac:dyDescent="0.25">
      <c r="A328" t="str">
        <f t="shared" si="19"/>
        <v>37501 Bellingham School District</v>
      </c>
      <c r="B328" t="s">
        <v>56</v>
      </c>
      <c r="C328" t="s">
        <v>57</v>
      </c>
      <c r="D328">
        <v>3576</v>
      </c>
      <c r="E328" t="s">
        <v>60</v>
      </c>
      <c r="F328" t="s">
        <v>14</v>
      </c>
      <c r="G328" t="s">
        <v>14</v>
      </c>
      <c r="H328" t="s">
        <v>14</v>
      </c>
      <c r="K328">
        <v>298</v>
      </c>
      <c r="L328">
        <v>299</v>
      </c>
      <c r="M328" s="6">
        <f t="shared" si="20"/>
        <v>4.0683178050132836E-3</v>
      </c>
      <c r="N328" s="3">
        <f t="shared" si="18"/>
        <v>4749.0200000000004</v>
      </c>
    </row>
    <row r="329" spans="1:14" x14ac:dyDescent="0.25">
      <c r="A329" t="str">
        <f t="shared" si="19"/>
        <v>05121 Port Angeles School District</v>
      </c>
      <c r="B329" t="s">
        <v>661</v>
      </c>
      <c r="C329" t="s">
        <v>662</v>
      </c>
      <c r="D329">
        <v>2908</v>
      </c>
      <c r="E329" t="s">
        <v>663</v>
      </c>
      <c r="F329" t="s">
        <v>14</v>
      </c>
      <c r="G329" t="s">
        <v>14</v>
      </c>
      <c r="H329" t="s">
        <v>14</v>
      </c>
      <c r="K329">
        <v>185</v>
      </c>
      <c r="L329">
        <v>187.75</v>
      </c>
      <c r="M329" s="6">
        <f t="shared" si="20"/>
        <v>2.5546042404389429E-3</v>
      </c>
      <c r="N329" s="3">
        <f t="shared" si="18"/>
        <v>2982.03</v>
      </c>
    </row>
    <row r="330" spans="1:14" x14ac:dyDescent="0.25">
      <c r="A330" t="str">
        <f t="shared" si="19"/>
        <v>39119 Selah School District</v>
      </c>
      <c r="B330" t="s">
        <v>770</v>
      </c>
      <c r="C330" t="s">
        <v>771</v>
      </c>
      <c r="D330">
        <v>2388</v>
      </c>
      <c r="E330" t="s">
        <v>772</v>
      </c>
      <c r="G330" t="s">
        <v>14</v>
      </c>
      <c r="H330" t="s">
        <v>14</v>
      </c>
      <c r="K330">
        <v>114</v>
      </c>
      <c r="L330">
        <v>114.5</v>
      </c>
      <c r="M330" s="6">
        <f t="shared" si="20"/>
        <v>1.5579344102810064E-3</v>
      </c>
      <c r="N330" s="3">
        <f t="shared" si="18"/>
        <v>1818.6</v>
      </c>
    </row>
    <row r="331" spans="1:14" x14ac:dyDescent="0.25">
      <c r="A331" t="str">
        <f t="shared" si="19"/>
        <v>18400 North Kitsap School District</v>
      </c>
      <c r="B331" t="s">
        <v>563</v>
      </c>
      <c r="C331" t="s">
        <v>564</v>
      </c>
      <c r="D331">
        <v>3236</v>
      </c>
      <c r="E331" t="s">
        <v>566</v>
      </c>
      <c r="G331" t="s">
        <v>14</v>
      </c>
      <c r="H331" t="s">
        <v>14</v>
      </c>
      <c r="K331">
        <v>318</v>
      </c>
      <c r="L331">
        <v>319</v>
      </c>
      <c r="M331" s="6">
        <f t="shared" si="20"/>
        <v>4.340446086285075E-3</v>
      </c>
      <c r="N331" s="3">
        <f t="shared" si="18"/>
        <v>5066.68</v>
      </c>
    </row>
    <row r="332" spans="1:14" x14ac:dyDescent="0.25">
      <c r="A332" t="str">
        <f t="shared" si="19"/>
        <v>01147 Othello School District</v>
      </c>
      <c r="B332" t="s">
        <v>639</v>
      </c>
      <c r="C332" t="s">
        <v>640</v>
      </c>
      <c r="D332">
        <v>3015</v>
      </c>
      <c r="E332" t="s">
        <v>641</v>
      </c>
      <c r="G332" t="s">
        <v>14</v>
      </c>
      <c r="H332" t="s">
        <v>14</v>
      </c>
      <c r="K332">
        <v>204</v>
      </c>
      <c r="L332">
        <v>209.75</v>
      </c>
      <c r="M332" s="6">
        <f t="shared" si="20"/>
        <v>2.8539453498379135E-3</v>
      </c>
      <c r="N332" s="3">
        <f t="shared" si="18"/>
        <v>3331.46</v>
      </c>
    </row>
    <row r="333" spans="1:14" x14ac:dyDescent="0.25">
      <c r="A333" t="str">
        <f t="shared" si="19"/>
        <v>17405 Bellevue School District</v>
      </c>
      <c r="B333" t="s">
        <v>42</v>
      </c>
      <c r="C333" t="s">
        <v>43</v>
      </c>
      <c r="D333">
        <v>3282</v>
      </c>
      <c r="E333" t="s">
        <v>46</v>
      </c>
      <c r="F333" t="s">
        <v>14</v>
      </c>
      <c r="G333" t="s">
        <v>14</v>
      </c>
      <c r="H333" t="s">
        <v>14</v>
      </c>
      <c r="K333">
        <v>508</v>
      </c>
      <c r="L333">
        <v>512.25</v>
      </c>
      <c r="M333" s="6">
        <f t="shared" si="20"/>
        <v>6.9698856040737601E-3</v>
      </c>
      <c r="N333" s="3">
        <f t="shared" si="18"/>
        <v>8136.07</v>
      </c>
    </row>
    <row r="334" spans="1:14" x14ac:dyDescent="0.25">
      <c r="A334" t="str">
        <f t="shared" si="19"/>
        <v>32361 East Valley School District (Spokane)</v>
      </c>
      <c r="B334" t="s">
        <v>213</v>
      </c>
      <c r="C334" t="s">
        <v>214</v>
      </c>
      <c r="D334">
        <v>3360</v>
      </c>
      <c r="E334" t="s">
        <v>215</v>
      </c>
      <c r="G334" t="s">
        <v>14</v>
      </c>
      <c r="H334" t="s">
        <v>14</v>
      </c>
      <c r="K334">
        <v>121</v>
      </c>
      <c r="L334">
        <v>122.5</v>
      </c>
      <c r="M334" s="6">
        <f t="shared" si="20"/>
        <v>1.6667857227897231E-3</v>
      </c>
      <c r="N334" s="3">
        <f t="shared" si="18"/>
        <v>1945.67</v>
      </c>
    </row>
    <row r="335" spans="1:14" x14ac:dyDescent="0.25">
      <c r="A335" t="str">
        <f t="shared" si="19"/>
        <v>24019 Omak School District</v>
      </c>
      <c r="B335" t="s">
        <v>620</v>
      </c>
      <c r="C335" t="s">
        <v>621</v>
      </c>
      <c r="D335">
        <v>5197</v>
      </c>
      <c r="E335" t="s">
        <v>625</v>
      </c>
      <c r="F335" t="s">
        <v>14</v>
      </c>
      <c r="G335" t="s">
        <v>14</v>
      </c>
      <c r="H335" t="s">
        <v>14</v>
      </c>
      <c r="K335">
        <v>93</v>
      </c>
      <c r="L335">
        <v>93.25</v>
      </c>
      <c r="M335" s="6">
        <f t="shared" si="20"/>
        <v>1.2687981114297279E-3</v>
      </c>
      <c r="N335" s="3">
        <f t="shared" si="18"/>
        <v>1481.09</v>
      </c>
    </row>
    <row r="336" spans="1:14" x14ac:dyDescent="0.25">
      <c r="A336" t="str">
        <f t="shared" si="19"/>
        <v>06037 Vancouver School District</v>
      </c>
      <c r="B336" t="s">
        <v>931</v>
      </c>
      <c r="C336" t="s">
        <v>932</v>
      </c>
      <c r="D336">
        <v>3423</v>
      </c>
      <c r="E336" t="s">
        <v>936</v>
      </c>
      <c r="G336" t="s">
        <v>14</v>
      </c>
      <c r="H336" t="s">
        <v>14</v>
      </c>
      <c r="J336" t="s">
        <v>14</v>
      </c>
      <c r="K336">
        <v>105</v>
      </c>
      <c r="L336">
        <v>105.75</v>
      </c>
      <c r="M336" s="6">
        <f t="shared" si="20"/>
        <v>1.4388782872245976E-3</v>
      </c>
      <c r="N336" s="3">
        <f t="shared" si="18"/>
        <v>1679.63</v>
      </c>
    </row>
    <row r="337" spans="1:14" x14ac:dyDescent="0.25">
      <c r="A337" t="str">
        <f t="shared" si="19"/>
        <v>29101 Sedro-Woolley School District</v>
      </c>
      <c r="B337" t="s">
        <v>766</v>
      </c>
      <c r="C337" t="s">
        <v>767</v>
      </c>
      <c r="D337">
        <v>2150</v>
      </c>
      <c r="E337" t="s">
        <v>769</v>
      </c>
      <c r="F337" t="s">
        <v>14</v>
      </c>
      <c r="G337" t="s">
        <v>14</v>
      </c>
      <c r="H337" t="s">
        <v>14</v>
      </c>
      <c r="K337">
        <v>316</v>
      </c>
      <c r="L337">
        <v>320.25</v>
      </c>
      <c r="M337" s="6">
        <f t="shared" si="20"/>
        <v>4.3574541038645621E-3</v>
      </c>
      <c r="N337" s="3">
        <f t="shared" si="18"/>
        <v>5086.53</v>
      </c>
    </row>
    <row r="338" spans="1:14" x14ac:dyDescent="0.25">
      <c r="A338" t="str">
        <f t="shared" si="19"/>
        <v>18100 Bremerton School District</v>
      </c>
      <c r="B338" t="s">
        <v>76</v>
      </c>
      <c r="C338" t="s">
        <v>77</v>
      </c>
      <c r="D338">
        <v>3109</v>
      </c>
      <c r="E338" t="s">
        <v>80</v>
      </c>
      <c r="G338" t="s">
        <v>14</v>
      </c>
      <c r="H338" t="s">
        <v>14</v>
      </c>
      <c r="K338">
        <v>232</v>
      </c>
      <c r="L338">
        <v>236.5</v>
      </c>
      <c r="M338" s="6">
        <f t="shared" si="20"/>
        <v>3.2179169260389347E-3</v>
      </c>
      <c r="N338" s="3">
        <f t="shared" si="18"/>
        <v>3756.33</v>
      </c>
    </row>
    <row r="339" spans="1:14" x14ac:dyDescent="0.25">
      <c r="A339" t="str">
        <f t="shared" si="19"/>
        <v>18401 Central Kitsap School District</v>
      </c>
      <c r="B339" t="s">
        <v>117</v>
      </c>
      <c r="C339" t="s">
        <v>118</v>
      </c>
      <c r="D339">
        <v>4100</v>
      </c>
      <c r="E339" t="s">
        <v>123</v>
      </c>
      <c r="G339" t="s">
        <v>14</v>
      </c>
      <c r="H339" t="s">
        <v>14</v>
      </c>
      <c r="K339">
        <v>515</v>
      </c>
      <c r="L339">
        <v>521.5</v>
      </c>
      <c r="M339" s="6">
        <f t="shared" si="20"/>
        <v>7.0957449341619641E-3</v>
      </c>
      <c r="N339" s="3">
        <f t="shared" si="18"/>
        <v>8282.99</v>
      </c>
    </row>
    <row r="340" spans="1:14" x14ac:dyDescent="0.25">
      <c r="A340" t="str">
        <f t="shared" si="19"/>
        <v>06037 Vancouver School District</v>
      </c>
      <c r="B340" t="s">
        <v>931</v>
      </c>
      <c r="C340" t="s">
        <v>932</v>
      </c>
      <c r="D340">
        <v>3081</v>
      </c>
      <c r="E340" t="s">
        <v>935</v>
      </c>
      <c r="G340" t="s">
        <v>14</v>
      </c>
      <c r="H340" t="s">
        <v>14</v>
      </c>
      <c r="K340">
        <v>256</v>
      </c>
      <c r="L340">
        <v>259.75</v>
      </c>
      <c r="M340" s="6">
        <f t="shared" si="20"/>
        <v>3.5342660530173924E-3</v>
      </c>
      <c r="N340" s="3">
        <f t="shared" si="18"/>
        <v>4125.6099999999997</v>
      </c>
    </row>
    <row r="341" spans="1:14" x14ac:dyDescent="0.25">
      <c r="A341" t="str">
        <f t="shared" si="19"/>
        <v>27402 Franklin Pierce School District</v>
      </c>
      <c r="B341" t="s">
        <v>303</v>
      </c>
      <c r="C341" t="s">
        <v>304</v>
      </c>
      <c r="D341">
        <v>2876</v>
      </c>
      <c r="E341" t="s">
        <v>305</v>
      </c>
      <c r="G341" t="s">
        <v>14</v>
      </c>
      <c r="H341" t="s">
        <v>14</v>
      </c>
      <c r="K341">
        <v>381</v>
      </c>
      <c r="L341">
        <v>388</v>
      </c>
      <c r="M341" s="6">
        <f t="shared" si="20"/>
        <v>5.2792886566727553E-3</v>
      </c>
      <c r="N341" s="3">
        <f t="shared" si="18"/>
        <v>6162.61</v>
      </c>
    </row>
    <row r="342" spans="1:14" x14ac:dyDescent="0.25">
      <c r="A342" t="str">
        <f t="shared" si="19"/>
        <v>27416 White River School District</v>
      </c>
      <c r="B342" t="s">
        <v>1002</v>
      </c>
      <c r="C342" t="s">
        <v>1003</v>
      </c>
      <c r="D342">
        <v>4569</v>
      </c>
      <c r="E342" t="s">
        <v>1004</v>
      </c>
      <c r="G342" t="s">
        <v>14</v>
      </c>
      <c r="H342" t="s">
        <v>14</v>
      </c>
      <c r="K342">
        <v>401</v>
      </c>
      <c r="L342">
        <v>402</v>
      </c>
      <c r="M342" s="6">
        <f t="shared" si="20"/>
        <v>5.4697784535630099E-3</v>
      </c>
      <c r="N342" s="3">
        <f t="shared" si="18"/>
        <v>6384.97</v>
      </c>
    </row>
    <row r="343" spans="1:14" x14ac:dyDescent="0.25">
      <c r="A343" t="str">
        <f t="shared" si="19"/>
        <v>17403 Renton School District</v>
      </c>
      <c r="B343" t="s">
        <v>706</v>
      </c>
      <c r="C343" t="s">
        <v>707</v>
      </c>
      <c r="D343">
        <v>3741</v>
      </c>
      <c r="E343" t="s">
        <v>711</v>
      </c>
      <c r="G343" t="s">
        <v>14</v>
      </c>
      <c r="H343" t="s">
        <v>14</v>
      </c>
      <c r="K343">
        <v>157</v>
      </c>
      <c r="L343">
        <v>158</v>
      </c>
      <c r="M343" s="6">
        <f t="shared" si="20"/>
        <v>2.1498134220471529E-3</v>
      </c>
      <c r="N343" s="3">
        <f t="shared" si="18"/>
        <v>2509.5100000000002</v>
      </c>
    </row>
    <row r="344" spans="1:14" x14ac:dyDescent="0.25">
      <c r="A344" t="str">
        <f t="shared" si="19"/>
        <v>17001 Seattle Public Schools</v>
      </c>
      <c r="B344" t="s">
        <v>748</v>
      </c>
      <c r="C344" t="s">
        <v>749</v>
      </c>
      <c r="D344">
        <v>3479</v>
      </c>
      <c r="E344" t="s">
        <v>762</v>
      </c>
      <c r="G344" t="s">
        <v>14</v>
      </c>
      <c r="H344" t="s">
        <v>14</v>
      </c>
      <c r="K344">
        <v>183</v>
      </c>
      <c r="L344">
        <v>184</v>
      </c>
      <c r="M344" s="6">
        <f t="shared" si="20"/>
        <v>2.5035801877004819E-3</v>
      </c>
      <c r="N344" s="3">
        <f t="shared" si="18"/>
        <v>2922.47</v>
      </c>
    </row>
    <row r="345" spans="1:14" x14ac:dyDescent="0.25">
      <c r="A345" t="str">
        <f t="shared" si="19"/>
        <v>37501 Bellingham School District</v>
      </c>
      <c r="B345" t="s">
        <v>56</v>
      </c>
      <c r="C345" t="s">
        <v>57</v>
      </c>
      <c r="D345">
        <v>4515</v>
      </c>
      <c r="E345" t="s">
        <v>61</v>
      </c>
      <c r="G345" t="s">
        <v>14</v>
      </c>
      <c r="H345" t="s">
        <v>14</v>
      </c>
      <c r="K345">
        <v>578</v>
      </c>
      <c r="L345">
        <v>584.25</v>
      </c>
      <c r="M345" s="6">
        <f t="shared" si="20"/>
        <v>7.9495474166522105E-3</v>
      </c>
      <c r="N345" s="3">
        <f t="shared" si="18"/>
        <v>9279.65</v>
      </c>
    </row>
    <row r="346" spans="1:14" x14ac:dyDescent="0.25">
      <c r="A346" t="str">
        <f t="shared" si="19"/>
        <v>34033 Tumwater School District</v>
      </c>
      <c r="B346" t="s">
        <v>920</v>
      </c>
      <c r="C346" t="s">
        <v>921</v>
      </c>
      <c r="D346">
        <v>3362</v>
      </c>
      <c r="E346" t="s">
        <v>923</v>
      </c>
      <c r="G346" t="s">
        <v>14</v>
      </c>
      <c r="H346" t="s">
        <v>14</v>
      </c>
      <c r="K346">
        <v>269</v>
      </c>
      <c r="L346">
        <v>270.25</v>
      </c>
      <c r="M346" s="6">
        <f t="shared" si="20"/>
        <v>3.6771334006850827E-3</v>
      </c>
      <c r="N346" s="3">
        <f t="shared" si="18"/>
        <v>4292.38</v>
      </c>
    </row>
    <row r="347" spans="1:14" x14ac:dyDescent="0.25">
      <c r="A347" t="str">
        <f t="shared" si="19"/>
        <v>31025 Marysville School District</v>
      </c>
      <c r="B347" t="s">
        <v>468</v>
      </c>
      <c r="C347" t="s">
        <v>469</v>
      </c>
      <c r="D347">
        <v>5213</v>
      </c>
      <c r="E347" t="s">
        <v>477</v>
      </c>
      <c r="F347" t="s">
        <v>14</v>
      </c>
      <c r="G347" t="s">
        <v>14</v>
      </c>
      <c r="H347" t="s">
        <v>14</v>
      </c>
      <c r="K347">
        <v>124</v>
      </c>
      <c r="L347">
        <v>125.25</v>
      </c>
      <c r="M347" s="6">
        <f t="shared" si="20"/>
        <v>1.7042033614645944E-3</v>
      </c>
      <c r="N347" s="3">
        <f t="shared" si="18"/>
        <v>1989.35</v>
      </c>
    </row>
    <row r="348" spans="1:14" x14ac:dyDescent="0.25">
      <c r="A348" t="str">
        <f t="shared" si="19"/>
        <v>17216 Enumclaw School District</v>
      </c>
      <c r="B348" t="s">
        <v>256</v>
      </c>
      <c r="C348" t="s">
        <v>257</v>
      </c>
      <c r="D348">
        <v>3330</v>
      </c>
      <c r="E348" t="s">
        <v>258</v>
      </c>
      <c r="G348" t="s">
        <v>14</v>
      </c>
      <c r="H348" t="s">
        <v>14</v>
      </c>
      <c r="K348">
        <v>328</v>
      </c>
      <c r="L348">
        <v>330.75</v>
      </c>
      <c r="M348" s="6">
        <f t="shared" si="20"/>
        <v>4.5003214515322524E-3</v>
      </c>
      <c r="N348" s="3">
        <f t="shared" si="18"/>
        <v>5253.3</v>
      </c>
    </row>
    <row r="349" spans="1:14" x14ac:dyDescent="0.25">
      <c r="A349" t="str">
        <f t="shared" si="19"/>
        <v>17403 Renton School District</v>
      </c>
      <c r="B349" t="s">
        <v>706</v>
      </c>
      <c r="C349" t="s">
        <v>707</v>
      </c>
      <c r="D349">
        <v>2475</v>
      </c>
      <c r="E349" t="s">
        <v>708</v>
      </c>
      <c r="H349" t="s">
        <v>14</v>
      </c>
      <c r="J349" t="s">
        <v>14</v>
      </c>
      <c r="K349">
        <v>124</v>
      </c>
      <c r="L349">
        <v>126</v>
      </c>
      <c r="M349" s="6">
        <f t="shared" si="20"/>
        <v>1.7144081720122865E-3</v>
      </c>
      <c r="N349" s="3">
        <f t="shared" si="18"/>
        <v>2001.26</v>
      </c>
    </row>
    <row r="350" spans="1:14" x14ac:dyDescent="0.25">
      <c r="A350" t="str">
        <f t="shared" si="19"/>
        <v>17001 Seattle Public Schools</v>
      </c>
      <c r="B350" t="s">
        <v>748</v>
      </c>
      <c r="C350" t="s">
        <v>749</v>
      </c>
      <c r="D350">
        <v>2182</v>
      </c>
      <c r="E350" t="s">
        <v>752</v>
      </c>
      <c r="G350" t="s">
        <v>14</v>
      </c>
      <c r="H350" t="s">
        <v>14</v>
      </c>
      <c r="K350">
        <v>247</v>
      </c>
      <c r="L350">
        <v>252</v>
      </c>
      <c r="M350" s="6">
        <f t="shared" si="20"/>
        <v>3.428816344024573E-3</v>
      </c>
      <c r="N350" s="3">
        <f t="shared" si="18"/>
        <v>4002.52</v>
      </c>
    </row>
    <row r="351" spans="1:14" x14ac:dyDescent="0.25">
      <c r="A351" t="str">
        <f t="shared" si="19"/>
        <v>27010 Tacoma School District</v>
      </c>
      <c r="B351" t="s">
        <v>867</v>
      </c>
      <c r="C351" t="s">
        <v>868</v>
      </c>
      <c r="D351">
        <v>3246</v>
      </c>
      <c r="E351" t="s">
        <v>876</v>
      </c>
      <c r="F351" t="s">
        <v>14</v>
      </c>
      <c r="G351" t="s">
        <v>14</v>
      </c>
      <c r="H351" t="s">
        <v>14</v>
      </c>
      <c r="K351">
        <v>322</v>
      </c>
      <c r="L351">
        <v>325.25</v>
      </c>
      <c r="M351" s="6">
        <f t="shared" si="20"/>
        <v>4.4254861741825097E-3</v>
      </c>
      <c r="N351" s="3">
        <f t="shared" si="18"/>
        <v>5165.95</v>
      </c>
    </row>
    <row r="352" spans="1:14" x14ac:dyDescent="0.25">
      <c r="A352" t="str">
        <f t="shared" si="19"/>
        <v>31015 Edmonds School District</v>
      </c>
      <c r="B352" t="s">
        <v>227</v>
      </c>
      <c r="C352" t="s">
        <v>228</v>
      </c>
      <c r="D352">
        <v>3303</v>
      </c>
      <c r="E352" t="s">
        <v>232</v>
      </c>
      <c r="F352" t="s">
        <v>14</v>
      </c>
      <c r="G352" t="s">
        <v>14</v>
      </c>
      <c r="H352" t="s">
        <v>14</v>
      </c>
      <c r="K352">
        <v>415</v>
      </c>
      <c r="L352">
        <v>417.75</v>
      </c>
      <c r="M352" s="6">
        <f t="shared" si="20"/>
        <v>5.6840794750645457E-3</v>
      </c>
      <c r="N352" s="3">
        <f t="shared" si="18"/>
        <v>6635.13</v>
      </c>
    </row>
    <row r="353" spans="1:14" x14ac:dyDescent="0.25">
      <c r="A353" t="str">
        <f t="shared" si="19"/>
        <v>32360 Cheney School District</v>
      </c>
      <c r="B353" t="s">
        <v>140</v>
      </c>
      <c r="C353" t="s">
        <v>141</v>
      </c>
      <c r="D353">
        <v>3610</v>
      </c>
      <c r="E353" t="s">
        <v>143</v>
      </c>
      <c r="G353" t="s">
        <v>14</v>
      </c>
      <c r="H353" t="s">
        <v>14</v>
      </c>
      <c r="K353">
        <v>163</v>
      </c>
      <c r="L353">
        <v>164.5</v>
      </c>
      <c r="M353" s="6">
        <f t="shared" si="20"/>
        <v>2.2382551134604851E-3</v>
      </c>
      <c r="N353" s="3">
        <f t="shared" si="18"/>
        <v>2612.75</v>
      </c>
    </row>
    <row r="354" spans="1:14" x14ac:dyDescent="0.25">
      <c r="A354" t="str">
        <f t="shared" si="19"/>
        <v>17210 Federal Way School District</v>
      </c>
      <c r="B354" t="s">
        <v>280</v>
      </c>
      <c r="C354" t="s">
        <v>281</v>
      </c>
      <c r="D354">
        <v>3766</v>
      </c>
      <c r="E354" t="s">
        <v>286</v>
      </c>
      <c r="G354" t="s">
        <v>14</v>
      </c>
      <c r="H354" t="s">
        <v>14</v>
      </c>
      <c r="K354">
        <v>418</v>
      </c>
      <c r="L354">
        <v>424.25</v>
      </c>
      <c r="M354" s="6">
        <f t="shared" si="20"/>
        <v>5.7725211664778776E-3</v>
      </c>
      <c r="N354" s="3">
        <f t="shared" si="18"/>
        <v>6738.36</v>
      </c>
    </row>
    <row r="355" spans="1:14" x14ac:dyDescent="0.25">
      <c r="A355" t="str">
        <f t="shared" si="19"/>
        <v>09206 Eastmont School District</v>
      </c>
      <c r="B355" t="s">
        <v>220</v>
      </c>
      <c r="C355" t="s">
        <v>221</v>
      </c>
      <c r="D355">
        <v>2727</v>
      </c>
      <c r="E355" t="s">
        <v>222</v>
      </c>
      <c r="F355" t="s">
        <v>14</v>
      </c>
      <c r="G355" t="s">
        <v>14</v>
      </c>
      <c r="H355" t="s">
        <v>14</v>
      </c>
      <c r="K355">
        <v>201</v>
      </c>
      <c r="L355">
        <v>203.5</v>
      </c>
      <c r="M355" s="6">
        <f t="shared" si="20"/>
        <v>2.7689052619404787E-3</v>
      </c>
      <c r="N355" s="3">
        <f t="shared" si="18"/>
        <v>3232.19</v>
      </c>
    </row>
    <row r="356" spans="1:14" x14ac:dyDescent="0.25">
      <c r="A356" t="str">
        <f t="shared" si="19"/>
        <v>27083 University Place School District</v>
      </c>
      <c r="B356" t="s">
        <v>927</v>
      </c>
      <c r="C356" t="s">
        <v>928</v>
      </c>
      <c r="D356">
        <v>3600</v>
      </c>
      <c r="E356" t="s">
        <v>930</v>
      </c>
      <c r="G356" t="s">
        <v>14</v>
      </c>
      <c r="H356" t="s">
        <v>14</v>
      </c>
      <c r="K356">
        <v>400</v>
      </c>
      <c r="L356">
        <v>402.5</v>
      </c>
      <c r="M356" s="6">
        <f t="shared" si="20"/>
        <v>5.476581660594804E-3</v>
      </c>
      <c r="N356" s="3">
        <f t="shared" si="18"/>
        <v>6392.91</v>
      </c>
    </row>
    <row r="357" spans="1:14" x14ac:dyDescent="0.25">
      <c r="A357" t="str">
        <f t="shared" si="19"/>
        <v>27400 Clover Park School District</v>
      </c>
      <c r="B357" t="s">
        <v>158</v>
      </c>
      <c r="C357" t="s">
        <v>159</v>
      </c>
      <c r="D357">
        <v>2425</v>
      </c>
      <c r="E357" t="s">
        <v>160</v>
      </c>
      <c r="G357" t="s">
        <v>14</v>
      </c>
      <c r="H357" t="s">
        <v>14</v>
      </c>
      <c r="K357">
        <v>305</v>
      </c>
      <c r="L357">
        <v>313</v>
      </c>
      <c r="M357" s="6">
        <f t="shared" si="20"/>
        <v>4.2588076019035373E-3</v>
      </c>
      <c r="N357" s="3">
        <f t="shared" si="18"/>
        <v>4971.38</v>
      </c>
    </row>
    <row r="358" spans="1:14" x14ac:dyDescent="0.25">
      <c r="A358" t="str">
        <f t="shared" si="19"/>
        <v>34003 North Thurston Public Schools</v>
      </c>
      <c r="B358" t="s">
        <v>572</v>
      </c>
      <c r="C358" t="s">
        <v>573</v>
      </c>
      <c r="D358">
        <v>4427</v>
      </c>
      <c r="E358" t="s">
        <v>577</v>
      </c>
      <c r="G358" t="s">
        <v>14</v>
      </c>
      <c r="H358" t="s">
        <v>14</v>
      </c>
      <c r="K358">
        <v>112</v>
      </c>
      <c r="L358">
        <v>113.25</v>
      </c>
      <c r="M358" s="6">
        <f t="shared" si="20"/>
        <v>1.5409263927015195E-3</v>
      </c>
      <c r="N358" s="3">
        <f t="shared" si="18"/>
        <v>1798.75</v>
      </c>
    </row>
    <row r="359" spans="1:14" x14ac:dyDescent="0.25">
      <c r="A359" t="str">
        <f t="shared" si="19"/>
        <v>31401 Stanwood-Camano School District</v>
      </c>
      <c r="B359" t="s">
        <v>839</v>
      </c>
      <c r="C359" t="s">
        <v>840</v>
      </c>
      <c r="D359">
        <v>2581</v>
      </c>
      <c r="E359" t="s">
        <v>842</v>
      </c>
      <c r="F359" t="s">
        <v>14</v>
      </c>
      <c r="G359" t="s">
        <v>14</v>
      </c>
      <c r="H359" t="s">
        <v>14</v>
      </c>
      <c r="K359">
        <v>295</v>
      </c>
      <c r="L359">
        <v>296</v>
      </c>
      <c r="M359" s="6">
        <f t="shared" si="20"/>
        <v>4.0274985628225143E-3</v>
      </c>
      <c r="N359" s="3">
        <f t="shared" si="18"/>
        <v>4701.37</v>
      </c>
    </row>
    <row r="360" spans="1:14" x14ac:dyDescent="0.25">
      <c r="A360" t="str">
        <f t="shared" si="19"/>
        <v>32081 Spokane School District</v>
      </c>
      <c r="B360" t="s">
        <v>822</v>
      </c>
      <c r="C360" t="s">
        <v>823</v>
      </c>
      <c r="D360">
        <v>3189</v>
      </c>
      <c r="E360" t="s">
        <v>829</v>
      </c>
      <c r="G360" t="s">
        <v>14</v>
      </c>
      <c r="H360" t="s">
        <v>14</v>
      </c>
      <c r="K360">
        <v>193</v>
      </c>
      <c r="L360">
        <v>195.25</v>
      </c>
      <c r="M360" s="6">
        <f t="shared" si="20"/>
        <v>2.6566523459158648E-3</v>
      </c>
      <c r="N360" s="3">
        <f t="shared" si="18"/>
        <v>3101.16</v>
      </c>
    </row>
    <row r="361" spans="1:14" x14ac:dyDescent="0.25">
      <c r="A361" t="str">
        <f t="shared" si="19"/>
        <v>27400 Clover Park School District</v>
      </c>
      <c r="B361" t="s">
        <v>158</v>
      </c>
      <c r="C361" t="s">
        <v>159</v>
      </c>
      <c r="D361">
        <v>3456</v>
      </c>
      <c r="E361" t="s">
        <v>161</v>
      </c>
      <c r="G361" t="s">
        <v>14</v>
      </c>
      <c r="H361" t="s">
        <v>14</v>
      </c>
      <c r="K361">
        <v>498</v>
      </c>
      <c r="L361">
        <v>505.25</v>
      </c>
      <c r="M361" s="6">
        <f t="shared" si="20"/>
        <v>6.8746407056286332E-3</v>
      </c>
      <c r="N361" s="3">
        <f t="shared" si="18"/>
        <v>8024.89</v>
      </c>
    </row>
    <row r="362" spans="1:14" x14ac:dyDescent="0.25">
      <c r="A362" t="str">
        <f t="shared" si="19"/>
        <v>17001 Seattle Public Schools</v>
      </c>
      <c r="B362" t="s">
        <v>748</v>
      </c>
      <c r="C362" t="s">
        <v>749</v>
      </c>
      <c r="D362">
        <v>3276</v>
      </c>
      <c r="E362" t="s">
        <v>760</v>
      </c>
      <c r="G362" t="s">
        <v>14</v>
      </c>
      <c r="H362" t="s">
        <v>14</v>
      </c>
      <c r="J362" t="s">
        <v>14</v>
      </c>
      <c r="K362">
        <v>343</v>
      </c>
      <c r="L362">
        <v>343</v>
      </c>
      <c r="M362" s="6">
        <f t="shared" si="20"/>
        <v>4.6670000238112248E-3</v>
      </c>
      <c r="N362" s="3">
        <f t="shared" si="18"/>
        <v>5447.87</v>
      </c>
    </row>
    <row r="363" spans="1:14" x14ac:dyDescent="0.25">
      <c r="A363" t="str">
        <f t="shared" si="19"/>
        <v>27401 Peninsula School District</v>
      </c>
      <c r="B363" t="s">
        <v>651</v>
      </c>
      <c r="C363" t="s">
        <v>652</v>
      </c>
      <c r="D363">
        <v>2681</v>
      </c>
      <c r="E363" t="s">
        <v>655</v>
      </c>
      <c r="G363" t="s">
        <v>14</v>
      </c>
      <c r="H363" t="s">
        <v>14</v>
      </c>
      <c r="K363">
        <v>372</v>
      </c>
      <c r="L363">
        <v>374.75</v>
      </c>
      <c r="M363" s="6">
        <f t="shared" si="20"/>
        <v>5.0990036703301937E-3</v>
      </c>
      <c r="N363" s="3">
        <f t="shared" si="18"/>
        <v>5952.16</v>
      </c>
    </row>
    <row r="364" spans="1:14" x14ac:dyDescent="0.25">
      <c r="A364" t="str">
        <f t="shared" si="19"/>
        <v>27320 Sumner School District</v>
      </c>
      <c r="B364" t="s">
        <v>857</v>
      </c>
      <c r="C364" t="s">
        <v>858</v>
      </c>
      <c r="D364">
        <v>4585</v>
      </c>
      <c r="E364" t="s">
        <v>860</v>
      </c>
      <c r="G364" t="s">
        <v>14</v>
      </c>
      <c r="H364" t="s">
        <v>14</v>
      </c>
      <c r="K364">
        <v>379</v>
      </c>
      <c r="L364">
        <v>382.5</v>
      </c>
      <c r="M364" s="6">
        <f t="shared" si="20"/>
        <v>5.2044533793230126E-3</v>
      </c>
      <c r="N364" s="3">
        <f t="shared" si="18"/>
        <v>6075.25</v>
      </c>
    </row>
    <row r="365" spans="1:14" x14ac:dyDescent="0.25">
      <c r="A365" t="str">
        <f t="shared" si="19"/>
        <v>17417 Northshore School District</v>
      </c>
      <c r="B365" t="s">
        <v>536</v>
      </c>
      <c r="C365" t="s">
        <v>581</v>
      </c>
      <c r="D365">
        <v>5481</v>
      </c>
      <c r="E365" t="s">
        <v>1321</v>
      </c>
      <c r="H365" t="s">
        <v>14</v>
      </c>
      <c r="K365">
        <v>16</v>
      </c>
      <c r="L365">
        <v>16</v>
      </c>
      <c r="M365" s="6">
        <f t="shared" si="20"/>
        <v>2.1770262501743322E-4</v>
      </c>
      <c r="N365" s="3">
        <f t="shared" si="18"/>
        <v>254.13</v>
      </c>
    </row>
    <row r="366" spans="1:14" x14ac:dyDescent="0.25">
      <c r="A366" t="str">
        <f t="shared" si="19"/>
        <v>31015 Edmonds School District</v>
      </c>
      <c r="B366" t="s">
        <v>227</v>
      </c>
      <c r="C366" t="s">
        <v>228</v>
      </c>
      <c r="D366">
        <v>3755</v>
      </c>
      <c r="E366" t="s">
        <v>234</v>
      </c>
      <c r="F366" t="s">
        <v>14</v>
      </c>
      <c r="G366" t="s">
        <v>14</v>
      </c>
      <c r="H366" t="s">
        <v>14</v>
      </c>
      <c r="K366">
        <v>478</v>
      </c>
      <c r="L366">
        <v>483.25</v>
      </c>
      <c r="M366" s="6">
        <f t="shared" si="20"/>
        <v>6.5752995962296626E-3</v>
      </c>
      <c r="N366" s="3">
        <f t="shared" si="18"/>
        <v>7675.46</v>
      </c>
    </row>
    <row r="367" spans="1:14" x14ac:dyDescent="0.25">
      <c r="A367" t="str">
        <f t="shared" si="19"/>
        <v>17411 Issaquah School District</v>
      </c>
      <c r="B367" t="s">
        <v>358</v>
      </c>
      <c r="C367" t="s">
        <v>359</v>
      </c>
      <c r="D367">
        <v>3962</v>
      </c>
      <c r="E367" t="s">
        <v>362</v>
      </c>
      <c r="F367" t="s">
        <v>14</v>
      </c>
      <c r="G367" t="s">
        <v>14</v>
      </c>
      <c r="H367" t="s">
        <v>14</v>
      </c>
      <c r="K367">
        <v>606</v>
      </c>
      <c r="L367">
        <v>606.75</v>
      </c>
      <c r="M367" s="6">
        <f t="shared" si="20"/>
        <v>8.2556917330829753E-3</v>
      </c>
      <c r="N367" s="3">
        <f t="shared" si="18"/>
        <v>9637.01</v>
      </c>
    </row>
    <row r="368" spans="1:14" x14ac:dyDescent="0.25">
      <c r="A368" t="str">
        <f t="shared" si="19"/>
        <v>34111 Olympia School District</v>
      </c>
      <c r="B368" t="s">
        <v>610</v>
      </c>
      <c r="C368" t="s">
        <v>611</v>
      </c>
      <c r="D368">
        <v>3960</v>
      </c>
      <c r="E368" t="s">
        <v>615</v>
      </c>
      <c r="G368" t="s">
        <v>14</v>
      </c>
      <c r="J368" t="s">
        <v>14</v>
      </c>
      <c r="K368">
        <v>104</v>
      </c>
      <c r="L368">
        <v>104.25</v>
      </c>
      <c r="M368" s="6">
        <f t="shared" si="20"/>
        <v>1.4184686661292134E-3</v>
      </c>
      <c r="N368" s="3">
        <f t="shared" si="18"/>
        <v>1655.8</v>
      </c>
    </row>
    <row r="369" spans="1:14" x14ac:dyDescent="0.25">
      <c r="A369" t="str">
        <f t="shared" si="19"/>
        <v>17210 Federal Way School District</v>
      </c>
      <c r="B369" t="s">
        <v>280</v>
      </c>
      <c r="C369" t="s">
        <v>281</v>
      </c>
      <c r="D369">
        <v>4570</v>
      </c>
      <c r="E369" t="s">
        <v>288</v>
      </c>
      <c r="G369" t="s">
        <v>14</v>
      </c>
      <c r="H369" t="s">
        <v>14</v>
      </c>
      <c r="K369">
        <v>337</v>
      </c>
      <c r="L369">
        <v>341.25</v>
      </c>
      <c r="M369" s="6">
        <f t="shared" si="20"/>
        <v>4.6431887991999427E-3</v>
      </c>
      <c r="N369" s="3">
        <f t="shared" si="18"/>
        <v>5420.08</v>
      </c>
    </row>
    <row r="370" spans="1:14" x14ac:dyDescent="0.25">
      <c r="A370" t="str">
        <f t="shared" si="19"/>
        <v>34003 North Thurston Public Schools</v>
      </c>
      <c r="B370" t="s">
        <v>572</v>
      </c>
      <c r="C370" t="s">
        <v>573</v>
      </c>
      <c r="D370">
        <v>3010</v>
      </c>
      <c r="E370" t="s">
        <v>574</v>
      </c>
      <c r="G370" t="s">
        <v>14</v>
      </c>
      <c r="H370" t="s">
        <v>14</v>
      </c>
      <c r="K370">
        <v>299</v>
      </c>
      <c r="L370">
        <v>301.75</v>
      </c>
      <c r="M370" s="6">
        <f t="shared" si="20"/>
        <v>4.1057354436881549E-3</v>
      </c>
      <c r="N370" s="3">
        <f t="shared" si="18"/>
        <v>4792.7</v>
      </c>
    </row>
    <row r="371" spans="1:14" x14ac:dyDescent="0.25">
      <c r="A371" t="str">
        <f t="shared" si="19"/>
        <v>27003 Puyallup School District</v>
      </c>
      <c r="B371" t="s">
        <v>677</v>
      </c>
      <c r="C371" t="s">
        <v>678</v>
      </c>
      <c r="D371">
        <v>4540</v>
      </c>
      <c r="E371" t="s">
        <v>687</v>
      </c>
      <c r="G371" t="s">
        <v>14</v>
      </c>
      <c r="H371" t="s">
        <v>14</v>
      </c>
      <c r="K371">
        <v>493</v>
      </c>
      <c r="L371">
        <v>494.25</v>
      </c>
      <c r="M371" s="6">
        <f t="shared" si="20"/>
        <v>6.7249701509291479E-3</v>
      </c>
      <c r="N371" s="3">
        <f t="shared" si="18"/>
        <v>7850.18</v>
      </c>
    </row>
    <row r="372" spans="1:14" x14ac:dyDescent="0.25">
      <c r="A372" t="str">
        <f t="shared" si="19"/>
        <v>32081 Spokane School District</v>
      </c>
      <c r="B372" t="s">
        <v>822</v>
      </c>
      <c r="C372" t="s">
        <v>823</v>
      </c>
      <c r="D372">
        <v>2106</v>
      </c>
      <c r="E372" t="s">
        <v>826</v>
      </c>
      <c r="G372" t="s">
        <v>14</v>
      </c>
      <c r="H372" t="s">
        <v>14</v>
      </c>
      <c r="K372">
        <v>379</v>
      </c>
      <c r="L372">
        <v>385.25</v>
      </c>
      <c r="M372" s="6">
        <f t="shared" si="20"/>
        <v>5.2418710179978839E-3</v>
      </c>
      <c r="N372" s="3">
        <f t="shared" si="18"/>
        <v>6118.93</v>
      </c>
    </row>
    <row r="373" spans="1:14" x14ac:dyDescent="0.25">
      <c r="A373" t="str">
        <f t="shared" si="19"/>
        <v>18303 Bainbridge Island School District</v>
      </c>
      <c r="B373" t="s">
        <v>31</v>
      </c>
      <c r="C373" t="s">
        <v>32</v>
      </c>
      <c r="D373">
        <v>2395</v>
      </c>
      <c r="E373" t="s">
        <v>34</v>
      </c>
      <c r="G373" t="s">
        <v>14</v>
      </c>
      <c r="H373" t="s">
        <v>14</v>
      </c>
      <c r="K373">
        <v>570</v>
      </c>
      <c r="L373">
        <v>571.25</v>
      </c>
      <c r="M373" s="6">
        <f t="shared" si="20"/>
        <v>7.7726640338255451E-3</v>
      </c>
      <c r="N373" s="3">
        <f t="shared" ref="N373:N436" si="21">ROUND(M373*$N$584,2)</f>
        <v>9073.17</v>
      </c>
    </row>
    <row r="374" spans="1:14" x14ac:dyDescent="0.25">
      <c r="A374" t="str">
        <f t="shared" si="19"/>
        <v>37502 Ferndale School District</v>
      </c>
      <c r="B374" t="s">
        <v>292</v>
      </c>
      <c r="C374" t="s">
        <v>293</v>
      </c>
      <c r="D374">
        <v>2488</v>
      </c>
      <c r="E374" t="s">
        <v>294</v>
      </c>
      <c r="G374" t="s">
        <v>14</v>
      </c>
      <c r="H374" t="s">
        <v>14</v>
      </c>
      <c r="K374">
        <v>166</v>
      </c>
      <c r="L374">
        <v>167.5</v>
      </c>
      <c r="M374" s="6">
        <f t="shared" si="20"/>
        <v>2.279074355651254E-3</v>
      </c>
      <c r="N374" s="3">
        <f t="shared" si="21"/>
        <v>2660.4</v>
      </c>
    </row>
    <row r="375" spans="1:14" x14ac:dyDescent="0.25">
      <c r="A375" t="str">
        <f t="shared" si="19"/>
        <v>18401 Central Kitsap School District</v>
      </c>
      <c r="B375" t="s">
        <v>117</v>
      </c>
      <c r="C375" t="s">
        <v>118</v>
      </c>
      <c r="D375">
        <v>2615</v>
      </c>
      <c r="E375" t="s">
        <v>120</v>
      </c>
      <c r="G375" t="s">
        <v>14</v>
      </c>
      <c r="H375" t="s">
        <v>14</v>
      </c>
      <c r="K375">
        <v>599</v>
      </c>
      <c r="L375">
        <v>601.5</v>
      </c>
      <c r="M375" s="6">
        <f t="shared" si="20"/>
        <v>8.1842580592491297E-3</v>
      </c>
      <c r="N375" s="3">
        <f t="shared" si="21"/>
        <v>9553.6299999999992</v>
      </c>
    </row>
    <row r="376" spans="1:14" x14ac:dyDescent="0.25">
      <c r="A376" t="str">
        <f t="shared" si="19"/>
        <v>31002 Everett School District</v>
      </c>
      <c r="B376" t="s">
        <v>262</v>
      </c>
      <c r="C376" t="s">
        <v>263</v>
      </c>
      <c r="D376">
        <v>2126</v>
      </c>
      <c r="E376" t="s">
        <v>264</v>
      </c>
      <c r="F376" t="s">
        <v>14</v>
      </c>
      <c r="G376" t="s">
        <v>14</v>
      </c>
      <c r="H376" t="s">
        <v>14</v>
      </c>
      <c r="K376">
        <v>452</v>
      </c>
      <c r="L376">
        <v>455.75</v>
      </c>
      <c r="M376" s="6">
        <f t="shared" si="20"/>
        <v>6.2011232094809493E-3</v>
      </c>
      <c r="N376" s="3">
        <f t="shared" si="21"/>
        <v>7238.68</v>
      </c>
    </row>
    <row r="377" spans="1:14" x14ac:dyDescent="0.25">
      <c r="A377" t="str">
        <f t="shared" si="19"/>
        <v>27010 Tacoma School District</v>
      </c>
      <c r="B377" t="s">
        <v>867</v>
      </c>
      <c r="C377" t="s">
        <v>868</v>
      </c>
      <c r="D377">
        <v>2084</v>
      </c>
      <c r="E377" t="s">
        <v>871</v>
      </c>
      <c r="F377" t="s">
        <v>14</v>
      </c>
      <c r="G377" t="s">
        <v>14</v>
      </c>
      <c r="H377" t="s">
        <v>14</v>
      </c>
      <c r="K377">
        <v>373</v>
      </c>
      <c r="L377">
        <v>374.25</v>
      </c>
      <c r="M377" s="6">
        <f t="shared" si="20"/>
        <v>5.0922004632983986E-3</v>
      </c>
      <c r="N377" s="3">
        <f t="shared" si="21"/>
        <v>5944.21</v>
      </c>
    </row>
    <row r="378" spans="1:14" x14ac:dyDescent="0.25">
      <c r="A378" t="str">
        <f t="shared" si="19"/>
        <v>17401 Highline School District</v>
      </c>
      <c r="B378" t="s">
        <v>333</v>
      </c>
      <c r="C378" t="s">
        <v>334</v>
      </c>
      <c r="D378">
        <v>3279</v>
      </c>
      <c r="E378" t="s">
        <v>339</v>
      </c>
      <c r="G378" t="s">
        <v>14</v>
      </c>
      <c r="J378" t="s">
        <v>14</v>
      </c>
      <c r="K378">
        <v>82</v>
      </c>
      <c r="L378">
        <v>83.75</v>
      </c>
      <c r="M378" s="6">
        <f t="shared" si="20"/>
        <v>1.139537177825627E-3</v>
      </c>
      <c r="N378" s="3">
        <f t="shared" si="21"/>
        <v>1330.2</v>
      </c>
    </row>
    <row r="379" spans="1:14" x14ac:dyDescent="0.25">
      <c r="A379" t="str">
        <f t="shared" si="19"/>
        <v>17415 Kent School District</v>
      </c>
      <c r="B379" t="s">
        <v>383</v>
      </c>
      <c r="C379" t="s">
        <v>384</v>
      </c>
      <c r="D379">
        <v>4492</v>
      </c>
      <c r="E379" t="s">
        <v>391</v>
      </c>
      <c r="G379" t="s">
        <v>14</v>
      </c>
      <c r="H379" t="s">
        <v>14</v>
      </c>
      <c r="K379">
        <v>193</v>
      </c>
      <c r="L379">
        <v>194.5</v>
      </c>
      <c r="M379" s="6">
        <f t="shared" si="20"/>
        <v>2.6464475353681727E-3</v>
      </c>
      <c r="N379" s="3">
        <f t="shared" si="21"/>
        <v>3089.24</v>
      </c>
    </row>
    <row r="380" spans="1:14" x14ac:dyDescent="0.25">
      <c r="A380" t="str">
        <f t="shared" si="19"/>
        <v>27010 Tacoma School District</v>
      </c>
      <c r="B380" t="s">
        <v>867</v>
      </c>
      <c r="C380" t="s">
        <v>868</v>
      </c>
      <c r="D380">
        <v>3398</v>
      </c>
      <c r="E380" t="s">
        <v>877</v>
      </c>
      <c r="G380" t="s">
        <v>14</v>
      </c>
      <c r="H380" t="s">
        <v>14</v>
      </c>
      <c r="K380">
        <v>321</v>
      </c>
      <c r="L380">
        <v>326.5</v>
      </c>
      <c r="M380" s="6">
        <f t="shared" si="20"/>
        <v>4.4424941917619969E-3</v>
      </c>
      <c r="N380" s="3">
        <f t="shared" si="21"/>
        <v>5185.8</v>
      </c>
    </row>
    <row r="381" spans="1:14" x14ac:dyDescent="0.25">
      <c r="A381" t="str">
        <f t="shared" si="19"/>
        <v>17412 Shoreline School District</v>
      </c>
      <c r="B381" t="s">
        <v>785</v>
      </c>
      <c r="C381" t="s">
        <v>786</v>
      </c>
      <c r="D381">
        <v>3343</v>
      </c>
      <c r="E381" t="s">
        <v>787</v>
      </c>
      <c r="G381" t="s">
        <v>14</v>
      </c>
      <c r="H381" t="s">
        <v>14</v>
      </c>
      <c r="K381">
        <v>380</v>
      </c>
      <c r="L381">
        <v>382.5</v>
      </c>
      <c r="M381" s="6">
        <f t="shared" si="20"/>
        <v>5.2044533793230126E-3</v>
      </c>
      <c r="N381" s="3">
        <f t="shared" si="21"/>
        <v>6075.25</v>
      </c>
    </row>
    <row r="382" spans="1:14" x14ac:dyDescent="0.25">
      <c r="A382" t="str">
        <f t="shared" si="19"/>
        <v>27401 Peninsula School District</v>
      </c>
      <c r="B382" t="s">
        <v>651</v>
      </c>
      <c r="C382" t="s">
        <v>652</v>
      </c>
      <c r="D382">
        <v>4081</v>
      </c>
      <c r="E382" t="s">
        <v>656</v>
      </c>
      <c r="G382" t="s">
        <v>14</v>
      </c>
      <c r="H382" t="s">
        <v>14</v>
      </c>
      <c r="K382">
        <v>310</v>
      </c>
      <c r="L382">
        <v>312.25</v>
      </c>
      <c r="M382" s="6">
        <f t="shared" si="20"/>
        <v>4.2486027913558452E-3</v>
      </c>
      <c r="N382" s="3">
        <f t="shared" si="21"/>
        <v>4959.47</v>
      </c>
    </row>
    <row r="383" spans="1:14" x14ac:dyDescent="0.25">
      <c r="A383" t="str">
        <f t="shared" si="19"/>
        <v>27010 Tacoma School District</v>
      </c>
      <c r="B383" t="s">
        <v>867</v>
      </c>
      <c r="C383" t="s">
        <v>868</v>
      </c>
      <c r="D383">
        <v>2215</v>
      </c>
      <c r="E383" t="s">
        <v>872</v>
      </c>
      <c r="G383" t="s">
        <v>14</v>
      </c>
      <c r="H383" t="s">
        <v>14</v>
      </c>
      <c r="K383">
        <v>614</v>
      </c>
      <c r="L383">
        <v>627</v>
      </c>
      <c r="M383" s="6">
        <f t="shared" si="20"/>
        <v>8.5312216178706646E-3</v>
      </c>
      <c r="N383" s="3">
        <f t="shared" si="21"/>
        <v>9958.64</v>
      </c>
    </row>
    <row r="384" spans="1:14" x14ac:dyDescent="0.25">
      <c r="A384" t="str">
        <f t="shared" si="19"/>
        <v>17408 Auburn School District</v>
      </c>
      <c r="B384" t="s">
        <v>25</v>
      </c>
      <c r="C384" t="s">
        <v>26</v>
      </c>
      <c r="D384">
        <v>5037</v>
      </c>
      <c r="E384" t="s">
        <v>30</v>
      </c>
      <c r="G384" t="s">
        <v>14</v>
      </c>
      <c r="H384" t="s">
        <v>14</v>
      </c>
      <c r="K384">
        <v>329</v>
      </c>
      <c r="L384">
        <v>331.75</v>
      </c>
      <c r="M384" s="6">
        <f t="shared" si="20"/>
        <v>4.5139278655958416E-3</v>
      </c>
      <c r="N384" s="3">
        <f t="shared" si="21"/>
        <v>5269.19</v>
      </c>
    </row>
    <row r="385" spans="1:14" x14ac:dyDescent="0.25">
      <c r="A385" t="str">
        <f t="shared" si="19"/>
        <v>17414 Lake Washington School District</v>
      </c>
      <c r="B385" t="s">
        <v>420</v>
      </c>
      <c r="C385" t="s">
        <v>421</v>
      </c>
      <c r="D385">
        <v>3771</v>
      </c>
      <c r="E385" t="s">
        <v>429</v>
      </c>
      <c r="F385" t="s">
        <v>14</v>
      </c>
      <c r="G385" t="s">
        <v>14</v>
      </c>
      <c r="H385" t="s">
        <v>14</v>
      </c>
      <c r="K385">
        <v>530</v>
      </c>
      <c r="L385">
        <v>532.75</v>
      </c>
      <c r="M385" s="6">
        <f t="shared" si="20"/>
        <v>7.2488170923773465E-3</v>
      </c>
      <c r="N385" s="3">
        <f t="shared" si="21"/>
        <v>8461.67</v>
      </c>
    </row>
    <row r="386" spans="1:14" x14ac:dyDescent="0.25">
      <c r="A386" t="str">
        <f t="shared" si="19"/>
        <v>06119 Battle Ground School District</v>
      </c>
      <c r="B386" t="s">
        <v>35</v>
      </c>
      <c r="C386" t="s">
        <v>36</v>
      </c>
      <c r="D386">
        <v>4104</v>
      </c>
      <c r="E386" t="s">
        <v>40</v>
      </c>
      <c r="G386" t="s">
        <v>14</v>
      </c>
      <c r="H386" t="s">
        <v>14</v>
      </c>
      <c r="K386">
        <v>218</v>
      </c>
      <c r="L386">
        <v>219</v>
      </c>
      <c r="M386" s="6">
        <f t="shared" si="20"/>
        <v>2.9798046799261171E-3</v>
      </c>
      <c r="N386" s="3">
        <f t="shared" si="21"/>
        <v>3478.38</v>
      </c>
    </row>
    <row r="387" spans="1:14" x14ac:dyDescent="0.25">
      <c r="A387" t="str">
        <f t="shared" ref="A387:A450" si="22">PROPER(CONCATENATE(B387," ",C387))</f>
        <v>34003 North Thurston Public Schools</v>
      </c>
      <c r="B387" t="s">
        <v>572</v>
      </c>
      <c r="C387" t="s">
        <v>573</v>
      </c>
      <c r="D387">
        <v>3710</v>
      </c>
      <c r="E387" t="s">
        <v>575</v>
      </c>
      <c r="G387" t="s">
        <v>14</v>
      </c>
      <c r="H387" t="s">
        <v>14</v>
      </c>
      <c r="K387">
        <v>390</v>
      </c>
      <c r="L387">
        <v>393.5</v>
      </c>
      <c r="M387" s="6">
        <f t="shared" ref="M387:M450" si="23">L387/$L$584</f>
        <v>5.3541239340224979E-3</v>
      </c>
      <c r="N387" s="3">
        <f t="shared" si="21"/>
        <v>6249.96</v>
      </c>
    </row>
    <row r="388" spans="1:14" x14ac:dyDescent="0.25">
      <c r="A388" t="str">
        <f t="shared" si="22"/>
        <v>17417 Northshore School District</v>
      </c>
      <c r="B388" t="s">
        <v>536</v>
      </c>
      <c r="C388" t="s">
        <v>581</v>
      </c>
      <c r="D388">
        <v>3106</v>
      </c>
      <c r="E388" t="s">
        <v>583</v>
      </c>
      <c r="F388" t="s">
        <v>14</v>
      </c>
      <c r="G388" t="s">
        <v>14</v>
      </c>
      <c r="H388" t="s">
        <v>14</v>
      </c>
      <c r="K388">
        <v>708</v>
      </c>
      <c r="L388">
        <v>711</v>
      </c>
      <c r="M388" s="6">
        <f t="shared" si="23"/>
        <v>9.6741603992121887E-3</v>
      </c>
      <c r="N388" s="3">
        <f t="shared" si="21"/>
        <v>11292.82</v>
      </c>
    </row>
    <row r="389" spans="1:14" x14ac:dyDescent="0.25">
      <c r="A389" t="str">
        <f t="shared" si="22"/>
        <v>17400 Mercer Island School District</v>
      </c>
      <c r="B389" t="s">
        <v>491</v>
      </c>
      <c r="C389" t="s">
        <v>492</v>
      </c>
      <c r="D389">
        <v>3029</v>
      </c>
      <c r="E389" t="s">
        <v>493</v>
      </c>
      <c r="G389" t="s">
        <v>14</v>
      </c>
      <c r="H389" t="s">
        <v>14</v>
      </c>
      <c r="K389">
        <v>572</v>
      </c>
      <c r="L389">
        <v>572.25</v>
      </c>
      <c r="M389" s="6">
        <f t="shared" si="23"/>
        <v>7.7862704478891352E-3</v>
      </c>
      <c r="N389" s="3">
        <f t="shared" si="21"/>
        <v>9089.0499999999993</v>
      </c>
    </row>
    <row r="390" spans="1:14" x14ac:dyDescent="0.25">
      <c r="A390" t="str">
        <f t="shared" si="22"/>
        <v>32354 Mead School District</v>
      </c>
      <c r="B390" t="s">
        <v>479</v>
      </c>
      <c r="C390" t="s">
        <v>480</v>
      </c>
      <c r="D390">
        <v>4491</v>
      </c>
      <c r="E390" t="s">
        <v>484</v>
      </c>
      <c r="G390" t="s">
        <v>14</v>
      </c>
      <c r="H390" t="s">
        <v>14</v>
      </c>
      <c r="K390">
        <v>273</v>
      </c>
      <c r="L390">
        <v>274.25</v>
      </c>
      <c r="M390" s="6">
        <f t="shared" si="23"/>
        <v>3.7315590569394412E-3</v>
      </c>
      <c r="N390" s="3">
        <f t="shared" si="21"/>
        <v>4355.91</v>
      </c>
    </row>
    <row r="391" spans="1:14" x14ac:dyDescent="0.25">
      <c r="A391" t="str">
        <f t="shared" si="22"/>
        <v>32081 Spokane School District</v>
      </c>
      <c r="B391" t="s">
        <v>822</v>
      </c>
      <c r="C391" t="s">
        <v>823</v>
      </c>
      <c r="D391">
        <v>2479</v>
      </c>
      <c r="E391" t="s">
        <v>683</v>
      </c>
      <c r="G391" t="s">
        <v>14</v>
      </c>
      <c r="H391" t="s">
        <v>14</v>
      </c>
      <c r="K391">
        <v>361</v>
      </c>
      <c r="L391">
        <v>370.5</v>
      </c>
      <c r="M391" s="6">
        <f t="shared" si="23"/>
        <v>5.0411764105599381E-3</v>
      </c>
      <c r="N391" s="3">
        <f t="shared" si="21"/>
        <v>5884.65</v>
      </c>
    </row>
    <row r="392" spans="1:14" x14ac:dyDescent="0.25">
      <c r="A392" t="str">
        <f t="shared" si="22"/>
        <v>31015 Edmonds School District</v>
      </c>
      <c r="B392" t="s">
        <v>227</v>
      </c>
      <c r="C392" t="s">
        <v>228</v>
      </c>
      <c r="D392">
        <v>3123</v>
      </c>
      <c r="E392" t="s">
        <v>231</v>
      </c>
      <c r="F392" t="s">
        <v>14</v>
      </c>
      <c r="G392" t="s">
        <v>14</v>
      </c>
      <c r="H392" t="s">
        <v>14</v>
      </c>
      <c r="J392" t="s">
        <v>14</v>
      </c>
      <c r="K392">
        <v>659</v>
      </c>
      <c r="L392">
        <v>665.75</v>
      </c>
      <c r="M392" s="6">
        <f t="shared" si="23"/>
        <v>9.0584701628347603E-3</v>
      </c>
      <c r="N392" s="3">
        <f t="shared" si="21"/>
        <v>10574.11</v>
      </c>
    </row>
    <row r="393" spans="1:14" x14ac:dyDescent="0.25">
      <c r="A393" t="str">
        <f t="shared" si="22"/>
        <v>06037 Vancouver School District</v>
      </c>
      <c r="B393" t="s">
        <v>931</v>
      </c>
      <c r="C393" t="s">
        <v>932</v>
      </c>
      <c r="D393">
        <v>2179</v>
      </c>
      <c r="E393" t="s">
        <v>934</v>
      </c>
      <c r="G393" t="s">
        <v>14</v>
      </c>
      <c r="H393" t="s">
        <v>14</v>
      </c>
      <c r="K393">
        <v>214</v>
      </c>
      <c r="L393">
        <v>219.25</v>
      </c>
      <c r="M393" s="6">
        <f t="shared" si="23"/>
        <v>2.9832062834420146E-3</v>
      </c>
      <c r="N393" s="3">
        <f t="shared" si="21"/>
        <v>3482.35</v>
      </c>
    </row>
    <row r="394" spans="1:14" x14ac:dyDescent="0.25">
      <c r="A394" t="str">
        <f t="shared" si="22"/>
        <v>17210 Federal Way School District</v>
      </c>
      <c r="B394" t="s">
        <v>280</v>
      </c>
      <c r="C394" t="s">
        <v>281</v>
      </c>
      <c r="D394">
        <v>3584</v>
      </c>
      <c r="E394" t="s">
        <v>285</v>
      </c>
      <c r="G394" t="s">
        <v>14</v>
      </c>
      <c r="H394" t="s">
        <v>14</v>
      </c>
      <c r="J394" t="s">
        <v>14</v>
      </c>
      <c r="K394">
        <v>285</v>
      </c>
      <c r="L394">
        <v>289.75</v>
      </c>
      <c r="M394" s="6">
        <f t="shared" si="23"/>
        <v>3.9424584749250795E-3</v>
      </c>
      <c r="N394" s="3">
        <f t="shared" si="21"/>
        <v>4602.1000000000004</v>
      </c>
    </row>
    <row r="395" spans="1:14" x14ac:dyDescent="0.25">
      <c r="A395" t="str">
        <f t="shared" si="22"/>
        <v>31025 Marysville School District</v>
      </c>
      <c r="B395" t="s">
        <v>468</v>
      </c>
      <c r="C395" t="s">
        <v>469</v>
      </c>
      <c r="D395">
        <v>5478</v>
      </c>
      <c r="E395" t="s">
        <v>1323</v>
      </c>
      <c r="H395" t="s">
        <v>14</v>
      </c>
      <c r="K395">
        <v>9</v>
      </c>
      <c r="L395">
        <v>9</v>
      </c>
      <c r="M395" s="6">
        <f t="shared" si="23"/>
        <v>1.224577265723062E-4</v>
      </c>
      <c r="N395" s="3">
        <f t="shared" si="21"/>
        <v>142.94999999999999</v>
      </c>
    </row>
    <row r="396" spans="1:14" x14ac:dyDescent="0.25">
      <c r="A396" t="str">
        <f t="shared" si="22"/>
        <v>17403 Renton School District</v>
      </c>
      <c r="B396" t="s">
        <v>706</v>
      </c>
      <c r="C396" t="s">
        <v>707</v>
      </c>
      <c r="D396">
        <v>3630</v>
      </c>
      <c r="E396" t="s">
        <v>710</v>
      </c>
      <c r="G396" t="s">
        <v>14</v>
      </c>
      <c r="H396" t="s">
        <v>14</v>
      </c>
      <c r="K396">
        <v>435</v>
      </c>
      <c r="L396">
        <v>437.25</v>
      </c>
      <c r="M396" s="6">
        <f t="shared" si="23"/>
        <v>5.9494045493045421E-3</v>
      </c>
      <c r="N396" s="3">
        <f t="shared" si="21"/>
        <v>6944.84</v>
      </c>
    </row>
    <row r="397" spans="1:14" x14ac:dyDescent="0.25">
      <c r="A397" t="str">
        <f t="shared" si="22"/>
        <v>31015 Edmonds School District</v>
      </c>
      <c r="B397" t="s">
        <v>227</v>
      </c>
      <c r="C397" t="s">
        <v>228</v>
      </c>
      <c r="D397">
        <v>3464</v>
      </c>
      <c r="E397" t="s">
        <v>233</v>
      </c>
      <c r="F397" t="s">
        <v>14</v>
      </c>
      <c r="G397" t="s">
        <v>14</v>
      </c>
      <c r="H397" t="s">
        <v>14</v>
      </c>
      <c r="K397">
        <v>543</v>
      </c>
      <c r="L397">
        <v>548</v>
      </c>
      <c r="M397" s="6">
        <f t="shared" si="23"/>
        <v>7.4563149068470874E-3</v>
      </c>
      <c r="N397" s="3">
        <f t="shared" si="21"/>
        <v>8703.89</v>
      </c>
    </row>
    <row r="398" spans="1:14" x14ac:dyDescent="0.25">
      <c r="A398" t="str">
        <f t="shared" si="22"/>
        <v>17210 Federal Way School District</v>
      </c>
      <c r="B398" t="s">
        <v>280</v>
      </c>
      <c r="C398" t="s">
        <v>281</v>
      </c>
      <c r="D398">
        <v>2417</v>
      </c>
      <c r="E398" t="s">
        <v>284</v>
      </c>
      <c r="G398" t="s">
        <v>14</v>
      </c>
      <c r="H398" t="s">
        <v>14</v>
      </c>
      <c r="I398" t="s">
        <v>14</v>
      </c>
      <c r="K398">
        <v>133</v>
      </c>
      <c r="L398">
        <v>236.5</v>
      </c>
      <c r="M398" s="6">
        <f t="shared" si="23"/>
        <v>3.2179169260389347E-3</v>
      </c>
      <c r="N398" s="3">
        <f t="shared" si="21"/>
        <v>3756.33</v>
      </c>
    </row>
    <row r="399" spans="1:14" x14ac:dyDescent="0.25">
      <c r="A399" t="str">
        <f t="shared" si="22"/>
        <v>08458 Kelso School District</v>
      </c>
      <c r="B399" t="s">
        <v>372</v>
      </c>
      <c r="C399" t="s">
        <v>373</v>
      </c>
      <c r="D399">
        <v>2266</v>
      </c>
      <c r="E399" t="s">
        <v>374</v>
      </c>
      <c r="G399" t="s">
        <v>14</v>
      </c>
      <c r="H399" t="s">
        <v>14</v>
      </c>
      <c r="K399">
        <v>226</v>
      </c>
      <c r="L399">
        <v>228.5</v>
      </c>
      <c r="M399" s="6">
        <f t="shared" si="23"/>
        <v>3.1090656135302182E-3</v>
      </c>
      <c r="N399" s="3">
        <f t="shared" si="21"/>
        <v>3629.27</v>
      </c>
    </row>
    <row r="400" spans="1:14" x14ac:dyDescent="0.25">
      <c r="A400" t="str">
        <f t="shared" si="22"/>
        <v>27403 Bethel School District</v>
      </c>
      <c r="B400" t="s">
        <v>62</v>
      </c>
      <c r="C400" t="s">
        <v>63</v>
      </c>
      <c r="D400">
        <v>4158</v>
      </c>
      <c r="E400" t="s">
        <v>68</v>
      </c>
      <c r="G400" t="s">
        <v>14</v>
      </c>
      <c r="H400" t="s">
        <v>14</v>
      </c>
      <c r="K400">
        <v>326</v>
      </c>
      <c r="L400">
        <v>332.75</v>
      </c>
      <c r="M400" s="6">
        <f t="shared" si="23"/>
        <v>4.5275342796594316E-3</v>
      </c>
      <c r="N400" s="3">
        <f t="shared" si="21"/>
        <v>5285.07</v>
      </c>
    </row>
    <row r="401" spans="1:14" x14ac:dyDescent="0.25">
      <c r="A401" t="str">
        <f t="shared" si="22"/>
        <v>15201 Oak Harbor School District</v>
      </c>
      <c r="B401" t="s">
        <v>591</v>
      </c>
      <c r="C401" t="s">
        <v>592</v>
      </c>
      <c r="D401">
        <v>2974</v>
      </c>
      <c r="E401" t="s">
        <v>594</v>
      </c>
      <c r="G401" t="s">
        <v>14</v>
      </c>
      <c r="H401" t="s">
        <v>14</v>
      </c>
      <c r="K401">
        <v>345</v>
      </c>
      <c r="L401">
        <v>348.25</v>
      </c>
      <c r="M401" s="6">
        <f t="shared" si="23"/>
        <v>4.7384336976450695E-3</v>
      </c>
      <c r="N401" s="3">
        <f t="shared" si="21"/>
        <v>5531.26</v>
      </c>
    </row>
    <row r="402" spans="1:14" x14ac:dyDescent="0.25">
      <c r="A402" t="str">
        <f t="shared" si="22"/>
        <v>17405 Bellevue School District</v>
      </c>
      <c r="B402" t="s">
        <v>42</v>
      </c>
      <c r="C402" t="s">
        <v>43</v>
      </c>
      <c r="D402">
        <v>2701</v>
      </c>
      <c r="E402" t="s">
        <v>44</v>
      </c>
      <c r="F402" t="s">
        <v>14</v>
      </c>
      <c r="G402" t="s">
        <v>14</v>
      </c>
      <c r="H402" t="s">
        <v>14</v>
      </c>
      <c r="K402">
        <v>935</v>
      </c>
      <c r="L402">
        <v>937.25</v>
      </c>
      <c r="M402" s="6">
        <f t="shared" si="23"/>
        <v>1.2752611581099331E-2</v>
      </c>
      <c r="N402" s="3">
        <f t="shared" si="21"/>
        <v>14886.35</v>
      </c>
    </row>
    <row r="403" spans="1:14" x14ac:dyDescent="0.25">
      <c r="A403" t="str">
        <f t="shared" si="22"/>
        <v>17408 Auburn School District</v>
      </c>
      <c r="B403" t="s">
        <v>25</v>
      </c>
      <c r="C403" t="s">
        <v>26</v>
      </c>
      <c r="D403">
        <v>4474</v>
      </c>
      <c r="E403" t="s">
        <v>29</v>
      </c>
      <c r="G403" t="s">
        <v>14</v>
      </c>
      <c r="H403" t="s">
        <v>14</v>
      </c>
      <c r="K403">
        <v>296</v>
      </c>
      <c r="L403">
        <v>297.75</v>
      </c>
      <c r="M403" s="6">
        <f t="shared" si="23"/>
        <v>4.0513097874337965E-3</v>
      </c>
      <c r="N403" s="3">
        <f t="shared" si="21"/>
        <v>4729.16</v>
      </c>
    </row>
    <row r="404" spans="1:14" x14ac:dyDescent="0.25">
      <c r="A404" t="str">
        <f t="shared" si="22"/>
        <v>31016 Arlington School District</v>
      </c>
      <c r="B404" t="s">
        <v>20</v>
      </c>
      <c r="C404" t="s">
        <v>21</v>
      </c>
      <c r="D404">
        <v>2523</v>
      </c>
      <c r="E404" t="s">
        <v>23</v>
      </c>
      <c r="F404" t="s">
        <v>14</v>
      </c>
      <c r="G404" t="s">
        <v>14</v>
      </c>
      <c r="H404" t="s">
        <v>14</v>
      </c>
      <c r="K404">
        <v>346</v>
      </c>
      <c r="L404">
        <v>348.25</v>
      </c>
      <c r="M404" s="6">
        <f t="shared" si="23"/>
        <v>4.7384336976450695E-3</v>
      </c>
      <c r="N404" s="3">
        <f t="shared" si="21"/>
        <v>5531.26</v>
      </c>
    </row>
    <row r="405" spans="1:14" x14ac:dyDescent="0.25">
      <c r="A405" t="str">
        <f t="shared" si="22"/>
        <v>32354 Mead School District</v>
      </c>
      <c r="B405" t="s">
        <v>479</v>
      </c>
      <c r="C405" t="s">
        <v>480</v>
      </c>
      <c r="D405">
        <v>2402</v>
      </c>
      <c r="E405" t="s">
        <v>483</v>
      </c>
      <c r="G405" t="s">
        <v>14</v>
      </c>
      <c r="H405" t="s">
        <v>14</v>
      </c>
      <c r="K405">
        <v>294</v>
      </c>
      <c r="L405">
        <v>295.75</v>
      </c>
      <c r="M405" s="6">
        <f t="shared" si="23"/>
        <v>4.0240969593066172E-3</v>
      </c>
      <c r="N405" s="3">
        <f t="shared" si="21"/>
        <v>4697.3999999999996</v>
      </c>
    </row>
    <row r="406" spans="1:14" x14ac:dyDescent="0.25">
      <c r="A406" t="str">
        <f t="shared" si="22"/>
        <v>34002 Yelm School District</v>
      </c>
      <c r="B406" t="s">
        <v>1029</v>
      </c>
      <c r="C406" t="s">
        <v>1030</v>
      </c>
      <c r="D406">
        <v>2633</v>
      </c>
      <c r="E406" t="s">
        <v>1033</v>
      </c>
      <c r="G406" t="s">
        <v>14</v>
      </c>
      <c r="H406" t="s">
        <v>14</v>
      </c>
      <c r="K406">
        <v>194</v>
      </c>
      <c r="L406">
        <v>196</v>
      </c>
      <c r="M406" s="6">
        <f t="shared" si="23"/>
        <v>2.6668571564635569E-3</v>
      </c>
      <c r="N406" s="3">
        <f t="shared" si="21"/>
        <v>3113.07</v>
      </c>
    </row>
    <row r="407" spans="1:14" x14ac:dyDescent="0.25">
      <c r="A407" t="str">
        <f t="shared" si="22"/>
        <v>17412 Shoreline School District</v>
      </c>
      <c r="B407" t="s">
        <v>785</v>
      </c>
      <c r="C407" t="s">
        <v>786</v>
      </c>
      <c r="D407">
        <v>3921</v>
      </c>
      <c r="E407" t="s">
        <v>789</v>
      </c>
      <c r="G407" t="s">
        <v>14</v>
      </c>
      <c r="H407" t="s">
        <v>14</v>
      </c>
      <c r="K407">
        <v>443</v>
      </c>
      <c r="L407">
        <v>446.25</v>
      </c>
      <c r="M407" s="6">
        <f t="shared" si="23"/>
        <v>6.0718622758768482E-3</v>
      </c>
      <c r="N407" s="3">
        <f t="shared" si="21"/>
        <v>7087.79</v>
      </c>
    </row>
    <row r="408" spans="1:14" x14ac:dyDescent="0.25">
      <c r="A408" t="str">
        <f t="shared" si="22"/>
        <v>31201 Snohomish School District</v>
      </c>
      <c r="B408" t="s">
        <v>793</v>
      </c>
      <c r="C408" t="s">
        <v>794</v>
      </c>
      <c r="D408">
        <v>2428</v>
      </c>
      <c r="E408" t="s">
        <v>795</v>
      </c>
      <c r="F408" t="s">
        <v>14</v>
      </c>
      <c r="G408" t="s">
        <v>14</v>
      </c>
      <c r="H408" t="s">
        <v>14</v>
      </c>
      <c r="K408">
        <v>576</v>
      </c>
      <c r="L408">
        <v>579.25</v>
      </c>
      <c r="M408" s="6">
        <f t="shared" si="23"/>
        <v>7.881515346334262E-3</v>
      </c>
      <c r="N408" s="3">
        <f t="shared" si="21"/>
        <v>9200.23</v>
      </c>
    </row>
    <row r="409" spans="1:14" x14ac:dyDescent="0.25">
      <c r="A409" t="str">
        <f t="shared" si="22"/>
        <v>17410 Snoqualmie Valley School District</v>
      </c>
      <c r="B409" t="s">
        <v>799</v>
      </c>
      <c r="C409" t="s">
        <v>800</v>
      </c>
      <c r="D409">
        <v>2850</v>
      </c>
      <c r="E409" t="s">
        <v>802</v>
      </c>
      <c r="F409" t="s">
        <v>14</v>
      </c>
      <c r="G409" t="s">
        <v>14</v>
      </c>
      <c r="H409" t="s">
        <v>14</v>
      </c>
      <c r="K409">
        <v>734</v>
      </c>
      <c r="L409">
        <v>736</v>
      </c>
      <c r="M409" s="6">
        <f t="shared" si="23"/>
        <v>1.0014320750801928E-2</v>
      </c>
      <c r="N409" s="3">
        <f t="shared" si="21"/>
        <v>11689.89</v>
      </c>
    </row>
    <row r="410" spans="1:14" x14ac:dyDescent="0.25">
      <c r="A410" t="str">
        <f t="shared" si="22"/>
        <v>03017 Kennewick School District</v>
      </c>
      <c r="B410" t="s">
        <v>376</v>
      </c>
      <c r="C410" t="s">
        <v>377</v>
      </c>
      <c r="D410">
        <v>4484</v>
      </c>
      <c r="E410" t="s">
        <v>382</v>
      </c>
      <c r="F410" t="s">
        <v>14</v>
      </c>
      <c r="G410" t="s">
        <v>14</v>
      </c>
      <c r="H410" t="s">
        <v>14</v>
      </c>
      <c r="K410">
        <v>505</v>
      </c>
      <c r="L410">
        <v>511.25</v>
      </c>
      <c r="M410" s="6">
        <f t="shared" si="23"/>
        <v>6.9562791900101709E-3</v>
      </c>
      <c r="N410" s="3">
        <f t="shared" si="21"/>
        <v>8120.19</v>
      </c>
    </row>
    <row r="411" spans="1:14" x14ac:dyDescent="0.25">
      <c r="A411" t="str">
        <f t="shared" si="22"/>
        <v>03017 Kennewick School District</v>
      </c>
      <c r="B411" t="s">
        <v>376</v>
      </c>
      <c r="C411" t="s">
        <v>377</v>
      </c>
      <c r="D411">
        <v>2826</v>
      </c>
      <c r="E411" t="s">
        <v>379</v>
      </c>
      <c r="G411" t="s">
        <v>14</v>
      </c>
      <c r="J411" t="s">
        <v>14</v>
      </c>
      <c r="K411">
        <v>265</v>
      </c>
      <c r="L411">
        <v>271.5</v>
      </c>
      <c r="M411" s="6">
        <f t="shared" si="23"/>
        <v>3.6941414182645699E-3</v>
      </c>
      <c r="N411" s="3">
        <f t="shared" si="21"/>
        <v>4312.24</v>
      </c>
    </row>
    <row r="412" spans="1:14" x14ac:dyDescent="0.25">
      <c r="A412" t="str">
        <f t="shared" si="22"/>
        <v>06114 Evergreen School District (Clark)</v>
      </c>
      <c r="B412" t="s">
        <v>269</v>
      </c>
      <c r="C412" t="s">
        <v>270</v>
      </c>
      <c r="D412">
        <v>2724</v>
      </c>
      <c r="E412" t="s">
        <v>272</v>
      </c>
      <c r="G412" t="s">
        <v>14</v>
      </c>
      <c r="H412" t="s">
        <v>14</v>
      </c>
      <c r="K412">
        <v>320</v>
      </c>
      <c r="L412">
        <v>327.75</v>
      </c>
      <c r="M412" s="6">
        <f t="shared" si="23"/>
        <v>4.459502209341484E-3</v>
      </c>
      <c r="N412" s="3">
        <f t="shared" si="21"/>
        <v>5205.6499999999996</v>
      </c>
    </row>
    <row r="413" spans="1:14" x14ac:dyDescent="0.25">
      <c r="A413" t="str">
        <f t="shared" si="22"/>
        <v>17414 Lake Washington School District</v>
      </c>
      <c r="B413" t="s">
        <v>420</v>
      </c>
      <c r="C413" t="s">
        <v>421</v>
      </c>
      <c r="D413">
        <v>2739</v>
      </c>
      <c r="E413" t="s">
        <v>426</v>
      </c>
      <c r="F413" t="s">
        <v>14</v>
      </c>
      <c r="G413" t="s">
        <v>14</v>
      </c>
      <c r="H413" t="s">
        <v>14</v>
      </c>
      <c r="K413">
        <v>739</v>
      </c>
      <c r="L413">
        <v>739.75</v>
      </c>
      <c r="M413" s="6">
        <f t="shared" si="23"/>
        <v>1.0065344803540389E-2</v>
      </c>
      <c r="N413" s="3">
        <f t="shared" si="21"/>
        <v>11749.45</v>
      </c>
    </row>
    <row r="414" spans="1:14" x14ac:dyDescent="0.25">
      <c r="A414" t="str">
        <f t="shared" si="22"/>
        <v>27320 Sumner School District</v>
      </c>
      <c r="B414" t="s">
        <v>857</v>
      </c>
      <c r="C414" t="s">
        <v>858</v>
      </c>
      <c r="D414">
        <v>3247</v>
      </c>
      <c r="E414" t="s">
        <v>859</v>
      </c>
      <c r="G414" t="s">
        <v>14</v>
      </c>
      <c r="H414" t="s">
        <v>14</v>
      </c>
      <c r="J414" t="s">
        <v>14</v>
      </c>
      <c r="K414">
        <v>113</v>
      </c>
      <c r="L414">
        <v>113.75</v>
      </c>
      <c r="M414" s="6">
        <f t="shared" si="23"/>
        <v>1.5477295997333143E-3</v>
      </c>
      <c r="N414" s="3">
        <f t="shared" si="21"/>
        <v>1806.69</v>
      </c>
    </row>
    <row r="415" spans="1:14" x14ac:dyDescent="0.25">
      <c r="A415" t="str">
        <f t="shared" si="22"/>
        <v>03017 Kennewick School District</v>
      </c>
      <c r="B415" t="s">
        <v>376</v>
      </c>
      <c r="C415" t="s">
        <v>377</v>
      </c>
      <c r="D415">
        <v>3731</v>
      </c>
      <c r="E415" t="s">
        <v>380</v>
      </c>
      <c r="G415" t="s">
        <v>14</v>
      </c>
      <c r="H415" t="s">
        <v>14</v>
      </c>
      <c r="K415">
        <v>562</v>
      </c>
      <c r="L415">
        <v>567</v>
      </c>
      <c r="M415" s="6">
        <f t="shared" si="23"/>
        <v>7.7148367740552896E-3</v>
      </c>
      <c r="N415" s="3">
        <f t="shared" si="21"/>
        <v>9005.66</v>
      </c>
    </row>
    <row r="416" spans="1:14" x14ac:dyDescent="0.25">
      <c r="A416" t="str">
        <f t="shared" si="22"/>
        <v>31103 Monroe School District</v>
      </c>
      <c r="B416" t="s">
        <v>501</v>
      </c>
      <c r="C416" t="s">
        <v>502</v>
      </c>
      <c r="D416">
        <v>4528</v>
      </c>
      <c r="E416" t="s">
        <v>505</v>
      </c>
      <c r="F416" t="s">
        <v>14</v>
      </c>
      <c r="G416" t="s">
        <v>14</v>
      </c>
      <c r="H416" t="s">
        <v>14</v>
      </c>
      <c r="K416">
        <v>393</v>
      </c>
      <c r="L416">
        <v>395</v>
      </c>
      <c r="M416" s="6">
        <f t="shared" si="23"/>
        <v>5.374533555117883E-3</v>
      </c>
      <c r="N416" s="3">
        <f t="shared" si="21"/>
        <v>6273.79</v>
      </c>
    </row>
    <row r="417" spans="1:14" x14ac:dyDescent="0.25">
      <c r="A417" t="str">
        <f t="shared" si="22"/>
        <v>36140 Walla Walla Public Schools</v>
      </c>
      <c r="B417" t="s">
        <v>954</v>
      </c>
      <c r="C417" t="s">
        <v>955</v>
      </c>
      <c r="D417">
        <v>3468</v>
      </c>
      <c r="E417" t="s">
        <v>957</v>
      </c>
      <c r="G417" t="s">
        <v>14</v>
      </c>
      <c r="H417" t="s">
        <v>14</v>
      </c>
      <c r="K417">
        <v>494</v>
      </c>
      <c r="L417">
        <v>500.25</v>
      </c>
      <c r="M417" s="6">
        <f t="shared" si="23"/>
        <v>6.8066086353106856E-3</v>
      </c>
      <c r="N417" s="3">
        <f t="shared" si="21"/>
        <v>7945.47</v>
      </c>
    </row>
    <row r="418" spans="1:14" x14ac:dyDescent="0.25">
      <c r="A418" t="str">
        <f t="shared" si="22"/>
        <v>27003 Puyallup School District</v>
      </c>
      <c r="B418" t="s">
        <v>677</v>
      </c>
      <c r="C418" t="s">
        <v>678</v>
      </c>
      <c r="D418">
        <v>3645</v>
      </c>
      <c r="E418" t="s">
        <v>683</v>
      </c>
      <c r="G418" t="s">
        <v>14</v>
      </c>
      <c r="H418" t="s">
        <v>14</v>
      </c>
      <c r="K418">
        <v>474</v>
      </c>
      <c r="L418">
        <v>476.25</v>
      </c>
      <c r="M418" s="6">
        <f t="shared" si="23"/>
        <v>6.4800546977845357E-3</v>
      </c>
      <c r="N418" s="3">
        <f t="shared" si="21"/>
        <v>7564.28</v>
      </c>
    </row>
    <row r="419" spans="1:14" x14ac:dyDescent="0.25">
      <c r="A419" t="str">
        <f t="shared" si="22"/>
        <v>17405 Bellevue School District</v>
      </c>
      <c r="B419" t="s">
        <v>42</v>
      </c>
      <c r="C419" t="s">
        <v>43</v>
      </c>
      <c r="D419">
        <v>3588</v>
      </c>
      <c r="E419" t="s">
        <v>51</v>
      </c>
      <c r="F419" t="s">
        <v>14</v>
      </c>
      <c r="G419" t="s">
        <v>14</v>
      </c>
      <c r="H419" t="s">
        <v>14</v>
      </c>
      <c r="J419" t="s">
        <v>14</v>
      </c>
      <c r="K419">
        <v>943</v>
      </c>
      <c r="L419">
        <v>947.5</v>
      </c>
      <c r="M419" s="6">
        <f t="shared" si="23"/>
        <v>1.2892077325251123E-2</v>
      </c>
      <c r="N419" s="3">
        <f t="shared" si="21"/>
        <v>15049.15</v>
      </c>
    </row>
    <row r="420" spans="1:14" x14ac:dyDescent="0.25">
      <c r="A420" t="str">
        <f t="shared" si="22"/>
        <v>27003 Puyallup School District</v>
      </c>
      <c r="B420" t="s">
        <v>677</v>
      </c>
      <c r="C420" t="s">
        <v>678</v>
      </c>
      <c r="D420">
        <v>2125</v>
      </c>
      <c r="E420" t="s">
        <v>680</v>
      </c>
      <c r="G420" t="s">
        <v>14</v>
      </c>
      <c r="H420" t="s">
        <v>14</v>
      </c>
      <c r="K420">
        <v>645</v>
      </c>
      <c r="L420">
        <v>650</v>
      </c>
      <c r="M420" s="6">
        <f t="shared" si="23"/>
        <v>8.8441691413332253E-3</v>
      </c>
      <c r="N420" s="3">
        <f t="shared" si="21"/>
        <v>10323.950000000001</v>
      </c>
    </row>
    <row r="421" spans="1:14" x14ac:dyDescent="0.25">
      <c r="A421" t="str">
        <f t="shared" si="22"/>
        <v>17408 Auburn School District</v>
      </c>
      <c r="B421" t="s">
        <v>25</v>
      </c>
      <c r="C421" t="s">
        <v>26</v>
      </c>
      <c r="D421">
        <v>2795</v>
      </c>
      <c r="E421" t="s">
        <v>27</v>
      </c>
      <c r="G421" t="s">
        <v>14</v>
      </c>
      <c r="H421" t="s">
        <v>14</v>
      </c>
      <c r="K421">
        <v>171</v>
      </c>
      <c r="L421">
        <v>173.25</v>
      </c>
      <c r="M421" s="6">
        <f t="shared" si="23"/>
        <v>2.3573112365168941E-3</v>
      </c>
      <c r="N421" s="3">
        <f t="shared" si="21"/>
        <v>2751.73</v>
      </c>
    </row>
    <row r="422" spans="1:14" x14ac:dyDescent="0.25">
      <c r="A422" t="str">
        <f t="shared" si="22"/>
        <v>06114 Evergreen School District (Clark)</v>
      </c>
      <c r="B422" t="s">
        <v>269</v>
      </c>
      <c r="C422" t="s">
        <v>270</v>
      </c>
      <c r="D422">
        <v>4523</v>
      </c>
      <c r="E422" t="s">
        <v>276</v>
      </c>
      <c r="F422" t="s">
        <v>14</v>
      </c>
      <c r="G422" t="s">
        <v>14</v>
      </c>
      <c r="H422" t="s">
        <v>14</v>
      </c>
      <c r="K422">
        <v>405</v>
      </c>
      <c r="L422">
        <v>412.5</v>
      </c>
      <c r="M422" s="6">
        <f t="shared" si="23"/>
        <v>5.6126458012307002E-3</v>
      </c>
      <c r="N422" s="3">
        <f t="shared" si="21"/>
        <v>6551.74</v>
      </c>
    </row>
    <row r="423" spans="1:14" x14ac:dyDescent="0.25">
      <c r="A423" t="str">
        <f t="shared" si="22"/>
        <v>34111 Olympia School District</v>
      </c>
      <c r="B423" t="s">
        <v>610</v>
      </c>
      <c r="C423" t="s">
        <v>611</v>
      </c>
      <c r="D423">
        <v>3132</v>
      </c>
      <c r="E423" t="s">
        <v>613</v>
      </c>
      <c r="G423" t="s">
        <v>14</v>
      </c>
      <c r="H423" t="s">
        <v>14</v>
      </c>
      <c r="K423">
        <v>437</v>
      </c>
      <c r="L423">
        <v>439.5</v>
      </c>
      <c r="M423" s="6">
        <f t="shared" si="23"/>
        <v>5.9800189809476184E-3</v>
      </c>
      <c r="N423" s="3">
        <f t="shared" si="21"/>
        <v>6980.58</v>
      </c>
    </row>
    <row r="424" spans="1:14" x14ac:dyDescent="0.25">
      <c r="A424" t="str">
        <f t="shared" si="22"/>
        <v>32356 Central Valley School District</v>
      </c>
      <c r="B424" t="s">
        <v>125</v>
      </c>
      <c r="C424" t="s">
        <v>126</v>
      </c>
      <c r="D424">
        <v>3415</v>
      </c>
      <c r="E424" t="s">
        <v>129</v>
      </c>
      <c r="G424" t="s">
        <v>14</v>
      </c>
      <c r="H424" t="s">
        <v>14</v>
      </c>
      <c r="K424">
        <v>365</v>
      </c>
      <c r="L424">
        <v>366.75</v>
      </c>
      <c r="M424" s="6">
        <f t="shared" si="23"/>
        <v>4.9901523578214767E-3</v>
      </c>
      <c r="N424" s="3">
        <f t="shared" si="21"/>
        <v>5825.09</v>
      </c>
    </row>
    <row r="425" spans="1:14" x14ac:dyDescent="0.25">
      <c r="A425" t="str">
        <f t="shared" si="22"/>
        <v>27403 Bethel School District</v>
      </c>
      <c r="B425" t="s">
        <v>62</v>
      </c>
      <c r="C425" t="s">
        <v>63</v>
      </c>
      <c r="D425">
        <v>2807</v>
      </c>
      <c r="E425" t="s">
        <v>65</v>
      </c>
      <c r="G425" t="s">
        <v>14</v>
      </c>
      <c r="H425" t="s">
        <v>14</v>
      </c>
      <c r="I425" t="s">
        <v>14</v>
      </c>
      <c r="K425">
        <v>339</v>
      </c>
      <c r="L425">
        <v>350.25</v>
      </c>
      <c r="M425" s="6">
        <f t="shared" si="23"/>
        <v>4.7656465257722488E-3</v>
      </c>
      <c r="N425" s="3">
        <f t="shared" si="21"/>
        <v>5563.02</v>
      </c>
    </row>
    <row r="426" spans="1:14" x14ac:dyDescent="0.25">
      <c r="A426" t="str">
        <f t="shared" si="22"/>
        <v>17417 Northshore School District</v>
      </c>
      <c r="B426" t="s">
        <v>536</v>
      </c>
      <c r="C426" t="s">
        <v>581</v>
      </c>
      <c r="D426">
        <v>3492</v>
      </c>
      <c r="E426" t="s">
        <v>584</v>
      </c>
      <c r="F426" t="s">
        <v>14</v>
      </c>
      <c r="G426" t="s">
        <v>14</v>
      </c>
      <c r="H426" t="s">
        <v>14</v>
      </c>
      <c r="J426" t="s">
        <v>14</v>
      </c>
      <c r="K426">
        <v>556</v>
      </c>
      <c r="L426">
        <v>558.25</v>
      </c>
      <c r="M426" s="6">
        <f t="shared" si="23"/>
        <v>7.5957806509988806E-3</v>
      </c>
      <c r="N426" s="3">
        <f t="shared" si="21"/>
        <v>8866.69</v>
      </c>
    </row>
    <row r="427" spans="1:14" x14ac:dyDescent="0.25">
      <c r="A427" t="str">
        <f t="shared" si="22"/>
        <v>17001 Seattle Public Schools</v>
      </c>
      <c r="B427" t="s">
        <v>748</v>
      </c>
      <c r="C427" t="s">
        <v>749</v>
      </c>
      <c r="D427">
        <v>2306</v>
      </c>
      <c r="E427" t="s">
        <v>756</v>
      </c>
      <c r="G427" t="s">
        <v>14</v>
      </c>
      <c r="H427" t="s">
        <v>14</v>
      </c>
      <c r="K427">
        <v>688</v>
      </c>
      <c r="L427">
        <v>694</v>
      </c>
      <c r="M427" s="6">
        <f t="shared" si="23"/>
        <v>9.4428513601311666E-3</v>
      </c>
      <c r="N427" s="3">
        <f t="shared" si="21"/>
        <v>11022.81</v>
      </c>
    </row>
    <row r="428" spans="1:14" x14ac:dyDescent="0.25">
      <c r="A428" t="str">
        <f t="shared" si="22"/>
        <v>32081 Spokane School District</v>
      </c>
      <c r="B428" t="s">
        <v>822</v>
      </c>
      <c r="C428" t="s">
        <v>823</v>
      </c>
      <c r="D428">
        <v>3412</v>
      </c>
      <c r="E428" t="s">
        <v>831</v>
      </c>
      <c r="G428" t="s">
        <v>14</v>
      </c>
      <c r="H428" t="s">
        <v>14</v>
      </c>
      <c r="K428">
        <v>487</v>
      </c>
      <c r="L428">
        <v>492.25</v>
      </c>
      <c r="M428" s="6">
        <f t="shared" si="23"/>
        <v>6.6977573228019687E-3</v>
      </c>
      <c r="N428" s="3">
        <f t="shared" si="21"/>
        <v>7818.41</v>
      </c>
    </row>
    <row r="429" spans="1:14" x14ac:dyDescent="0.25">
      <c r="A429" t="str">
        <f t="shared" si="22"/>
        <v>17417 Northshore School District</v>
      </c>
      <c r="B429" t="s">
        <v>536</v>
      </c>
      <c r="C429" t="s">
        <v>581</v>
      </c>
      <c r="D429">
        <v>4208</v>
      </c>
      <c r="E429" t="s">
        <v>588</v>
      </c>
      <c r="F429" t="s">
        <v>14</v>
      </c>
      <c r="G429" t="s">
        <v>14</v>
      </c>
      <c r="H429" t="s">
        <v>14</v>
      </c>
      <c r="K429">
        <v>781</v>
      </c>
      <c r="L429">
        <v>784</v>
      </c>
      <c r="M429" s="6">
        <f t="shared" si="23"/>
        <v>1.0667428625854227E-2</v>
      </c>
      <c r="N429" s="3">
        <f t="shared" si="21"/>
        <v>12452.28</v>
      </c>
    </row>
    <row r="430" spans="1:14" x14ac:dyDescent="0.25">
      <c r="A430" t="str">
        <f t="shared" si="22"/>
        <v>31002 Everett School District</v>
      </c>
      <c r="B430" t="s">
        <v>262</v>
      </c>
      <c r="C430" t="s">
        <v>263</v>
      </c>
      <c r="D430">
        <v>3407</v>
      </c>
      <c r="E430" t="s">
        <v>109</v>
      </c>
      <c r="F430" t="s">
        <v>14</v>
      </c>
      <c r="G430" t="s">
        <v>14</v>
      </c>
      <c r="H430" t="s">
        <v>14</v>
      </c>
      <c r="K430">
        <v>572</v>
      </c>
      <c r="L430">
        <v>579</v>
      </c>
      <c r="M430" s="6">
        <f t="shared" si="23"/>
        <v>7.8781137428183649E-3</v>
      </c>
      <c r="N430" s="3">
        <f t="shared" si="21"/>
        <v>9196.26</v>
      </c>
    </row>
    <row r="431" spans="1:14" x14ac:dyDescent="0.25">
      <c r="A431" t="str">
        <f t="shared" si="22"/>
        <v>32081 Spokane School District</v>
      </c>
      <c r="B431" t="s">
        <v>822</v>
      </c>
      <c r="C431" t="s">
        <v>823</v>
      </c>
      <c r="D431">
        <v>2172</v>
      </c>
      <c r="E431" t="s">
        <v>827</v>
      </c>
      <c r="G431" t="s">
        <v>14</v>
      </c>
      <c r="H431" t="s">
        <v>14</v>
      </c>
      <c r="K431">
        <v>523</v>
      </c>
      <c r="L431">
        <v>524.5</v>
      </c>
      <c r="M431" s="6">
        <f t="shared" si="23"/>
        <v>7.1365641763527325E-3</v>
      </c>
      <c r="N431" s="3">
        <f t="shared" si="21"/>
        <v>8330.64</v>
      </c>
    </row>
    <row r="432" spans="1:14" x14ac:dyDescent="0.25">
      <c r="A432" t="str">
        <f t="shared" si="22"/>
        <v>31201 Snohomish School District</v>
      </c>
      <c r="B432" t="s">
        <v>793</v>
      </c>
      <c r="C432" t="s">
        <v>794</v>
      </c>
      <c r="D432">
        <v>5128</v>
      </c>
      <c r="E432" t="s">
        <v>798</v>
      </c>
      <c r="F432" t="s">
        <v>14</v>
      </c>
      <c r="G432" t="s">
        <v>14</v>
      </c>
      <c r="H432" t="s">
        <v>14</v>
      </c>
      <c r="K432">
        <v>807</v>
      </c>
      <c r="L432">
        <v>808.5</v>
      </c>
      <c r="M432" s="6">
        <f t="shared" si="23"/>
        <v>1.1000785770412172E-2</v>
      </c>
      <c r="N432" s="3">
        <f t="shared" si="21"/>
        <v>12841.41</v>
      </c>
    </row>
    <row r="433" spans="1:14" x14ac:dyDescent="0.25">
      <c r="A433" t="str">
        <f t="shared" si="22"/>
        <v>31004 Lake Stevens School District</v>
      </c>
      <c r="B433" t="s">
        <v>412</v>
      </c>
      <c r="C433" t="s">
        <v>413</v>
      </c>
      <c r="D433">
        <v>2426</v>
      </c>
      <c r="E433" t="s">
        <v>414</v>
      </c>
      <c r="F433" t="s">
        <v>14</v>
      </c>
      <c r="G433" t="s">
        <v>14</v>
      </c>
      <c r="H433" t="s">
        <v>14</v>
      </c>
      <c r="K433">
        <v>465</v>
      </c>
      <c r="L433">
        <v>466.75</v>
      </c>
      <c r="M433" s="6">
        <f t="shared" si="23"/>
        <v>6.3507937641804346E-3</v>
      </c>
      <c r="N433" s="3">
        <f t="shared" si="21"/>
        <v>7413.39</v>
      </c>
    </row>
    <row r="434" spans="1:14" x14ac:dyDescent="0.25">
      <c r="A434" t="str">
        <f t="shared" si="22"/>
        <v>17414 Lake Washington School District</v>
      </c>
      <c r="B434" t="s">
        <v>420</v>
      </c>
      <c r="C434" t="s">
        <v>421</v>
      </c>
      <c r="D434">
        <v>3528</v>
      </c>
      <c r="E434" t="s">
        <v>428</v>
      </c>
      <c r="G434" t="s">
        <v>14</v>
      </c>
      <c r="H434" t="s">
        <v>14</v>
      </c>
      <c r="K434">
        <v>727</v>
      </c>
      <c r="L434">
        <v>727.75</v>
      </c>
      <c r="M434" s="6">
        <f t="shared" si="23"/>
        <v>9.9020678347773138E-3</v>
      </c>
      <c r="N434" s="3">
        <f t="shared" si="21"/>
        <v>11558.86</v>
      </c>
    </row>
    <row r="435" spans="1:14" x14ac:dyDescent="0.25">
      <c r="A435" t="str">
        <f t="shared" si="22"/>
        <v>17405 Bellevue School District</v>
      </c>
      <c r="B435" t="s">
        <v>42</v>
      </c>
      <c r="C435" t="s">
        <v>43</v>
      </c>
      <c r="D435">
        <v>3486</v>
      </c>
      <c r="E435" t="s">
        <v>49</v>
      </c>
      <c r="F435" t="s">
        <v>14</v>
      </c>
      <c r="G435" t="s">
        <v>14</v>
      </c>
      <c r="H435" t="s">
        <v>14</v>
      </c>
      <c r="K435">
        <v>1206</v>
      </c>
      <c r="L435">
        <v>1211.25</v>
      </c>
      <c r="M435" s="6">
        <f t="shared" si="23"/>
        <v>1.6480769034522873E-2</v>
      </c>
      <c r="N435" s="3">
        <f t="shared" si="21"/>
        <v>19238.29</v>
      </c>
    </row>
    <row r="436" spans="1:14" x14ac:dyDescent="0.25">
      <c r="A436" t="str">
        <f t="shared" si="22"/>
        <v>17414 Lake Washington School District</v>
      </c>
      <c r="B436" t="s">
        <v>420</v>
      </c>
      <c r="C436" t="s">
        <v>421</v>
      </c>
      <c r="D436">
        <v>4439</v>
      </c>
      <c r="E436" t="s">
        <v>433</v>
      </c>
      <c r="G436" t="s">
        <v>14</v>
      </c>
      <c r="H436" t="s">
        <v>14</v>
      </c>
      <c r="K436">
        <v>583</v>
      </c>
      <c r="L436">
        <v>583.5</v>
      </c>
      <c r="M436" s="6">
        <f t="shared" si="23"/>
        <v>7.9393426061045175E-3</v>
      </c>
      <c r="N436" s="3">
        <f t="shared" si="21"/>
        <v>9267.73</v>
      </c>
    </row>
    <row r="437" spans="1:14" x14ac:dyDescent="0.25">
      <c r="A437" t="str">
        <f t="shared" si="22"/>
        <v>06037 Vancouver School District</v>
      </c>
      <c r="B437" t="s">
        <v>931</v>
      </c>
      <c r="C437" t="s">
        <v>932</v>
      </c>
      <c r="D437">
        <v>4504</v>
      </c>
      <c r="E437" t="s">
        <v>939</v>
      </c>
      <c r="G437" t="s">
        <v>14</v>
      </c>
      <c r="H437" t="s">
        <v>14</v>
      </c>
      <c r="K437">
        <v>559</v>
      </c>
      <c r="L437">
        <v>562.25</v>
      </c>
      <c r="M437" s="6">
        <f t="shared" si="23"/>
        <v>7.650206307253239E-3</v>
      </c>
      <c r="N437" s="3">
        <f t="shared" ref="N437:N500" si="24">ROUND(M437*$N$584,2)</f>
        <v>8930.2199999999993</v>
      </c>
    </row>
    <row r="438" spans="1:14" x14ac:dyDescent="0.25">
      <c r="A438" t="str">
        <f t="shared" si="22"/>
        <v>27403 Bethel School District</v>
      </c>
      <c r="B438" t="s">
        <v>62</v>
      </c>
      <c r="C438" t="s">
        <v>63</v>
      </c>
      <c r="D438">
        <v>5033</v>
      </c>
      <c r="E438" t="s">
        <v>69</v>
      </c>
      <c r="G438" t="s">
        <v>14</v>
      </c>
      <c r="H438" t="s">
        <v>14</v>
      </c>
      <c r="K438">
        <v>606</v>
      </c>
      <c r="L438">
        <v>612.75</v>
      </c>
      <c r="M438" s="6">
        <f t="shared" si="23"/>
        <v>8.3373302174645121E-3</v>
      </c>
      <c r="N438" s="3">
        <f t="shared" si="24"/>
        <v>9732.31</v>
      </c>
    </row>
    <row r="439" spans="1:14" x14ac:dyDescent="0.25">
      <c r="A439" t="str">
        <f t="shared" si="22"/>
        <v>06114 Evergreen School District (Clark)</v>
      </c>
      <c r="B439" t="s">
        <v>269</v>
      </c>
      <c r="C439" t="s">
        <v>270</v>
      </c>
      <c r="D439">
        <v>4162</v>
      </c>
      <c r="E439" t="s">
        <v>274</v>
      </c>
      <c r="F439" t="s">
        <v>14</v>
      </c>
      <c r="G439" t="s">
        <v>14</v>
      </c>
      <c r="H439" t="s">
        <v>14</v>
      </c>
      <c r="K439">
        <v>552</v>
      </c>
      <c r="L439">
        <v>556</v>
      </c>
      <c r="M439" s="6">
        <f t="shared" si="23"/>
        <v>7.5651662193558043E-3</v>
      </c>
      <c r="N439" s="3">
        <f t="shared" si="24"/>
        <v>8830.9500000000007</v>
      </c>
    </row>
    <row r="440" spans="1:14" x14ac:dyDescent="0.25">
      <c r="A440" t="str">
        <f t="shared" si="22"/>
        <v>04246 Wenatchee School District</v>
      </c>
      <c r="B440" t="s">
        <v>983</v>
      </c>
      <c r="C440" t="s">
        <v>984</v>
      </c>
      <c r="D440">
        <v>2134</v>
      </c>
      <c r="E440" t="s">
        <v>987</v>
      </c>
      <c r="G440" t="s">
        <v>14</v>
      </c>
      <c r="H440" t="s">
        <v>14</v>
      </c>
      <c r="K440">
        <v>339</v>
      </c>
      <c r="L440">
        <v>342.25</v>
      </c>
      <c r="M440" s="6">
        <f t="shared" si="23"/>
        <v>4.6567952132635327E-3</v>
      </c>
      <c r="N440" s="3">
        <f t="shared" si="24"/>
        <v>5435.96</v>
      </c>
    </row>
    <row r="441" spans="1:14" x14ac:dyDescent="0.25">
      <c r="A441" t="str">
        <f t="shared" si="22"/>
        <v>17415 Kent School District</v>
      </c>
      <c r="B441" t="s">
        <v>383</v>
      </c>
      <c r="C441" t="s">
        <v>384</v>
      </c>
      <c r="D441">
        <v>4128</v>
      </c>
      <c r="E441" t="s">
        <v>388</v>
      </c>
      <c r="G441" t="s">
        <v>14</v>
      </c>
      <c r="H441" t="s">
        <v>14</v>
      </c>
      <c r="K441">
        <v>257</v>
      </c>
      <c r="L441">
        <v>258.5</v>
      </c>
      <c r="M441" s="6">
        <f t="shared" si="23"/>
        <v>3.5172580354379053E-3</v>
      </c>
      <c r="N441" s="3">
        <f t="shared" si="24"/>
        <v>4105.76</v>
      </c>
    </row>
    <row r="442" spans="1:14" x14ac:dyDescent="0.25">
      <c r="A442" t="str">
        <f t="shared" si="22"/>
        <v>17415 Kent School District</v>
      </c>
      <c r="B442" t="s">
        <v>383</v>
      </c>
      <c r="C442" t="s">
        <v>384</v>
      </c>
      <c r="D442">
        <v>2797</v>
      </c>
      <c r="E442" t="s">
        <v>385</v>
      </c>
      <c r="G442" t="s">
        <v>14</v>
      </c>
      <c r="H442" t="s">
        <v>14</v>
      </c>
      <c r="J442" t="s">
        <v>14</v>
      </c>
      <c r="K442">
        <v>203</v>
      </c>
      <c r="L442">
        <v>205</v>
      </c>
      <c r="M442" s="6">
        <f t="shared" si="23"/>
        <v>2.7893148830358629E-3</v>
      </c>
      <c r="N442" s="3">
        <f t="shared" si="24"/>
        <v>3256.02</v>
      </c>
    </row>
    <row r="443" spans="1:14" x14ac:dyDescent="0.25">
      <c r="A443" t="str">
        <f t="shared" si="22"/>
        <v>17001 Seattle Public Schools</v>
      </c>
      <c r="B443" t="s">
        <v>748</v>
      </c>
      <c r="C443" t="s">
        <v>749</v>
      </c>
      <c r="D443">
        <v>2285</v>
      </c>
      <c r="E443" t="s">
        <v>755</v>
      </c>
      <c r="G443" t="s">
        <v>14</v>
      </c>
      <c r="H443" t="s">
        <v>14</v>
      </c>
      <c r="K443">
        <v>665</v>
      </c>
      <c r="L443">
        <v>666</v>
      </c>
      <c r="M443" s="6">
        <f t="shared" si="23"/>
        <v>9.0618717663506574E-3</v>
      </c>
      <c r="N443" s="3">
        <f t="shared" si="24"/>
        <v>10578.08</v>
      </c>
    </row>
    <row r="444" spans="1:14" x14ac:dyDescent="0.25">
      <c r="A444" t="str">
        <f t="shared" si="22"/>
        <v>31006 Mukilteo School District</v>
      </c>
      <c r="B444" t="s">
        <v>528</v>
      </c>
      <c r="C444" t="s">
        <v>529</v>
      </c>
      <c r="D444">
        <v>4433</v>
      </c>
      <c r="E444" t="s">
        <v>535</v>
      </c>
      <c r="F444" t="s">
        <v>14</v>
      </c>
      <c r="G444" t="s">
        <v>14</v>
      </c>
      <c r="H444" t="s">
        <v>14</v>
      </c>
      <c r="K444">
        <v>474</v>
      </c>
      <c r="L444">
        <v>475.5</v>
      </c>
      <c r="M444" s="6">
        <f t="shared" si="23"/>
        <v>6.4698498872368436E-3</v>
      </c>
      <c r="N444" s="3">
        <f t="shared" si="24"/>
        <v>7552.37</v>
      </c>
    </row>
    <row r="445" spans="1:14" x14ac:dyDescent="0.25">
      <c r="A445" t="str">
        <f t="shared" si="22"/>
        <v>06114 Evergreen School District (Clark)</v>
      </c>
      <c r="B445" t="s">
        <v>269</v>
      </c>
      <c r="C445" t="s">
        <v>270</v>
      </c>
      <c r="D445">
        <v>5111</v>
      </c>
      <c r="E445" t="s">
        <v>278</v>
      </c>
      <c r="F445" t="s">
        <v>14</v>
      </c>
      <c r="G445" t="s">
        <v>14</v>
      </c>
      <c r="H445" t="s">
        <v>14</v>
      </c>
      <c r="K445">
        <v>678</v>
      </c>
      <c r="L445">
        <v>682</v>
      </c>
      <c r="M445" s="6">
        <f t="shared" si="23"/>
        <v>9.2795743913680912E-3</v>
      </c>
      <c r="N445" s="3">
        <f t="shared" si="24"/>
        <v>10832.21</v>
      </c>
    </row>
    <row r="446" spans="1:14" x14ac:dyDescent="0.25">
      <c r="A446" t="str">
        <f t="shared" si="22"/>
        <v>17001 Seattle Public Schools</v>
      </c>
      <c r="B446" t="s">
        <v>748</v>
      </c>
      <c r="C446" t="s">
        <v>749</v>
      </c>
      <c r="D446">
        <v>2220</v>
      </c>
      <c r="E446" t="s">
        <v>753</v>
      </c>
      <c r="G446" t="s">
        <v>14</v>
      </c>
      <c r="H446" t="s">
        <v>14</v>
      </c>
      <c r="K446">
        <v>560</v>
      </c>
      <c r="L446">
        <v>561.25</v>
      </c>
      <c r="M446" s="6">
        <f t="shared" si="23"/>
        <v>7.6365998931896498E-3</v>
      </c>
      <c r="N446" s="3">
        <f t="shared" si="24"/>
        <v>8914.34</v>
      </c>
    </row>
    <row r="447" spans="1:14" x14ac:dyDescent="0.25">
      <c r="A447" t="str">
        <f t="shared" si="22"/>
        <v>03400 Richland School District</v>
      </c>
      <c r="B447" t="s">
        <v>716</v>
      </c>
      <c r="C447" t="s">
        <v>717</v>
      </c>
      <c r="D447">
        <v>3511</v>
      </c>
      <c r="E447" t="s">
        <v>718</v>
      </c>
      <c r="F447" t="s">
        <v>14</v>
      </c>
      <c r="G447" t="s">
        <v>14</v>
      </c>
      <c r="H447" t="s">
        <v>14</v>
      </c>
      <c r="K447">
        <v>513</v>
      </c>
      <c r="L447">
        <v>516</v>
      </c>
      <c r="M447" s="6">
        <f t="shared" si="23"/>
        <v>7.0209096568122215E-3</v>
      </c>
      <c r="N447" s="3">
        <f t="shared" si="24"/>
        <v>8195.6299999999992</v>
      </c>
    </row>
    <row r="448" spans="1:14" x14ac:dyDescent="0.25">
      <c r="A448" t="str">
        <f t="shared" si="22"/>
        <v>06119 Battle Ground School District</v>
      </c>
      <c r="B448" t="s">
        <v>35</v>
      </c>
      <c r="C448" t="s">
        <v>36</v>
      </c>
      <c r="D448">
        <v>2415</v>
      </c>
      <c r="E448" t="s">
        <v>39</v>
      </c>
      <c r="G448" t="s">
        <v>14</v>
      </c>
      <c r="H448" t="s">
        <v>14</v>
      </c>
      <c r="K448">
        <v>206</v>
      </c>
      <c r="L448">
        <v>208</v>
      </c>
      <c r="M448" s="6">
        <f t="shared" si="23"/>
        <v>2.8301341252266318E-3</v>
      </c>
      <c r="N448" s="3">
        <f t="shared" si="24"/>
        <v>3303.67</v>
      </c>
    </row>
    <row r="449" spans="1:14" x14ac:dyDescent="0.25">
      <c r="A449" t="str">
        <f t="shared" si="22"/>
        <v>29320 Mount Vernon School District</v>
      </c>
      <c r="B449" t="s">
        <v>522</v>
      </c>
      <c r="C449" t="s">
        <v>523</v>
      </c>
      <c r="D449">
        <v>2295</v>
      </c>
      <c r="E449" t="s">
        <v>525</v>
      </c>
      <c r="F449" t="s">
        <v>14</v>
      </c>
      <c r="G449" t="s">
        <v>14</v>
      </c>
      <c r="H449" t="s">
        <v>14</v>
      </c>
      <c r="K449">
        <v>506</v>
      </c>
      <c r="L449">
        <v>514.75</v>
      </c>
      <c r="M449" s="6">
        <f t="shared" si="23"/>
        <v>7.0039016392327343E-3</v>
      </c>
      <c r="N449" s="3">
        <f t="shared" si="24"/>
        <v>8175.78</v>
      </c>
    </row>
    <row r="450" spans="1:14" x14ac:dyDescent="0.25">
      <c r="A450" t="str">
        <f t="shared" si="22"/>
        <v>17415 Kent School District</v>
      </c>
      <c r="B450" t="s">
        <v>383</v>
      </c>
      <c r="C450" t="s">
        <v>384</v>
      </c>
      <c r="D450">
        <v>3640</v>
      </c>
      <c r="E450" t="s">
        <v>386</v>
      </c>
      <c r="G450" t="s">
        <v>14</v>
      </c>
      <c r="H450" t="s">
        <v>14</v>
      </c>
      <c r="K450">
        <v>457</v>
      </c>
      <c r="L450">
        <v>459.5</v>
      </c>
      <c r="M450" s="6">
        <f t="shared" si="23"/>
        <v>6.2521472622194098E-3</v>
      </c>
      <c r="N450" s="3">
        <f t="shared" si="24"/>
        <v>7298.24</v>
      </c>
    </row>
    <row r="451" spans="1:14" x14ac:dyDescent="0.25">
      <c r="A451" t="str">
        <f t="shared" ref="A451:A514" si="25">PROPER(CONCATENATE(B451," ",C451))</f>
        <v>39201 Sunnyside School District</v>
      </c>
      <c r="B451" t="s">
        <v>861</v>
      </c>
      <c r="C451" t="s">
        <v>862</v>
      </c>
      <c r="D451">
        <v>2959</v>
      </c>
      <c r="E451" t="s">
        <v>863</v>
      </c>
      <c r="G451" t="s">
        <v>14</v>
      </c>
      <c r="H451" t="s">
        <v>14</v>
      </c>
      <c r="K451">
        <v>115</v>
      </c>
      <c r="L451">
        <v>116.5</v>
      </c>
      <c r="M451" s="6">
        <f t="shared" ref="M451:M514" si="26">L451/$L$584</f>
        <v>1.5851472384081856E-3</v>
      </c>
      <c r="N451" s="3">
        <f t="shared" si="24"/>
        <v>1850.37</v>
      </c>
    </row>
    <row r="452" spans="1:14" x14ac:dyDescent="0.25">
      <c r="A452" t="str">
        <f t="shared" si="25"/>
        <v>39007 Yakima School District</v>
      </c>
      <c r="B452" t="s">
        <v>1018</v>
      </c>
      <c r="C452" t="s">
        <v>1019</v>
      </c>
      <c r="D452">
        <v>3206</v>
      </c>
      <c r="E452" t="s">
        <v>1021</v>
      </c>
      <c r="G452" t="s">
        <v>14</v>
      </c>
      <c r="H452" t="s">
        <v>14</v>
      </c>
      <c r="K452">
        <v>230</v>
      </c>
      <c r="L452">
        <v>234</v>
      </c>
      <c r="M452" s="6">
        <f t="shared" si="26"/>
        <v>3.1839008908799609E-3</v>
      </c>
      <c r="N452" s="3">
        <f t="shared" si="24"/>
        <v>3716.62</v>
      </c>
    </row>
    <row r="453" spans="1:14" x14ac:dyDescent="0.25">
      <c r="A453" t="str">
        <f t="shared" si="25"/>
        <v>17411 Issaquah School District</v>
      </c>
      <c r="B453" t="s">
        <v>358</v>
      </c>
      <c r="C453" t="s">
        <v>359</v>
      </c>
      <c r="D453">
        <v>4495</v>
      </c>
      <c r="E453" t="s">
        <v>363</v>
      </c>
      <c r="F453" t="s">
        <v>14</v>
      </c>
      <c r="G453" t="s">
        <v>14</v>
      </c>
      <c r="H453" t="s">
        <v>14</v>
      </c>
      <c r="J453" t="s">
        <v>14</v>
      </c>
      <c r="K453">
        <v>782</v>
      </c>
      <c r="L453">
        <v>783</v>
      </c>
      <c r="M453" s="6">
        <f t="shared" si="26"/>
        <v>1.0653822211790637E-2</v>
      </c>
      <c r="N453" s="3">
        <f t="shared" si="24"/>
        <v>12436.39</v>
      </c>
    </row>
    <row r="454" spans="1:14" x14ac:dyDescent="0.25">
      <c r="A454" t="str">
        <f t="shared" si="25"/>
        <v>32356 Central Valley School District</v>
      </c>
      <c r="B454" t="s">
        <v>125</v>
      </c>
      <c r="C454" t="s">
        <v>126</v>
      </c>
      <c r="D454">
        <v>3065</v>
      </c>
      <c r="E454" t="s">
        <v>128</v>
      </c>
      <c r="G454" t="s">
        <v>14</v>
      </c>
      <c r="H454" t="s">
        <v>14</v>
      </c>
      <c r="K454">
        <v>529</v>
      </c>
      <c r="L454">
        <v>532</v>
      </c>
      <c r="M454" s="6">
        <f t="shared" si="26"/>
        <v>7.2386122818296544E-3</v>
      </c>
      <c r="N454" s="3">
        <f t="shared" si="24"/>
        <v>8449.76</v>
      </c>
    </row>
    <row r="455" spans="1:14" x14ac:dyDescent="0.25">
      <c r="A455" t="str">
        <f t="shared" si="25"/>
        <v>05402 Quillayute Valley School District</v>
      </c>
      <c r="B455" t="s">
        <v>693</v>
      </c>
      <c r="C455" t="s">
        <v>694</v>
      </c>
      <c r="D455">
        <v>5071</v>
      </c>
      <c r="E455" t="s">
        <v>696</v>
      </c>
      <c r="G455" t="s">
        <v>14</v>
      </c>
      <c r="H455" t="s">
        <v>14</v>
      </c>
      <c r="K455">
        <v>21</v>
      </c>
      <c r="L455">
        <v>21.25</v>
      </c>
      <c r="M455" s="6">
        <f t="shared" si="26"/>
        <v>2.8913629885127847E-4</v>
      </c>
      <c r="N455" s="3">
        <f t="shared" si="24"/>
        <v>337.51</v>
      </c>
    </row>
    <row r="456" spans="1:14" x14ac:dyDescent="0.25">
      <c r="A456" t="str">
        <f t="shared" si="25"/>
        <v>03400 Richland School District</v>
      </c>
      <c r="B456" t="s">
        <v>716</v>
      </c>
      <c r="C456" t="s">
        <v>717</v>
      </c>
      <c r="D456">
        <v>3833</v>
      </c>
      <c r="E456" t="s">
        <v>719</v>
      </c>
      <c r="G456" t="s">
        <v>14</v>
      </c>
      <c r="H456" t="s">
        <v>14</v>
      </c>
      <c r="K456">
        <v>631</v>
      </c>
      <c r="L456">
        <v>634.5</v>
      </c>
      <c r="M456" s="6">
        <f t="shared" si="26"/>
        <v>8.6332697233475857E-3</v>
      </c>
      <c r="N456" s="3">
        <f t="shared" si="24"/>
        <v>10077.77</v>
      </c>
    </row>
    <row r="457" spans="1:14" x14ac:dyDescent="0.25">
      <c r="A457" t="str">
        <f t="shared" si="25"/>
        <v>13161 Moses Lake School District</v>
      </c>
      <c r="B457" t="s">
        <v>512</v>
      </c>
      <c r="C457" t="s">
        <v>513</v>
      </c>
      <c r="D457">
        <v>3215</v>
      </c>
      <c r="E457" t="s">
        <v>514</v>
      </c>
      <c r="F457" t="s">
        <v>14</v>
      </c>
      <c r="G457" t="s">
        <v>14</v>
      </c>
      <c r="H457" t="s">
        <v>14</v>
      </c>
      <c r="K457">
        <v>378</v>
      </c>
      <c r="L457">
        <v>385.5</v>
      </c>
      <c r="M457" s="6">
        <f t="shared" si="26"/>
        <v>5.2452726215137819E-3</v>
      </c>
      <c r="N457" s="3">
        <f t="shared" si="24"/>
        <v>6122.9</v>
      </c>
    </row>
    <row r="458" spans="1:14" x14ac:dyDescent="0.25">
      <c r="A458" t="str">
        <f t="shared" si="25"/>
        <v>31002 Everett School District</v>
      </c>
      <c r="B458" t="s">
        <v>262</v>
      </c>
      <c r="C458" t="s">
        <v>263</v>
      </c>
      <c r="D458">
        <v>4438</v>
      </c>
      <c r="E458" t="s">
        <v>267</v>
      </c>
      <c r="F458" t="s">
        <v>14</v>
      </c>
      <c r="G458" t="s">
        <v>14</v>
      </c>
      <c r="H458" t="s">
        <v>14</v>
      </c>
      <c r="K458">
        <v>705</v>
      </c>
      <c r="L458">
        <v>707.75</v>
      </c>
      <c r="M458" s="6">
        <f t="shared" si="26"/>
        <v>9.6299395535055232E-3</v>
      </c>
      <c r="N458" s="3">
        <f t="shared" si="24"/>
        <v>11241.2</v>
      </c>
    </row>
    <row r="459" spans="1:14" x14ac:dyDescent="0.25">
      <c r="A459" t="str">
        <f t="shared" si="25"/>
        <v>06117 Camas School District</v>
      </c>
      <c r="B459" t="s">
        <v>95</v>
      </c>
      <c r="C459" t="s">
        <v>96</v>
      </c>
      <c r="D459">
        <v>4567</v>
      </c>
      <c r="E459" t="s">
        <v>98</v>
      </c>
      <c r="G459" t="s">
        <v>14</v>
      </c>
      <c r="H459" t="s">
        <v>14</v>
      </c>
      <c r="K459">
        <v>682</v>
      </c>
      <c r="L459">
        <v>683</v>
      </c>
      <c r="M459" s="6">
        <f t="shared" si="26"/>
        <v>9.2931808054316813E-3</v>
      </c>
      <c r="N459" s="3">
        <f t="shared" si="24"/>
        <v>10848.09</v>
      </c>
    </row>
    <row r="460" spans="1:14" x14ac:dyDescent="0.25">
      <c r="A460" t="str">
        <f t="shared" si="25"/>
        <v>11001 Pasco School District</v>
      </c>
      <c r="B460" t="s">
        <v>642</v>
      </c>
      <c r="C460" t="s">
        <v>643</v>
      </c>
      <c r="D460">
        <v>2917</v>
      </c>
      <c r="E460" t="s">
        <v>644</v>
      </c>
      <c r="F460" t="s">
        <v>14</v>
      </c>
      <c r="G460" t="s">
        <v>14</v>
      </c>
      <c r="H460" t="s">
        <v>14</v>
      </c>
      <c r="K460">
        <v>341</v>
      </c>
      <c r="L460">
        <v>349</v>
      </c>
      <c r="M460" s="6">
        <f t="shared" si="26"/>
        <v>4.7486385081927616E-3</v>
      </c>
      <c r="N460" s="3">
        <f t="shared" si="24"/>
        <v>5543.17</v>
      </c>
    </row>
    <row r="461" spans="1:14" x14ac:dyDescent="0.25">
      <c r="A461" t="str">
        <f t="shared" si="25"/>
        <v>31006 Mukilteo School District</v>
      </c>
      <c r="B461" t="s">
        <v>528</v>
      </c>
      <c r="C461" t="s">
        <v>529</v>
      </c>
      <c r="D461">
        <v>3688</v>
      </c>
      <c r="E461" t="s">
        <v>531</v>
      </c>
      <c r="F461" t="s">
        <v>14</v>
      </c>
      <c r="G461" t="s">
        <v>14</v>
      </c>
      <c r="H461" t="s">
        <v>14</v>
      </c>
      <c r="K461">
        <v>351</v>
      </c>
      <c r="L461">
        <v>357.75</v>
      </c>
      <c r="M461" s="6">
        <f t="shared" si="26"/>
        <v>4.8676946312491707E-3</v>
      </c>
      <c r="N461" s="3">
        <f t="shared" si="24"/>
        <v>5682.15</v>
      </c>
    </row>
    <row r="462" spans="1:14" x14ac:dyDescent="0.25">
      <c r="A462" t="str">
        <f t="shared" si="25"/>
        <v>17411 Issaquah School District</v>
      </c>
      <c r="B462" t="s">
        <v>358</v>
      </c>
      <c r="C462" t="s">
        <v>359</v>
      </c>
      <c r="D462">
        <v>3385</v>
      </c>
      <c r="E462" t="s">
        <v>360</v>
      </c>
      <c r="F462" t="s">
        <v>14</v>
      </c>
      <c r="G462" t="s">
        <v>14</v>
      </c>
      <c r="H462" t="s">
        <v>14</v>
      </c>
      <c r="K462">
        <v>926</v>
      </c>
      <c r="L462">
        <v>927</v>
      </c>
      <c r="M462" s="6">
        <f t="shared" si="26"/>
        <v>1.2613145836947537E-2</v>
      </c>
      <c r="N462" s="3">
        <f t="shared" si="24"/>
        <v>14723.55</v>
      </c>
    </row>
    <row r="463" spans="1:14" x14ac:dyDescent="0.25">
      <c r="A463" t="str">
        <f t="shared" si="25"/>
        <v>39007 Yakima School District</v>
      </c>
      <c r="B463" t="s">
        <v>1018</v>
      </c>
      <c r="C463" t="s">
        <v>1019</v>
      </c>
      <c r="D463">
        <v>2116</v>
      </c>
      <c r="E463" t="s">
        <v>1020</v>
      </c>
      <c r="G463" t="s">
        <v>14</v>
      </c>
      <c r="H463" t="s">
        <v>14</v>
      </c>
      <c r="J463" t="s">
        <v>14</v>
      </c>
      <c r="K463">
        <v>268</v>
      </c>
      <c r="L463">
        <v>275</v>
      </c>
      <c r="M463" s="6">
        <f t="shared" si="26"/>
        <v>3.7417638674871333E-3</v>
      </c>
      <c r="N463" s="3">
        <f t="shared" si="24"/>
        <v>4367.83</v>
      </c>
    </row>
    <row r="464" spans="1:14" x14ac:dyDescent="0.25">
      <c r="A464" t="str">
        <f t="shared" si="25"/>
        <v>17409 Tahoma School District</v>
      </c>
      <c r="B464" t="s">
        <v>883</v>
      </c>
      <c r="C464" t="s">
        <v>884</v>
      </c>
      <c r="D464">
        <v>2849</v>
      </c>
      <c r="E464" t="s">
        <v>885</v>
      </c>
      <c r="G464" t="s">
        <v>14</v>
      </c>
      <c r="H464" t="s">
        <v>14</v>
      </c>
      <c r="K464">
        <v>464</v>
      </c>
      <c r="L464">
        <v>464</v>
      </c>
      <c r="M464" s="6">
        <f t="shared" si="26"/>
        <v>6.3133761255055633E-3</v>
      </c>
      <c r="N464" s="3">
        <f t="shared" si="24"/>
        <v>7369.71</v>
      </c>
    </row>
    <row r="465" spans="1:14" x14ac:dyDescent="0.25">
      <c r="A465" t="str">
        <f t="shared" si="25"/>
        <v>11001 Pasco School District</v>
      </c>
      <c r="B465" t="s">
        <v>642</v>
      </c>
      <c r="C465" t="s">
        <v>643</v>
      </c>
      <c r="D465">
        <v>5164</v>
      </c>
      <c r="E465" t="s">
        <v>647</v>
      </c>
      <c r="F465" t="s">
        <v>14</v>
      </c>
      <c r="G465" t="s">
        <v>14</v>
      </c>
      <c r="H465" t="s">
        <v>14</v>
      </c>
      <c r="K465">
        <v>541</v>
      </c>
      <c r="L465">
        <v>549.25</v>
      </c>
      <c r="M465" s="6">
        <f t="shared" si="26"/>
        <v>7.4733229244265745E-3</v>
      </c>
      <c r="N465" s="3">
        <f t="shared" si="24"/>
        <v>8723.74</v>
      </c>
    </row>
    <row r="466" spans="1:14" x14ac:dyDescent="0.25">
      <c r="A466" t="str">
        <f t="shared" si="25"/>
        <v>18402 South Kitsap School District</v>
      </c>
      <c r="B466" t="s">
        <v>811</v>
      </c>
      <c r="C466" t="s">
        <v>812</v>
      </c>
      <c r="D466">
        <v>2272</v>
      </c>
      <c r="E466" t="s">
        <v>814</v>
      </c>
      <c r="G466" t="s">
        <v>14</v>
      </c>
      <c r="H466" t="s">
        <v>14</v>
      </c>
      <c r="K466">
        <v>541</v>
      </c>
      <c r="L466">
        <v>543.75</v>
      </c>
      <c r="M466" s="6">
        <f t="shared" si="26"/>
        <v>7.3984876470768318E-3</v>
      </c>
      <c r="N466" s="3">
        <f t="shared" si="24"/>
        <v>8636.3799999999992</v>
      </c>
    </row>
    <row r="467" spans="1:14" x14ac:dyDescent="0.25">
      <c r="A467" t="str">
        <f t="shared" si="25"/>
        <v>04222 Cashmere School District</v>
      </c>
      <c r="B467" t="s">
        <v>110</v>
      </c>
      <c r="C467" t="s">
        <v>111</v>
      </c>
      <c r="D467" s="33">
        <v>2315</v>
      </c>
      <c r="E467" s="33" t="s">
        <v>112</v>
      </c>
      <c r="G467" t="s">
        <v>14</v>
      </c>
      <c r="K467">
        <v>1</v>
      </c>
      <c r="L467">
        <v>1</v>
      </c>
      <c r="M467" s="6">
        <f t="shared" si="26"/>
        <v>1.3606414063589576E-5</v>
      </c>
      <c r="N467" s="3">
        <f>ROUND(M467*$N$584,2)+0.01</f>
        <v>15.89</v>
      </c>
    </row>
    <row r="468" spans="1:14" x14ac:dyDescent="0.25">
      <c r="A468" t="str">
        <f t="shared" si="25"/>
        <v>04246 Wenatchee School District</v>
      </c>
      <c r="B468" t="s">
        <v>983</v>
      </c>
      <c r="C468" t="s">
        <v>984</v>
      </c>
      <c r="D468" s="33">
        <v>1802</v>
      </c>
      <c r="E468" s="33" t="s">
        <v>986</v>
      </c>
      <c r="G468" t="s">
        <v>14</v>
      </c>
      <c r="K468">
        <v>1</v>
      </c>
      <c r="L468">
        <v>1</v>
      </c>
      <c r="M468" s="6">
        <f t="shared" si="26"/>
        <v>1.3606414063589576E-5</v>
      </c>
      <c r="N468" s="3">
        <f t="shared" ref="N468:N473" si="27">ROUND(M468*$N$584,2)</f>
        <v>15.88</v>
      </c>
    </row>
    <row r="469" spans="1:14" x14ac:dyDescent="0.25">
      <c r="A469" t="str">
        <f t="shared" si="25"/>
        <v>04246 Wenatchee School District</v>
      </c>
      <c r="B469" t="s">
        <v>983</v>
      </c>
      <c r="C469" t="s">
        <v>984</v>
      </c>
      <c r="D469" s="33">
        <v>5316</v>
      </c>
      <c r="E469" s="33" t="s">
        <v>989</v>
      </c>
      <c r="G469" t="s">
        <v>14</v>
      </c>
      <c r="K469">
        <v>3</v>
      </c>
      <c r="L469">
        <v>3</v>
      </c>
      <c r="M469" s="6">
        <f t="shared" si="26"/>
        <v>4.0819242190768725E-5</v>
      </c>
      <c r="N469" s="3">
        <f t="shared" si="27"/>
        <v>47.65</v>
      </c>
    </row>
    <row r="470" spans="1:14" x14ac:dyDescent="0.25">
      <c r="A470" t="str">
        <f t="shared" si="25"/>
        <v>06098 Hockinson School District</v>
      </c>
      <c r="B470" t="s">
        <v>350</v>
      </c>
      <c r="C470" t="s">
        <v>351</v>
      </c>
      <c r="D470" s="33">
        <v>3319</v>
      </c>
      <c r="E470" s="33" t="s">
        <v>352</v>
      </c>
      <c r="H470" t="s">
        <v>14</v>
      </c>
      <c r="K470">
        <v>14</v>
      </c>
      <c r="L470">
        <v>14</v>
      </c>
      <c r="M470" s="6">
        <f t="shared" si="26"/>
        <v>1.9048979689025407E-4</v>
      </c>
      <c r="N470" s="3">
        <f t="shared" si="27"/>
        <v>222.36</v>
      </c>
    </row>
    <row r="471" spans="1:14" x14ac:dyDescent="0.25">
      <c r="A471" t="str">
        <f t="shared" si="25"/>
        <v>06112 Washougal School District</v>
      </c>
      <c r="B471" t="s">
        <v>968</v>
      </c>
      <c r="C471" t="s">
        <v>969</v>
      </c>
      <c r="D471" s="33">
        <v>1528</v>
      </c>
      <c r="E471" s="33" t="s">
        <v>970</v>
      </c>
      <c r="G471" t="s">
        <v>14</v>
      </c>
      <c r="K471">
        <v>3</v>
      </c>
      <c r="L471">
        <v>3</v>
      </c>
      <c r="M471" s="6">
        <f t="shared" si="26"/>
        <v>4.0819242190768725E-5</v>
      </c>
      <c r="N471" s="3">
        <f t="shared" si="27"/>
        <v>47.65</v>
      </c>
    </row>
    <row r="472" spans="1:14" x14ac:dyDescent="0.25">
      <c r="A472" t="str">
        <f t="shared" si="25"/>
        <v>06114 Evergreen School District (Clark)</v>
      </c>
      <c r="B472" t="s">
        <v>269</v>
      </c>
      <c r="C472" t="s">
        <v>270</v>
      </c>
      <c r="D472" s="33">
        <v>4561</v>
      </c>
      <c r="E472" s="33" t="s">
        <v>277</v>
      </c>
      <c r="H472" t="s">
        <v>14</v>
      </c>
      <c r="K472">
        <v>1</v>
      </c>
      <c r="L472">
        <v>1</v>
      </c>
      <c r="M472" s="6">
        <f t="shared" si="26"/>
        <v>1.3606414063589576E-5</v>
      </c>
      <c r="N472" s="3">
        <f t="shared" si="27"/>
        <v>15.88</v>
      </c>
    </row>
    <row r="473" spans="1:14" x14ac:dyDescent="0.25">
      <c r="A473" t="str">
        <f t="shared" si="25"/>
        <v>06114 Evergreen School District (Clark)</v>
      </c>
      <c r="B473" t="s">
        <v>269</v>
      </c>
      <c r="C473" t="s">
        <v>270</v>
      </c>
      <c r="D473" s="33">
        <v>1801</v>
      </c>
      <c r="E473" s="33" t="s">
        <v>271</v>
      </c>
      <c r="F473" t="s">
        <v>14</v>
      </c>
      <c r="G473" t="s">
        <v>14</v>
      </c>
      <c r="K473">
        <v>6</v>
      </c>
      <c r="L473">
        <v>6</v>
      </c>
      <c r="M473" s="6">
        <f t="shared" si="26"/>
        <v>8.163848438153745E-5</v>
      </c>
      <c r="N473" s="3">
        <f t="shared" si="27"/>
        <v>95.3</v>
      </c>
    </row>
    <row r="474" spans="1:14" x14ac:dyDescent="0.25">
      <c r="A474" t="str">
        <f t="shared" si="25"/>
        <v>06117 Camas School District</v>
      </c>
      <c r="B474" t="s">
        <v>95</v>
      </c>
      <c r="C474" t="s">
        <v>96</v>
      </c>
      <c r="D474" s="33">
        <v>4508</v>
      </c>
      <c r="E474" s="33" t="s">
        <v>97</v>
      </c>
      <c r="H474" t="s">
        <v>14</v>
      </c>
      <c r="K474">
        <v>1</v>
      </c>
      <c r="L474">
        <v>1</v>
      </c>
      <c r="M474" s="6">
        <f t="shared" si="26"/>
        <v>1.3606414063589576E-5</v>
      </c>
      <c r="N474" s="3">
        <f>ROUND(M474*$N$584,2)+0.01</f>
        <v>15.89</v>
      </c>
    </row>
    <row r="475" spans="1:14" x14ac:dyDescent="0.25">
      <c r="A475" t="str">
        <f t="shared" si="25"/>
        <v>06801 Educational Service District 112</v>
      </c>
      <c r="B475" t="s">
        <v>243</v>
      </c>
      <c r="C475" t="s">
        <v>244</v>
      </c>
      <c r="D475" s="33">
        <v>5290</v>
      </c>
      <c r="E475" s="33" t="s">
        <v>246</v>
      </c>
      <c r="G475" t="s">
        <v>14</v>
      </c>
      <c r="K475">
        <v>1</v>
      </c>
      <c r="L475">
        <v>1</v>
      </c>
      <c r="M475" s="6">
        <f t="shared" si="26"/>
        <v>1.3606414063589576E-5</v>
      </c>
      <c r="N475" s="3">
        <f t="shared" ref="N475:N480" si="28">ROUND(M475*$N$584,2)</f>
        <v>15.88</v>
      </c>
    </row>
    <row r="476" spans="1:14" x14ac:dyDescent="0.25">
      <c r="A476" t="str">
        <f t="shared" si="25"/>
        <v>06801 Educational Service District 112</v>
      </c>
      <c r="B476" t="s">
        <v>243</v>
      </c>
      <c r="C476" t="s">
        <v>244</v>
      </c>
      <c r="D476" s="33">
        <v>3294</v>
      </c>
      <c r="E476" s="33" t="s">
        <v>245</v>
      </c>
      <c r="G476" t="s">
        <v>14</v>
      </c>
      <c r="K476">
        <v>2</v>
      </c>
      <c r="L476">
        <v>2</v>
      </c>
      <c r="M476" s="6">
        <f t="shared" si="26"/>
        <v>2.7212828127179152E-5</v>
      </c>
      <c r="N476" s="3">
        <f t="shared" si="28"/>
        <v>31.77</v>
      </c>
    </row>
    <row r="477" spans="1:14" x14ac:dyDescent="0.25">
      <c r="A477" t="str">
        <f t="shared" si="25"/>
        <v>08458 Kelso School District</v>
      </c>
      <c r="B477" t="s">
        <v>372</v>
      </c>
      <c r="C477" t="s">
        <v>373</v>
      </c>
      <c r="D477" s="33">
        <v>2916</v>
      </c>
      <c r="E477" s="33" t="s">
        <v>375</v>
      </c>
      <c r="H477" t="s">
        <v>14</v>
      </c>
      <c r="K477">
        <v>1</v>
      </c>
      <c r="L477">
        <v>1</v>
      </c>
      <c r="M477" s="6">
        <f t="shared" si="26"/>
        <v>1.3606414063589576E-5</v>
      </c>
      <c r="N477" s="3">
        <f t="shared" si="28"/>
        <v>15.88</v>
      </c>
    </row>
    <row r="478" spans="1:14" x14ac:dyDescent="0.25">
      <c r="A478" t="str">
        <f t="shared" si="25"/>
        <v>09075 Bridgeport School District</v>
      </c>
      <c r="B478" t="s">
        <v>86</v>
      </c>
      <c r="C478" t="s">
        <v>87</v>
      </c>
      <c r="D478" s="33">
        <v>4213</v>
      </c>
      <c r="E478" s="33" t="s">
        <v>90</v>
      </c>
      <c r="H478" t="s">
        <v>14</v>
      </c>
      <c r="K478">
        <v>1</v>
      </c>
      <c r="L478">
        <v>1</v>
      </c>
      <c r="M478" s="6">
        <f t="shared" si="26"/>
        <v>1.3606414063589576E-5</v>
      </c>
      <c r="N478" s="3">
        <f t="shared" si="28"/>
        <v>15.88</v>
      </c>
    </row>
    <row r="479" spans="1:14" x14ac:dyDescent="0.25">
      <c r="A479" t="str">
        <f t="shared" si="25"/>
        <v>11001 Pasco School District</v>
      </c>
      <c r="B479" t="s">
        <v>642</v>
      </c>
      <c r="C479" t="s">
        <v>643</v>
      </c>
      <c r="D479" s="33">
        <v>4564</v>
      </c>
      <c r="E479" s="33" t="s">
        <v>646</v>
      </c>
      <c r="H479" t="s">
        <v>14</v>
      </c>
      <c r="K479">
        <v>1</v>
      </c>
      <c r="L479">
        <v>1</v>
      </c>
      <c r="M479" s="6">
        <f t="shared" si="26"/>
        <v>1.3606414063589576E-5</v>
      </c>
      <c r="N479" s="3">
        <f t="shared" si="28"/>
        <v>15.88</v>
      </c>
    </row>
    <row r="480" spans="1:14" x14ac:dyDescent="0.25">
      <c r="A480" t="str">
        <f t="shared" si="25"/>
        <v>14028 Hoquiam School District</v>
      </c>
      <c r="B480" t="s">
        <v>354</v>
      </c>
      <c r="C480" t="s">
        <v>355</v>
      </c>
      <c r="D480" s="33">
        <v>5191</v>
      </c>
      <c r="E480" s="33" t="s">
        <v>357</v>
      </c>
      <c r="G480" t="s">
        <v>14</v>
      </c>
      <c r="K480">
        <v>1</v>
      </c>
      <c r="L480">
        <v>1</v>
      </c>
      <c r="M480" s="6">
        <f t="shared" si="26"/>
        <v>1.3606414063589576E-5</v>
      </c>
      <c r="N480" s="3">
        <f t="shared" si="28"/>
        <v>15.88</v>
      </c>
    </row>
    <row r="481" spans="1:14" x14ac:dyDescent="0.25">
      <c r="A481" t="str">
        <f t="shared" si="25"/>
        <v>15204 Coupeville School District</v>
      </c>
      <c r="B481" t="s">
        <v>189</v>
      </c>
      <c r="C481" t="s">
        <v>190</v>
      </c>
      <c r="D481" s="33">
        <v>5059</v>
      </c>
      <c r="E481" s="33" t="s">
        <v>192</v>
      </c>
      <c r="G481" t="s">
        <v>14</v>
      </c>
      <c r="K481">
        <v>1</v>
      </c>
      <c r="L481">
        <v>1</v>
      </c>
      <c r="M481" s="6">
        <f t="shared" si="26"/>
        <v>1.3606414063589576E-5</v>
      </c>
      <c r="N481" s="3">
        <f>ROUND(M481*$N$584,2)+0.01</f>
        <v>15.89</v>
      </c>
    </row>
    <row r="482" spans="1:14" x14ac:dyDescent="0.25">
      <c r="A482" t="str">
        <f t="shared" si="25"/>
        <v>15204 Coupeville School District</v>
      </c>
      <c r="B482" t="s">
        <v>189</v>
      </c>
      <c r="C482" t="s">
        <v>190</v>
      </c>
      <c r="D482" s="33">
        <v>5412</v>
      </c>
      <c r="E482" s="33" t="s">
        <v>193</v>
      </c>
      <c r="G482" t="s">
        <v>14</v>
      </c>
      <c r="K482">
        <v>1</v>
      </c>
      <c r="L482">
        <v>1</v>
      </c>
      <c r="M482" s="6">
        <f t="shared" si="26"/>
        <v>1.3606414063589576E-5</v>
      </c>
      <c r="N482" s="3">
        <f t="shared" ref="N482:N497" si="29">ROUND(M482*$N$584,2)</f>
        <v>15.88</v>
      </c>
    </row>
    <row r="483" spans="1:14" x14ac:dyDescent="0.25">
      <c r="A483" t="str">
        <f t="shared" si="25"/>
        <v>16048 Quilcene School District</v>
      </c>
      <c r="B483" t="s">
        <v>688</v>
      </c>
      <c r="C483" t="s">
        <v>689</v>
      </c>
      <c r="D483" s="33">
        <v>5236</v>
      </c>
      <c r="E483" s="33" t="s">
        <v>692</v>
      </c>
      <c r="H483" t="s">
        <v>14</v>
      </c>
      <c r="K483">
        <v>1</v>
      </c>
      <c r="L483">
        <v>1</v>
      </c>
      <c r="M483" s="6">
        <f t="shared" si="26"/>
        <v>1.3606414063589576E-5</v>
      </c>
      <c r="N483" s="3">
        <f t="shared" si="29"/>
        <v>15.88</v>
      </c>
    </row>
    <row r="484" spans="1:14" x14ac:dyDescent="0.25">
      <c r="A484" t="str">
        <f t="shared" si="25"/>
        <v>17001 Seattle Public Schools</v>
      </c>
      <c r="B484" t="s">
        <v>748</v>
      </c>
      <c r="C484" t="s">
        <v>749</v>
      </c>
      <c r="D484" s="33">
        <v>2729</v>
      </c>
      <c r="E484" s="33" t="s">
        <v>758</v>
      </c>
      <c r="H484" t="s">
        <v>14</v>
      </c>
      <c r="K484">
        <v>1</v>
      </c>
      <c r="L484">
        <v>1</v>
      </c>
      <c r="M484" s="6">
        <f t="shared" si="26"/>
        <v>1.3606414063589576E-5</v>
      </c>
      <c r="N484" s="3">
        <f t="shared" si="29"/>
        <v>15.88</v>
      </c>
    </row>
    <row r="485" spans="1:14" x14ac:dyDescent="0.25">
      <c r="A485" t="str">
        <f t="shared" si="25"/>
        <v>17001 Seattle Public Schools</v>
      </c>
      <c r="B485" t="s">
        <v>748</v>
      </c>
      <c r="C485" t="s">
        <v>749</v>
      </c>
      <c r="D485" s="33">
        <v>4064</v>
      </c>
      <c r="E485" s="33" t="s">
        <v>614</v>
      </c>
      <c r="H485" t="s">
        <v>14</v>
      </c>
      <c r="K485">
        <v>1</v>
      </c>
      <c r="L485">
        <v>1</v>
      </c>
      <c r="M485" s="6">
        <f t="shared" si="26"/>
        <v>1.3606414063589576E-5</v>
      </c>
      <c r="N485" s="3">
        <f t="shared" si="29"/>
        <v>15.88</v>
      </c>
    </row>
    <row r="486" spans="1:14" x14ac:dyDescent="0.25">
      <c r="A486" t="str">
        <f t="shared" si="25"/>
        <v>17210 Federal Way School District</v>
      </c>
      <c r="B486" t="s">
        <v>280</v>
      </c>
      <c r="C486" t="s">
        <v>281</v>
      </c>
      <c r="D486" s="33">
        <v>4456</v>
      </c>
      <c r="E486" s="33" t="s">
        <v>287</v>
      </c>
      <c r="H486" t="s">
        <v>14</v>
      </c>
      <c r="K486">
        <v>2</v>
      </c>
      <c r="L486">
        <v>2</v>
      </c>
      <c r="M486" s="6">
        <f t="shared" si="26"/>
        <v>2.7212828127179152E-5</v>
      </c>
      <c r="N486" s="3">
        <f t="shared" si="29"/>
        <v>31.77</v>
      </c>
    </row>
    <row r="487" spans="1:14" x14ac:dyDescent="0.25">
      <c r="A487" t="str">
        <f t="shared" si="25"/>
        <v>17210 Federal Way School District</v>
      </c>
      <c r="B487" t="s">
        <v>280</v>
      </c>
      <c r="C487" t="s">
        <v>281</v>
      </c>
      <c r="D487" s="33">
        <v>5029</v>
      </c>
      <c r="E487" s="33" t="s">
        <v>289</v>
      </c>
      <c r="H487" t="s">
        <v>14</v>
      </c>
      <c r="K487">
        <v>2</v>
      </c>
      <c r="L487">
        <v>2</v>
      </c>
      <c r="M487" s="6">
        <f t="shared" si="26"/>
        <v>2.7212828127179152E-5</v>
      </c>
      <c r="N487" s="3">
        <f t="shared" si="29"/>
        <v>31.77</v>
      </c>
    </row>
    <row r="488" spans="1:14" x14ac:dyDescent="0.25">
      <c r="A488" t="str">
        <f t="shared" si="25"/>
        <v>17210 Federal Way School District</v>
      </c>
      <c r="B488" t="s">
        <v>280</v>
      </c>
      <c r="C488" t="s">
        <v>281</v>
      </c>
      <c r="D488" s="33">
        <v>5138</v>
      </c>
      <c r="E488" s="33" t="s">
        <v>290</v>
      </c>
      <c r="H488" t="s">
        <v>14</v>
      </c>
      <c r="K488">
        <v>14</v>
      </c>
      <c r="L488">
        <v>14.25</v>
      </c>
      <c r="M488" s="6">
        <f t="shared" si="26"/>
        <v>1.9389140040615145E-4</v>
      </c>
      <c r="N488" s="3">
        <f t="shared" si="29"/>
        <v>226.33</v>
      </c>
    </row>
    <row r="489" spans="1:14" x14ac:dyDescent="0.25">
      <c r="A489" t="str">
        <f t="shared" si="25"/>
        <v>17400 Mercer Island School District</v>
      </c>
      <c r="B489" t="s">
        <v>491</v>
      </c>
      <c r="C489" t="s">
        <v>492</v>
      </c>
      <c r="D489" s="33">
        <v>3219</v>
      </c>
      <c r="E489" s="33" t="s">
        <v>494</v>
      </c>
      <c r="H489" t="s">
        <v>14</v>
      </c>
      <c r="K489">
        <v>1</v>
      </c>
      <c r="L489">
        <v>1</v>
      </c>
      <c r="M489" s="6">
        <f t="shared" si="26"/>
        <v>1.3606414063589576E-5</v>
      </c>
      <c r="N489" s="3">
        <f t="shared" si="29"/>
        <v>15.88</v>
      </c>
    </row>
    <row r="490" spans="1:14" x14ac:dyDescent="0.25">
      <c r="A490" t="str">
        <f t="shared" si="25"/>
        <v>17401 Highline School District</v>
      </c>
      <c r="B490" t="s">
        <v>333</v>
      </c>
      <c r="C490" t="s">
        <v>334</v>
      </c>
      <c r="D490" s="33">
        <v>5370</v>
      </c>
      <c r="E490" s="33" t="s">
        <v>348</v>
      </c>
      <c r="G490" t="s">
        <v>14</v>
      </c>
      <c r="H490" t="s">
        <v>14</v>
      </c>
      <c r="K490">
        <v>5</v>
      </c>
      <c r="L490">
        <v>5.5</v>
      </c>
      <c r="M490" s="6">
        <f t="shared" si="26"/>
        <v>7.4835277349742671E-5</v>
      </c>
      <c r="N490" s="3">
        <f t="shared" si="29"/>
        <v>87.36</v>
      </c>
    </row>
    <row r="491" spans="1:14" x14ac:dyDescent="0.25">
      <c r="A491" t="str">
        <f t="shared" si="25"/>
        <v>17401 Highline School District</v>
      </c>
      <c r="B491" t="s">
        <v>333</v>
      </c>
      <c r="C491" t="s">
        <v>334</v>
      </c>
      <c r="D491" s="33">
        <v>5102</v>
      </c>
      <c r="E491" s="33" t="s">
        <v>345</v>
      </c>
      <c r="H491" t="s">
        <v>14</v>
      </c>
      <c r="K491">
        <v>10</v>
      </c>
      <c r="L491">
        <v>10</v>
      </c>
      <c r="M491" s="6">
        <f t="shared" si="26"/>
        <v>1.3606414063589575E-4</v>
      </c>
      <c r="N491" s="3">
        <f t="shared" si="29"/>
        <v>158.83000000000001</v>
      </c>
    </row>
    <row r="492" spans="1:14" x14ac:dyDescent="0.25">
      <c r="A492" t="str">
        <f t="shared" si="25"/>
        <v>17401 Highline School District</v>
      </c>
      <c r="B492" t="s">
        <v>333</v>
      </c>
      <c r="C492" t="s">
        <v>334</v>
      </c>
      <c r="D492" s="33">
        <v>5063</v>
      </c>
      <c r="E492" s="33" t="s">
        <v>342</v>
      </c>
      <c r="G492" t="s">
        <v>14</v>
      </c>
      <c r="H492" t="s">
        <v>14</v>
      </c>
      <c r="K492">
        <v>31</v>
      </c>
      <c r="L492">
        <v>31.25</v>
      </c>
      <c r="M492" s="6">
        <f t="shared" si="26"/>
        <v>4.2520043948717423E-4</v>
      </c>
      <c r="N492" s="3">
        <f t="shared" si="29"/>
        <v>496.34</v>
      </c>
    </row>
    <row r="493" spans="1:14" x14ac:dyDescent="0.25">
      <c r="A493" t="str">
        <f t="shared" si="25"/>
        <v>17401 Highline School District</v>
      </c>
      <c r="B493" t="s">
        <v>333</v>
      </c>
      <c r="C493" t="s">
        <v>334</v>
      </c>
      <c r="D493" s="33">
        <v>5103</v>
      </c>
      <c r="E493" s="33" t="s">
        <v>346</v>
      </c>
      <c r="G493" t="s">
        <v>14</v>
      </c>
      <c r="H493" t="s">
        <v>14</v>
      </c>
      <c r="K493">
        <v>35</v>
      </c>
      <c r="L493">
        <v>35.25</v>
      </c>
      <c r="M493" s="6">
        <f t="shared" si="26"/>
        <v>4.7962609574153257E-4</v>
      </c>
      <c r="N493" s="3">
        <f t="shared" si="29"/>
        <v>559.88</v>
      </c>
    </row>
    <row r="494" spans="1:14" x14ac:dyDescent="0.25">
      <c r="A494" t="str">
        <f t="shared" si="25"/>
        <v>17401 Highline School District</v>
      </c>
      <c r="B494" t="s">
        <v>333</v>
      </c>
      <c r="C494" t="s">
        <v>334</v>
      </c>
      <c r="D494" s="33">
        <v>5064</v>
      </c>
      <c r="E494" s="33" t="s">
        <v>343</v>
      </c>
      <c r="G494" t="s">
        <v>14</v>
      </c>
      <c r="H494" t="s">
        <v>14</v>
      </c>
      <c r="K494">
        <v>41</v>
      </c>
      <c r="L494">
        <v>42.25</v>
      </c>
      <c r="M494" s="6">
        <f t="shared" si="26"/>
        <v>5.7487099418665954E-4</v>
      </c>
      <c r="N494" s="3">
        <f t="shared" si="29"/>
        <v>671.06</v>
      </c>
    </row>
    <row r="495" spans="1:14" x14ac:dyDescent="0.25">
      <c r="A495" t="str">
        <f t="shared" si="25"/>
        <v>17401 Highline School District</v>
      </c>
      <c r="B495" t="s">
        <v>333</v>
      </c>
      <c r="C495" t="s">
        <v>334</v>
      </c>
      <c r="D495" s="33">
        <v>5101</v>
      </c>
      <c r="E495" s="33" t="s">
        <v>344</v>
      </c>
      <c r="H495" t="s">
        <v>14</v>
      </c>
      <c r="K495">
        <v>83</v>
      </c>
      <c r="L495">
        <v>85</v>
      </c>
      <c r="M495" s="6">
        <f t="shared" si="26"/>
        <v>1.1565451954051139E-3</v>
      </c>
      <c r="N495" s="3">
        <f t="shared" si="29"/>
        <v>1350.06</v>
      </c>
    </row>
    <row r="496" spans="1:14" x14ac:dyDescent="0.25">
      <c r="A496" t="str">
        <f t="shared" si="25"/>
        <v>17403 Renton School District</v>
      </c>
      <c r="B496" t="s">
        <v>706</v>
      </c>
      <c r="C496" t="s">
        <v>707</v>
      </c>
      <c r="D496" s="33">
        <v>3035</v>
      </c>
      <c r="E496" s="33" t="s">
        <v>709</v>
      </c>
      <c r="H496" t="s">
        <v>14</v>
      </c>
      <c r="K496">
        <v>1</v>
      </c>
      <c r="L496">
        <v>1</v>
      </c>
      <c r="M496" s="6">
        <f t="shared" si="26"/>
        <v>1.3606414063589576E-5</v>
      </c>
      <c r="N496" s="3">
        <f t="shared" si="29"/>
        <v>15.88</v>
      </c>
    </row>
    <row r="497" spans="1:14" x14ac:dyDescent="0.25">
      <c r="A497" t="str">
        <f t="shared" si="25"/>
        <v>17403 Renton School District</v>
      </c>
      <c r="B497" t="s">
        <v>706</v>
      </c>
      <c r="C497" t="s">
        <v>707</v>
      </c>
      <c r="D497" s="33">
        <v>5335</v>
      </c>
      <c r="E497" s="33" t="s">
        <v>712</v>
      </c>
      <c r="H497" t="s">
        <v>14</v>
      </c>
      <c r="K497">
        <v>2</v>
      </c>
      <c r="L497">
        <v>2</v>
      </c>
      <c r="M497" s="6">
        <f t="shared" si="26"/>
        <v>2.7212828127179152E-5</v>
      </c>
      <c r="N497" s="3">
        <f t="shared" si="29"/>
        <v>31.77</v>
      </c>
    </row>
    <row r="498" spans="1:14" x14ac:dyDescent="0.25">
      <c r="A498" t="str">
        <f t="shared" si="25"/>
        <v>17405 Bellevue School District</v>
      </c>
      <c r="B498" t="s">
        <v>42</v>
      </c>
      <c r="C498" t="s">
        <v>43</v>
      </c>
      <c r="D498" s="33">
        <v>3166</v>
      </c>
      <c r="E498" s="33" t="s">
        <v>45</v>
      </c>
      <c r="G498" t="s">
        <v>14</v>
      </c>
      <c r="K498">
        <v>1</v>
      </c>
      <c r="L498">
        <v>1</v>
      </c>
      <c r="M498" s="6">
        <f t="shared" si="26"/>
        <v>1.3606414063589576E-5</v>
      </c>
      <c r="N498" s="3">
        <f>ROUND(M498*$N$584,2)+0.01</f>
        <v>15.89</v>
      </c>
    </row>
    <row r="499" spans="1:14" x14ac:dyDescent="0.25">
      <c r="A499" t="str">
        <f t="shared" si="25"/>
        <v>17405 Bellevue School District</v>
      </c>
      <c r="B499" t="s">
        <v>42</v>
      </c>
      <c r="C499" t="s">
        <v>43</v>
      </c>
      <c r="D499" s="33">
        <v>3283</v>
      </c>
      <c r="E499" s="33" t="s">
        <v>47</v>
      </c>
      <c r="H499" t="s">
        <v>14</v>
      </c>
      <c r="K499">
        <v>1</v>
      </c>
      <c r="L499">
        <v>1</v>
      </c>
      <c r="M499" s="6">
        <f t="shared" si="26"/>
        <v>1.3606414063589576E-5</v>
      </c>
      <c r="N499" s="3">
        <f t="shared" ref="N499:N525" si="30">ROUND(M499*$N$584,2)</f>
        <v>15.88</v>
      </c>
    </row>
    <row r="500" spans="1:14" x14ac:dyDescent="0.25">
      <c r="A500" t="str">
        <f t="shared" si="25"/>
        <v>17405 Bellevue School District</v>
      </c>
      <c r="B500" t="s">
        <v>42</v>
      </c>
      <c r="C500" t="s">
        <v>43</v>
      </c>
      <c r="D500" s="33">
        <v>5325</v>
      </c>
      <c r="E500" s="33" t="s">
        <v>55</v>
      </c>
      <c r="F500" t="s">
        <v>14</v>
      </c>
      <c r="H500" t="s">
        <v>14</v>
      </c>
      <c r="K500">
        <v>2</v>
      </c>
      <c r="L500">
        <v>2</v>
      </c>
      <c r="M500" s="6">
        <f t="shared" si="26"/>
        <v>2.7212828127179152E-5</v>
      </c>
      <c r="N500" s="3">
        <f t="shared" si="30"/>
        <v>31.77</v>
      </c>
    </row>
    <row r="501" spans="1:14" x14ac:dyDescent="0.25">
      <c r="A501" t="str">
        <f t="shared" si="25"/>
        <v>17405 Bellevue School District</v>
      </c>
      <c r="B501" t="s">
        <v>42</v>
      </c>
      <c r="C501" t="s">
        <v>43</v>
      </c>
      <c r="D501" s="33">
        <v>3631</v>
      </c>
      <c r="E501" s="33" t="s">
        <v>52</v>
      </c>
      <c r="H501" t="s">
        <v>14</v>
      </c>
      <c r="K501">
        <v>4</v>
      </c>
      <c r="L501">
        <v>4</v>
      </c>
      <c r="M501" s="6">
        <f t="shared" si="26"/>
        <v>5.4425656254358305E-5</v>
      </c>
      <c r="N501" s="3">
        <f t="shared" si="30"/>
        <v>63.53</v>
      </c>
    </row>
    <row r="502" spans="1:14" x14ac:dyDescent="0.25">
      <c r="A502" t="str">
        <f t="shared" si="25"/>
        <v>17405 Bellevue School District</v>
      </c>
      <c r="B502" t="s">
        <v>42</v>
      </c>
      <c r="C502" t="s">
        <v>43</v>
      </c>
      <c r="D502" s="33">
        <v>3338</v>
      </c>
      <c r="E502" s="33" t="s">
        <v>48</v>
      </c>
      <c r="G502" t="s">
        <v>14</v>
      </c>
      <c r="H502" t="s">
        <v>14</v>
      </c>
      <c r="K502">
        <v>6</v>
      </c>
      <c r="L502">
        <v>6</v>
      </c>
      <c r="M502" s="6">
        <f t="shared" si="26"/>
        <v>8.163848438153745E-5</v>
      </c>
      <c r="N502" s="3">
        <f t="shared" si="30"/>
        <v>95.3</v>
      </c>
    </row>
    <row r="503" spans="1:14" x14ac:dyDescent="0.25">
      <c r="A503" t="str">
        <f t="shared" si="25"/>
        <v>17406 Tukwila School District</v>
      </c>
      <c r="B503" t="s">
        <v>916</v>
      </c>
      <c r="C503" t="s">
        <v>917</v>
      </c>
      <c r="D503" s="33">
        <v>2564</v>
      </c>
      <c r="E503" s="33" t="s">
        <v>918</v>
      </c>
      <c r="H503" t="s">
        <v>14</v>
      </c>
      <c r="K503">
        <v>1</v>
      </c>
      <c r="L503">
        <v>1</v>
      </c>
      <c r="M503" s="6">
        <f t="shared" si="26"/>
        <v>1.3606414063589576E-5</v>
      </c>
      <c r="N503" s="3">
        <f t="shared" si="30"/>
        <v>15.88</v>
      </c>
    </row>
    <row r="504" spans="1:14" x14ac:dyDescent="0.25">
      <c r="A504" t="str">
        <f t="shared" si="25"/>
        <v>17408 Auburn School District</v>
      </c>
      <c r="B504" t="s">
        <v>25</v>
      </c>
      <c r="C504" t="s">
        <v>26</v>
      </c>
      <c r="D504" s="33">
        <v>4462</v>
      </c>
      <c r="E504" s="33" t="s">
        <v>28</v>
      </c>
      <c r="H504" t="s">
        <v>14</v>
      </c>
      <c r="K504">
        <v>2</v>
      </c>
      <c r="L504">
        <v>2</v>
      </c>
      <c r="M504" s="6">
        <f t="shared" si="26"/>
        <v>2.7212828127179152E-5</v>
      </c>
      <c r="N504" s="3">
        <f t="shared" si="30"/>
        <v>31.77</v>
      </c>
    </row>
    <row r="505" spans="1:14" x14ac:dyDescent="0.25">
      <c r="A505" t="str">
        <f t="shared" si="25"/>
        <v>17409 Tahoma School District</v>
      </c>
      <c r="B505" t="s">
        <v>883</v>
      </c>
      <c r="C505" t="s">
        <v>884</v>
      </c>
      <c r="D505" s="33">
        <v>4556</v>
      </c>
      <c r="E505" s="33" t="s">
        <v>886</v>
      </c>
      <c r="H505" t="s">
        <v>14</v>
      </c>
      <c r="K505">
        <v>93</v>
      </c>
      <c r="L505">
        <v>93</v>
      </c>
      <c r="M505" s="6">
        <f t="shared" si="26"/>
        <v>1.2653965079138306E-3</v>
      </c>
      <c r="N505" s="3">
        <f t="shared" si="30"/>
        <v>1477.12</v>
      </c>
    </row>
    <row r="506" spans="1:14" x14ac:dyDescent="0.25">
      <c r="A506" t="str">
        <f t="shared" si="25"/>
        <v>17410 Snoqualmie Valley School District</v>
      </c>
      <c r="B506" t="s">
        <v>799</v>
      </c>
      <c r="C506" t="s">
        <v>800</v>
      </c>
      <c r="D506" s="33">
        <v>4397</v>
      </c>
      <c r="E506" s="33" t="s">
        <v>803</v>
      </c>
      <c r="H506" t="s">
        <v>14</v>
      </c>
      <c r="K506">
        <v>1</v>
      </c>
      <c r="L506">
        <v>1</v>
      </c>
      <c r="M506" s="6">
        <f t="shared" si="26"/>
        <v>1.3606414063589576E-5</v>
      </c>
      <c r="N506" s="3">
        <f t="shared" si="30"/>
        <v>15.88</v>
      </c>
    </row>
    <row r="507" spans="1:14" x14ac:dyDescent="0.25">
      <c r="A507" t="str">
        <f t="shared" si="25"/>
        <v>17411 Issaquah School District</v>
      </c>
      <c r="B507" t="s">
        <v>358</v>
      </c>
      <c r="C507" t="s">
        <v>359</v>
      </c>
      <c r="D507" s="33">
        <v>5200</v>
      </c>
      <c r="E507" s="33" t="s">
        <v>364</v>
      </c>
      <c r="H507" t="s">
        <v>14</v>
      </c>
      <c r="K507">
        <v>1</v>
      </c>
      <c r="L507">
        <v>1</v>
      </c>
      <c r="M507" s="6">
        <f t="shared" si="26"/>
        <v>1.3606414063589576E-5</v>
      </c>
      <c r="N507" s="3">
        <f t="shared" si="30"/>
        <v>15.88</v>
      </c>
    </row>
    <row r="508" spans="1:14" x14ac:dyDescent="0.25">
      <c r="A508" t="str">
        <f t="shared" si="25"/>
        <v>17411 Issaquah School District</v>
      </c>
      <c r="B508" t="s">
        <v>358</v>
      </c>
      <c r="C508" t="s">
        <v>359</v>
      </c>
      <c r="D508" s="33">
        <v>3879</v>
      </c>
      <c r="E508" s="33" t="s">
        <v>361</v>
      </c>
      <c r="H508" t="s">
        <v>14</v>
      </c>
      <c r="K508">
        <v>2</v>
      </c>
      <c r="L508">
        <v>2</v>
      </c>
      <c r="M508" s="6">
        <f t="shared" si="26"/>
        <v>2.7212828127179152E-5</v>
      </c>
      <c r="N508" s="3">
        <f t="shared" si="30"/>
        <v>31.77</v>
      </c>
    </row>
    <row r="509" spans="1:14" x14ac:dyDescent="0.25">
      <c r="A509" t="str">
        <f t="shared" si="25"/>
        <v>17414 Lake Washington School District</v>
      </c>
      <c r="B509" t="s">
        <v>420</v>
      </c>
      <c r="C509" t="s">
        <v>421</v>
      </c>
      <c r="D509" s="33">
        <v>1800</v>
      </c>
      <c r="E509" s="33" t="s">
        <v>424</v>
      </c>
      <c r="H509" t="s">
        <v>14</v>
      </c>
      <c r="K509">
        <v>1</v>
      </c>
      <c r="L509">
        <v>1</v>
      </c>
      <c r="M509" s="6">
        <f t="shared" si="26"/>
        <v>1.3606414063589576E-5</v>
      </c>
      <c r="N509" s="3">
        <f t="shared" si="30"/>
        <v>15.88</v>
      </c>
    </row>
    <row r="510" spans="1:14" x14ac:dyDescent="0.25">
      <c r="A510" t="str">
        <f t="shared" si="25"/>
        <v>17414 Lake Washington School District</v>
      </c>
      <c r="B510" t="s">
        <v>420</v>
      </c>
      <c r="C510" t="s">
        <v>421</v>
      </c>
      <c r="D510" s="33">
        <v>4386</v>
      </c>
      <c r="E510" s="33" t="s">
        <v>432</v>
      </c>
      <c r="G510" t="s">
        <v>14</v>
      </c>
      <c r="K510">
        <v>1</v>
      </c>
      <c r="L510">
        <v>1</v>
      </c>
      <c r="M510" s="6">
        <f t="shared" si="26"/>
        <v>1.3606414063589576E-5</v>
      </c>
      <c r="N510" s="3">
        <f t="shared" si="30"/>
        <v>15.88</v>
      </c>
    </row>
    <row r="511" spans="1:14" x14ac:dyDescent="0.25">
      <c r="A511" t="str">
        <f t="shared" si="25"/>
        <v>17414 Lake Washington School District</v>
      </c>
      <c r="B511" t="s">
        <v>420</v>
      </c>
      <c r="C511" t="s">
        <v>421</v>
      </c>
      <c r="D511" s="33">
        <v>5057</v>
      </c>
      <c r="E511" s="33" t="s">
        <v>434</v>
      </c>
      <c r="H511" t="s">
        <v>14</v>
      </c>
      <c r="K511">
        <v>1</v>
      </c>
      <c r="L511">
        <v>1</v>
      </c>
      <c r="M511" s="6">
        <f t="shared" si="26"/>
        <v>1.3606414063589576E-5</v>
      </c>
      <c r="N511" s="3">
        <f t="shared" si="30"/>
        <v>15.88</v>
      </c>
    </row>
    <row r="512" spans="1:14" x14ac:dyDescent="0.25">
      <c r="A512" t="str">
        <f t="shared" si="25"/>
        <v>17414 Lake Washington School District</v>
      </c>
      <c r="B512" t="s">
        <v>420</v>
      </c>
      <c r="C512" t="s">
        <v>421</v>
      </c>
      <c r="D512" s="33">
        <v>4148</v>
      </c>
      <c r="E512" s="33" t="s">
        <v>431</v>
      </c>
      <c r="H512" t="s">
        <v>14</v>
      </c>
      <c r="K512">
        <v>2</v>
      </c>
      <c r="L512">
        <v>2</v>
      </c>
      <c r="M512" s="6">
        <f t="shared" si="26"/>
        <v>2.7212828127179152E-5</v>
      </c>
      <c r="N512" s="3">
        <f t="shared" si="30"/>
        <v>31.77</v>
      </c>
    </row>
    <row r="513" spans="1:14" x14ac:dyDescent="0.25">
      <c r="A513" t="str">
        <f t="shared" si="25"/>
        <v>17414 Lake Washington School District</v>
      </c>
      <c r="B513" t="s">
        <v>420</v>
      </c>
      <c r="C513" t="s">
        <v>421</v>
      </c>
      <c r="D513" s="33">
        <v>3232</v>
      </c>
      <c r="E513" s="33" t="s">
        <v>427</v>
      </c>
      <c r="G513" t="s">
        <v>14</v>
      </c>
      <c r="H513" t="s">
        <v>14</v>
      </c>
      <c r="K513">
        <v>3</v>
      </c>
      <c r="L513">
        <v>3</v>
      </c>
      <c r="M513" s="6">
        <f t="shared" si="26"/>
        <v>4.0819242190768725E-5</v>
      </c>
      <c r="N513" s="3">
        <f t="shared" si="30"/>
        <v>47.65</v>
      </c>
    </row>
    <row r="514" spans="1:14" x14ac:dyDescent="0.25">
      <c r="A514" t="str">
        <f t="shared" si="25"/>
        <v>17415 Kent School District</v>
      </c>
      <c r="B514" t="s">
        <v>383</v>
      </c>
      <c r="C514" t="s">
        <v>384</v>
      </c>
      <c r="D514" s="33">
        <v>4440</v>
      </c>
      <c r="E514" s="33" t="s">
        <v>389</v>
      </c>
      <c r="H514" t="s">
        <v>14</v>
      </c>
      <c r="K514">
        <v>1</v>
      </c>
      <c r="L514">
        <v>1</v>
      </c>
      <c r="M514" s="6">
        <f t="shared" si="26"/>
        <v>1.3606414063589576E-5</v>
      </c>
      <c r="N514" s="3">
        <f t="shared" si="30"/>
        <v>15.88</v>
      </c>
    </row>
    <row r="515" spans="1:14" x14ac:dyDescent="0.25">
      <c r="A515" t="str">
        <f t="shared" ref="A515:A578" si="31">PROPER(CONCATENATE(B515," ",C515))</f>
        <v>17415 Kent School District</v>
      </c>
      <c r="B515" t="s">
        <v>383</v>
      </c>
      <c r="C515" t="s">
        <v>384</v>
      </c>
      <c r="D515" s="33">
        <v>4485</v>
      </c>
      <c r="E515" s="33" t="s">
        <v>390</v>
      </c>
      <c r="H515" t="s">
        <v>14</v>
      </c>
      <c r="K515">
        <v>1</v>
      </c>
      <c r="L515">
        <v>1</v>
      </c>
      <c r="M515" s="6">
        <f t="shared" ref="M515:M578" si="32">L515/$L$584</f>
        <v>1.3606414063589576E-5</v>
      </c>
      <c r="N515" s="3">
        <f t="shared" si="30"/>
        <v>15.88</v>
      </c>
    </row>
    <row r="516" spans="1:14" x14ac:dyDescent="0.25">
      <c r="A516" t="str">
        <f t="shared" si="31"/>
        <v>17415 Kent School District</v>
      </c>
      <c r="B516" t="s">
        <v>383</v>
      </c>
      <c r="C516" t="s">
        <v>384</v>
      </c>
      <c r="D516" s="33">
        <v>5016</v>
      </c>
      <c r="E516" s="33" t="s">
        <v>392</v>
      </c>
      <c r="H516" t="s">
        <v>14</v>
      </c>
      <c r="K516">
        <v>1</v>
      </c>
      <c r="L516">
        <v>1</v>
      </c>
      <c r="M516" s="6">
        <f t="shared" si="32"/>
        <v>1.3606414063589576E-5</v>
      </c>
      <c r="N516" s="3">
        <f t="shared" si="30"/>
        <v>15.88</v>
      </c>
    </row>
    <row r="517" spans="1:14" x14ac:dyDescent="0.25">
      <c r="A517" t="str">
        <f t="shared" si="31"/>
        <v>17415 Kent School District</v>
      </c>
      <c r="B517" t="s">
        <v>383</v>
      </c>
      <c r="C517" t="s">
        <v>384</v>
      </c>
      <c r="D517" s="33">
        <v>4127</v>
      </c>
      <c r="E517" s="33" t="s">
        <v>387</v>
      </c>
      <c r="H517" t="s">
        <v>14</v>
      </c>
      <c r="K517">
        <v>2</v>
      </c>
      <c r="L517">
        <v>2</v>
      </c>
      <c r="M517" s="6">
        <f t="shared" si="32"/>
        <v>2.7212828127179152E-5</v>
      </c>
      <c r="N517" s="3">
        <f t="shared" si="30"/>
        <v>31.77</v>
      </c>
    </row>
    <row r="518" spans="1:14" x14ac:dyDescent="0.25">
      <c r="A518" t="str">
        <f t="shared" si="31"/>
        <v>17417 Northshore School District</v>
      </c>
      <c r="B518" t="s">
        <v>536</v>
      </c>
      <c r="C518" t="s">
        <v>581</v>
      </c>
      <c r="D518" s="33">
        <v>4371</v>
      </c>
      <c r="E518" s="33" t="s">
        <v>589</v>
      </c>
      <c r="F518" t="s">
        <v>14</v>
      </c>
      <c r="K518">
        <v>1</v>
      </c>
      <c r="L518">
        <v>1</v>
      </c>
      <c r="M518" s="6">
        <f t="shared" si="32"/>
        <v>1.3606414063589576E-5</v>
      </c>
      <c r="N518" s="3">
        <f t="shared" si="30"/>
        <v>15.88</v>
      </c>
    </row>
    <row r="519" spans="1:14" x14ac:dyDescent="0.25">
      <c r="A519" t="str">
        <f t="shared" si="31"/>
        <v>17417 Northshore School District</v>
      </c>
      <c r="B519" t="s">
        <v>536</v>
      </c>
      <c r="C519" t="s">
        <v>581</v>
      </c>
      <c r="D519" s="33">
        <v>4516</v>
      </c>
      <c r="E519" s="33" t="s">
        <v>590</v>
      </c>
      <c r="H519" t="s">
        <v>14</v>
      </c>
      <c r="K519">
        <v>1</v>
      </c>
      <c r="L519">
        <v>1</v>
      </c>
      <c r="M519" s="6">
        <f t="shared" si="32"/>
        <v>1.3606414063589576E-5</v>
      </c>
      <c r="N519" s="3">
        <f t="shared" si="30"/>
        <v>15.88</v>
      </c>
    </row>
    <row r="520" spans="1:14" x14ac:dyDescent="0.25">
      <c r="A520" t="str">
        <f t="shared" si="31"/>
        <v>17417 Northshore School District</v>
      </c>
      <c r="B520" t="s">
        <v>536</v>
      </c>
      <c r="C520" t="s">
        <v>581</v>
      </c>
      <c r="D520" s="33">
        <v>3790</v>
      </c>
      <c r="E520" s="33" t="s">
        <v>585</v>
      </c>
      <c r="H520" t="s">
        <v>14</v>
      </c>
      <c r="K520">
        <v>2</v>
      </c>
      <c r="L520">
        <v>2</v>
      </c>
      <c r="M520" s="6">
        <f t="shared" si="32"/>
        <v>2.7212828127179152E-5</v>
      </c>
      <c r="N520" s="3">
        <f t="shared" si="30"/>
        <v>31.77</v>
      </c>
    </row>
    <row r="521" spans="1:14" x14ac:dyDescent="0.25">
      <c r="A521" t="str">
        <f t="shared" si="31"/>
        <v>17417 Northshore School District</v>
      </c>
      <c r="B521" t="s">
        <v>536</v>
      </c>
      <c r="C521" t="s">
        <v>581</v>
      </c>
      <c r="D521" s="33">
        <v>4021</v>
      </c>
      <c r="E521" s="33" t="s">
        <v>587</v>
      </c>
      <c r="G521" t="s">
        <v>14</v>
      </c>
      <c r="H521" t="s">
        <v>14</v>
      </c>
      <c r="K521">
        <v>2</v>
      </c>
      <c r="L521">
        <v>2</v>
      </c>
      <c r="M521" s="6">
        <f t="shared" si="32"/>
        <v>2.7212828127179152E-5</v>
      </c>
      <c r="N521" s="3">
        <f t="shared" si="30"/>
        <v>31.77</v>
      </c>
    </row>
    <row r="522" spans="1:14" x14ac:dyDescent="0.25">
      <c r="A522" t="str">
        <f t="shared" si="31"/>
        <v>17937 Lake Washington Institute Of Technology</v>
      </c>
      <c r="B522" t="s">
        <v>416</v>
      </c>
      <c r="C522" t="s">
        <v>417</v>
      </c>
      <c r="D522" s="33">
        <v>5306</v>
      </c>
      <c r="E522" s="33" t="s">
        <v>418</v>
      </c>
      <c r="G522" t="s">
        <v>14</v>
      </c>
      <c r="K522">
        <v>1</v>
      </c>
      <c r="L522">
        <v>1</v>
      </c>
      <c r="M522" s="6">
        <f t="shared" si="32"/>
        <v>1.3606414063589576E-5</v>
      </c>
      <c r="N522" s="3">
        <f t="shared" si="30"/>
        <v>15.88</v>
      </c>
    </row>
    <row r="523" spans="1:14" x14ac:dyDescent="0.25">
      <c r="A523" t="str">
        <f t="shared" si="31"/>
        <v>18100 Bremerton School District</v>
      </c>
      <c r="B523" t="s">
        <v>76</v>
      </c>
      <c r="C523" t="s">
        <v>77</v>
      </c>
      <c r="D523" s="33">
        <v>2613</v>
      </c>
      <c r="E523" s="33" t="s">
        <v>79</v>
      </c>
      <c r="H523" t="s">
        <v>14</v>
      </c>
      <c r="K523">
        <v>1</v>
      </c>
      <c r="L523">
        <v>1</v>
      </c>
      <c r="M523" s="6">
        <f t="shared" si="32"/>
        <v>1.3606414063589576E-5</v>
      </c>
      <c r="N523" s="3">
        <f t="shared" si="30"/>
        <v>15.88</v>
      </c>
    </row>
    <row r="524" spans="1:14" x14ac:dyDescent="0.25">
      <c r="A524" t="str">
        <f t="shared" si="31"/>
        <v>18100 Bremerton School District</v>
      </c>
      <c r="B524" t="s">
        <v>76</v>
      </c>
      <c r="C524" t="s">
        <v>77</v>
      </c>
      <c r="D524" s="33">
        <v>5395</v>
      </c>
      <c r="E524" s="33" t="s">
        <v>82</v>
      </c>
      <c r="H524" t="s">
        <v>14</v>
      </c>
      <c r="K524">
        <v>1</v>
      </c>
      <c r="L524">
        <v>1</v>
      </c>
      <c r="M524" s="6">
        <f t="shared" si="32"/>
        <v>1.3606414063589576E-5</v>
      </c>
      <c r="N524" s="3">
        <f t="shared" si="30"/>
        <v>15.88</v>
      </c>
    </row>
    <row r="525" spans="1:14" x14ac:dyDescent="0.25">
      <c r="A525" t="str">
        <f t="shared" si="31"/>
        <v>18400 North Kitsap School District</v>
      </c>
      <c r="B525" t="s">
        <v>563</v>
      </c>
      <c r="C525" t="s">
        <v>564</v>
      </c>
      <c r="D525" s="33">
        <v>1677</v>
      </c>
      <c r="E525" s="33" t="s">
        <v>565</v>
      </c>
      <c r="G525" t="s">
        <v>14</v>
      </c>
      <c r="K525">
        <v>1</v>
      </c>
      <c r="L525">
        <v>1</v>
      </c>
      <c r="M525" s="6">
        <f t="shared" si="32"/>
        <v>1.3606414063589576E-5</v>
      </c>
      <c r="N525" s="3">
        <f t="shared" si="30"/>
        <v>15.88</v>
      </c>
    </row>
    <row r="526" spans="1:14" x14ac:dyDescent="0.25">
      <c r="A526" t="str">
        <f t="shared" si="31"/>
        <v>18401 Central Kitsap School District</v>
      </c>
      <c r="B526" t="s">
        <v>117</v>
      </c>
      <c r="C526" t="s">
        <v>118</v>
      </c>
      <c r="D526" s="33">
        <v>1740</v>
      </c>
      <c r="E526" s="33" t="s">
        <v>119</v>
      </c>
      <c r="G526" t="s">
        <v>14</v>
      </c>
      <c r="K526">
        <v>1</v>
      </c>
      <c r="L526">
        <v>1</v>
      </c>
      <c r="M526" s="6">
        <f t="shared" si="32"/>
        <v>1.3606414063589576E-5</v>
      </c>
      <c r="N526" s="3">
        <f>ROUND(M526*$N$584,2)+0.01</f>
        <v>15.89</v>
      </c>
    </row>
    <row r="527" spans="1:14" x14ac:dyDescent="0.25">
      <c r="A527" t="str">
        <f t="shared" si="31"/>
        <v>18401 Central Kitsap School District</v>
      </c>
      <c r="B527" t="s">
        <v>117</v>
      </c>
      <c r="C527" t="s">
        <v>118</v>
      </c>
      <c r="D527" s="33">
        <v>3237</v>
      </c>
      <c r="E527" s="33" t="s">
        <v>121</v>
      </c>
      <c r="H527" t="s">
        <v>14</v>
      </c>
      <c r="K527">
        <v>1</v>
      </c>
      <c r="L527">
        <v>1</v>
      </c>
      <c r="M527" s="6">
        <f t="shared" si="32"/>
        <v>1.3606414063589576E-5</v>
      </c>
      <c r="N527" s="3">
        <f t="shared" ref="N527:N542" si="33">ROUND(M527*$N$584,2)</f>
        <v>15.88</v>
      </c>
    </row>
    <row r="528" spans="1:14" x14ac:dyDescent="0.25">
      <c r="A528" t="str">
        <f t="shared" si="31"/>
        <v>18401 Central Kitsap School District</v>
      </c>
      <c r="B528" t="s">
        <v>117</v>
      </c>
      <c r="C528" t="s">
        <v>118</v>
      </c>
      <c r="D528" s="33">
        <v>3936</v>
      </c>
      <c r="E528" s="33" t="s">
        <v>122</v>
      </c>
      <c r="G528" t="s">
        <v>14</v>
      </c>
      <c r="H528" t="s">
        <v>14</v>
      </c>
      <c r="K528">
        <v>17</v>
      </c>
      <c r="L528">
        <v>17</v>
      </c>
      <c r="M528" s="6">
        <f t="shared" si="32"/>
        <v>2.3130903908102281E-4</v>
      </c>
      <c r="N528" s="3">
        <f t="shared" si="33"/>
        <v>270.01</v>
      </c>
    </row>
    <row r="529" spans="1:14" x14ac:dyDescent="0.25">
      <c r="A529" t="str">
        <f t="shared" si="31"/>
        <v>18402 South Kitsap School District</v>
      </c>
      <c r="B529" t="s">
        <v>811</v>
      </c>
      <c r="C529" t="s">
        <v>812</v>
      </c>
      <c r="D529" s="33">
        <v>3680</v>
      </c>
      <c r="E529" s="33" t="s">
        <v>389</v>
      </c>
      <c r="G529" t="s">
        <v>14</v>
      </c>
      <c r="K529">
        <v>1</v>
      </c>
      <c r="L529">
        <v>1</v>
      </c>
      <c r="M529" s="6">
        <f t="shared" si="32"/>
        <v>1.3606414063589576E-5</v>
      </c>
      <c r="N529" s="3">
        <f t="shared" si="33"/>
        <v>15.88</v>
      </c>
    </row>
    <row r="530" spans="1:14" x14ac:dyDescent="0.25">
      <c r="A530" t="str">
        <f t="shared" si="31"/>
        <v>18402 South Kitsap School District</v>
      </c>
      <c r="B530" t="s">
        <v>811</v>
      </c>
      <c r="C530" t="s">
        <v>812</v>
      </c>
      <c r="D530" s="33">
        <v>3046</v>
      </c>
      <c r="E530" s="33" t="s">
        <v>815</v>
      </c>
      <c r="H530" t="s">
        <v>14</v>
      </c>
      <c r="K530">
        <v>27</v>
      </c>
      <c r="L530">
        <v>27.25</v>
      </c>
      <c r="M530" s="6">
        <f t="shared" si="32"/>
        <v>3.7077478323281594E-4</v>
      </c>
      <c r="N530" s="3">
        <f t="shared" si="33"/>
        <v>432.81</v>
      </c>
    </row>
    <row r="531" spans="1:14" x14ac:dyDescent="0.25">
      <c r="A531" t="str">
        <f t="shared" si="31"/>
        <v>18402 South Kitsap School District</v>
      </c>
      <c r="B531" t="s">
        <v>811</v>
      </c>
      <c r="C531" t="s">
        <v>812</v>
      </c>
      <c r="D531" s="33">
        <v>4142</v>
      </c>
      <c r="E531" s="33" t="s">
        <v>817</v>
      </c>
      <c r="G531" t="s">
        <v>14</v>
      </c>
      <c r="H531" t="s">
        <v>14</v>
      </c>
      <c r="K531">
        <v>44</v>
      </c>
      <c r="L531">
        <v>44</v>
      </c>
      <c r="M531" s="6">
        <f t="shared" si="32"/>
        <v>5.9868221879794137E-4</v>
      </c>
      <c r="N531" s="3">
        <f t="shared" si="33"/>
        <v>698.85</v>
      </c>
    </row>
    <row r="532" spans="1:14" x14ac:dyDescent="0.25">
      <c r="A532" t="str">
        <f t="shared" si="31"/>
        <v>18801 Olympic Educational Service District 114</v>
      </c>
      <c r="B532" t="s">
        <v>617</v>
      </c>
      <c r="C532" t="s">
        <v>618</v>
      </c>
      <c r="D532" s="33">
        <v>3481</v>
      </c>
      <c r="E532" s="33" t="s">
        <v>619</v>
      </c>
      <c r="G532" t="s">
        <v>14</v>
      </c>
      <c r="K532">
        <v>1</v>
      </c>
      <c r="L532">
        <v>1</v>
      </c>
      <c r="M532" s="6">
        <f t="shared" si="32"/>
        <v>1.3606414063589576E-5</v>
      </c>
      <c r="N532" s="3">
        <f t="shared" si="33"/>
        <v>15.88</v>
      </c>
    </row>
    <row r="533" spans="1:14" x14ac:dyDescent="0.25">
      <c r="A533" t="str">
        <f t="shared" si="31"/>
        <v>19403 Kittitas School District</v>
      </c>
      <c r="B533" t="s">
        <v>399</v>
      </c>
      <c r="C533" t="s">
        <v>400</v>
      </c>
      <c r="D533" s="33">
        <v>3213</v>
      </c>
      <c r="E533" s="33" t="s">
        <v>402</v>
      </c>
      <c r="G533" t="s">
        <v>14</v>
      </c>
      <c r="K533">
        <v>1</v>
      </c>
      <c r="L533">
        <v>1</v>
      </c>
      <c r="M533" s="6">
        <f t="shared" si="32"/>
        <v>1.3606414063589576E-5</v>
      </c>
      <c r="N533" s="3">
        <f t="shared" si="33"/>
        <v>15.88</v>
      </c>
    </row>
    <row r="534" spans="1:14" x14ac:dyDescent="0.25">
      <c r="A534" t="str">
        <f t="shared" si="31"/>
        <v>24019 Omak School District</v>
      </c>
      <c r="B534" t="s">
        <v>620</v>
      </c>
      <c r="C534" t="s">
        <v>621</v>
      </c>
      <c r="D534" s="33">
        <v>5196</v>
      </c>
      <c r="E534" s="33" t="s">
        <v>624</v>
      </c>
      <c r="G534" t="s">
        <v>14</v>
      </c>
      <c r="H534" t="s">
        <v>14</v>
      </c>
      <c r="K534">
        <v>6</v>
      </c>
      <c r="L534">
        <v>6.5</v>
      </c>
      <c r="M534" s="6">
        <f t="shared" si="32"/>
        <v>8.8441691413332243E-5</v>
      </c>
      <c r="N534" s="3">
        <f t="shared" si="33"/>
        <v>103.24</v>
      </c>
    </row>
    <row r="535" spans="1:14" x14ac:dyDescent="0.25">
      <c r="A535" t="str">
        <f t="shared" si="31"/>
        <v>25155 Naselle-Grays River Valley School District</v>
      </c>
      <c r="B535" t="s">
        <v>543</v>
      </c>
      <c r="C535" t="s">
        <v>544</v>
      </c>
      <c r="D535" s="33">
        <v>3599</v>
      </c>
      <c r="E535" s="33" t="s">
        <v>545</v>
      </c>
      <c r="G535" t="s">
        <v>14</v>
      </c>
      <c r="K535">
        <v>1</v>
      </c>
      <c r="L535">
        <v>1</v>
      </c>
      <c r="M535" s="6">
        <f t="shared" si="32"/>
        <v>1.3606414063589576E-5</v>
      </c>
      <c r="N535" s="3">
        <f t="shared" si="33"/>
        <v>15.88</v>
      </c>
    </row>
    <row r="536" spans="1:14" x14ac:dyDescent="0.25">
      <c r="A536" t="str">
        <f t="shared" si="31"/>
        <v>27010 Tacoma School District</v>
      </c>
      <c r="B536" t="s">
        <v>867</v>
      </c>
      <c r="C536" t="s">
        <v>868</v>
      </c>
      <c r="D536" s="33">
        <v>2359</v>
      </c>
      <c r="E536" s="33" t="s">
        <v>873</v>
      </c>
      <c r="H536" t="s">
        <v>14</v>
      </c>
      <c r="K536">
        <v>1</v>
      </c>
      <c r="L536">
        <v>1</v>
      </c>
      <c r="M536" s="6">
        <f t="shared" si="32"/>
        <v>1.3606414063589576E-5</v>
      </c>
      <c r="N536" s="3">
        <f t="shared" si="33"/>
        <v>15.88</v>
      </c>
    </row>
    <row r="537" spans="1:14" x14ac:dyDescent="0.25">
      <c r="A537" t="str">
        <f t="shared" si="31"/>
        <v>27010 Tacoma School District</v>
      </c>
      <c r="B537" t="s">
        <v>867</v>
      </c>
      <c r="C537" t="s">
        <v>868</v>
      </c>
      <c r="D537" s="33">
        <v>2376</v>
      </c>
      <c r="E537" s="33" t="s">
        <v>874</v>
      </c>
      <c r="H537" t="s">
        <v>14</v>
      </c>
      <c r="K537">
        <v>1</v>
      </c>
      <c r="L537">
        <v>1</v>
      </c>
      <c r="M537" s="6">
        <f t="shared" si="32"/>
        <v>1.3606414063589576E-5</v>
      </c>
      <c r="N537" s="3">
        <f t="shared" si="33"/>
        <v>15.88</v>
      </c>
    </row>
    <row r="538" spans="1:14" x14ac:dyDescent="0.25">
      <c r="A538" t="str">
        <f t="shared" si="31"/>
        <v>27010 Tacoma School District</v>
      </c>
      <c r="B538" t="s">
        <v>867</v>
      </c>
      <c r="C538" t="s">
        <v>868</v>
      </c>
      <c r="D538" s="33">
        <v>3054</v>
      </c>
      <c r="E538" s="33" t="s">
        <v>875</v>
      </c>
      <c r="H538" t="s">
        <v>14</v>
      </c>
      <c r="K538">
        <v>1</v>
      </c>
      <c r="L538">
        <v>1</v>
      </c>
      <c r="M538" s="6">
        <f t="shared" si="32"/>
        <v>1.3606414063589576E-5</v>
      </c>
      <c r="N538" s="3">
        <f t="shared" si="33"/>
        <v>15.88</v>
      </c>
    </row>
    <row r="539" spans="1:14" x14ac:dyDescent="0.25">
      <c r="A539" t="str">
        <f t="shared" si="31"/>
        <v>27010 Tacoma School District</v>
      </c>
      <c r="B539" t="s">
        <v>867</v>
      </c>
      <c r="C539" t="s">
        <v>868</v>
      </c>
      <c r="D539" s="33">
        <v>5307</v>
      </c>
      <c r="E539" s="33" t="s">
        <v>882</v>
      </c>
      <c r="H539" t="s">
        <v>14</v>
      </c>
      <c r="K539">
        <v>1</v>
      </c>
      <c r="L539">
        <v>1</v>
      </c>
      <c r="M539" s="6">
        <f t="shared" si="32"/>
        <v>1.3606414063589576E-5</v>
      </c>
      <c r="N539" s="3">
        <f t="shared" si="33"/>
        <v>15.88</v>
      </c>
    </row>
    <row r="540" spans="1:14" x14ac:dyDescent="0.25">
      <c r="A540" t="str">
        <f t="shared" si="31"/>
        <v>27010 Tacoma School District</v>
      </c>
      <c r="B540" t="s">
        <v>867</v>
      </c>
      <c r="C540" t="s">
        <v>868</v>
      </c>
      <c r="D540" s="33">
        <v>2039</v>
      </c>
      <c r="E540" s="33" t="s">
        <v>870</v>
      </c>
      <c r="G540" t="s">
        <v>14</v>
      </c>
      <c r="H540" t="s">
        <v>14</v>
      </c>
      <c r="K540">
        <v>3</v>
      </c>
      <c r="L540">
        <v>3</v>
      </c>
      <c r="M540" s="6">
        <f t="shared" si="32"/>
        <v>4.0819242190768725E-5</v>
      </c>
      <c r="N540" s="3">
        <f t="shared" si="33"/>
        <v>47.65</v>
      </c>
    </row>
    <row r="541" spans="1:14" x14ac:dyDescent="0.25">
      <c r="A541" t="str">
        <f t="shared" si="31"/>
        <v>27010 Tacoma School District</v>
      </c>
      <c r="B541" t="s">
        <v>867</v>
      </c>
      <c r="C541" t="s">
        <v>868</v>
      </c>
      <c r="D541" s="33">
        <v>5170</v>
      </c>
      <c r="E541" s="33" t="s">
        <v>881</v>
      </c>
      <c r="H541" t="s">
        <v>14</v>
      </c>
      <c r="K541">
        <v>3</v>
      </c>
      <c r="L541">
        <v>3</v>
      </c>
      <c r="M541" s="6">
        <f t="shared" si="32"/>
        <v>4.0819242190768725E-5</v>
      </c>
      <c r="N541" s="3">
        <f t="shared" si="33"/>
        <v>47.65</v>
      </c>
    </row>
    <row r="542" spans="1:14" x14ac:dyDescent="0.25">
      <c r="A542" t="str">
        <f t="shared" si="31"/>
        <v>27343 Dieringer School District</v>
      </c>
      <c r="B542" t="s">
        <v>210</v>
      </c>
      <c r="C542" t="s">
        <v>211</v>
      </c>
      <c r="D542" s="33">
        <v>4416</v>
      </c>
      <c r="E542" s="33" t="s">
        <v>212</v>
      </c>
      <c r="H542" t="s">
        <v>14</v>
      </c>
      <c r="K542">
        <v>1</v>
      </c>
      <c r="L542">
        <v>1</v>
      </c>
      <c r="M542" s="6">
        <f t="shared" si="32"/>
        <v>1.3606414063589576E-5</v>
      </c>
      <c r="N542" s="3">
        <f t="shared" si="33"/>
        <v>15.88</v>
      </c>
    </row>
    <row r="543" spans="1:14" x14ac:dyDescent="0.25">
      <c r="A543" t="str">
        <f t="shared" si="31"/>
        <v>27400 Clover Park School District</v>
      </c>
      <c r="B543" t="s">
        <v>158</v>
      </c>
      <c r="C543" t="s">
        <v>159</v>
      </c>
      <c r="D543" s="33">
        <v>5411</v>
      </c>
      <c r="E543" s="33" t="s">
        <v>164</v>
      </c>
      <c r="G543" t="s">
        <v>14</v>
      </c>
      <c r="K543">
        <v>1</v>
      </c>
      <c r="L543">
        <v>1</v>
      </c>
      <c r="M543" s="6">
        <f t="shared" si="32"/>
        <v>1.3606414063589576E-5</v>
      </c>
      <c r="N543" s="3">
        <f>ROUND(M543*$N$584,2)+0.01</f>
        <v>15.89</v>
      </c>
    </row>
    <row r="544" spans="1:14" x14ac:dyDescent="0.25">
      <c r="A544" t="str">
        <f t="shared" si="31"/>
        <v>27400 Clover Park School District</v>
      </c>
      <c r="B544" t="s">
        <v>158</v>
      </c>
      <c r="C544" t="s">
        <v>159</v>
      </c>
      <c r="D544" s="33">
        <v>3500</v>
      </c>
      <c r="E544" s="33" t="s">
        <v>162</v>
      </c>
      <c r="H544" t="s">
        <v>14</v>
      </c>
      <c r="K544">
        <v>2</v>
      </c>
      <c r="L544">
        <v>2</v>
      </c>
      <c r="M544" s="6">
        <f t="shared" si="32"/>
        <v>2.7212828127179152E-5</v>
      </c>
      <c r="N544" s="3">
        <f t="shared" ref="N544:N575" si="34">ROUND(M544*$N$584,2)</f>
        <v>31.77</v>
      </c>
    </row>
    <row r="545" spans="1:14" x14ac:dyDescent="0.25">
      <c r="A545" t="str">
        <f t="shared" si="31"/>
        <v>27401 Peninsula School District</v>
      </c>
      <c r="B545" t="s">
        <v>651</v>
      </c>
      <c r="C545" t="s">
        <v>652</v>
      </c>
      <c r="D545" s="33">
        <v>4387</v>
      </c>
      <c r="E545" s="33" t="s">
        <v>657</v>
      </c>
      <c r="H545" t="s">
        <v>14</v>
      </c>
      <c r="K545">
        <v>1</v>
      </c>
      <c r="L545">
        <v>1</v>
      </c>
      <c r="M545" s="6">
        <f t="shared" si="32"/>
        <v>1.3606414063589576E-5</v>
      </c>
      <c r="N545" s="3">
        <f t="shared" si="34"/>
        <v>15.88</v>
      </c>
    </row>
    <row r="546" spans="1:14" x14ac:dyDescent="0.25">
      <c r="A546" t="str">
        <f t="shared" si="31"/>
        <v>27401 Peninsula School District</v>
      </c>
      <c r="B546" t="s">
        <v>651</v>
      </c>
      <c r="C546" t="s">
        <v>652</v>
      </c>
      <c r="D546" s="33">
        <v>2294</v>
      </c>
      <c r="E546" s="33" t="s">
        <v>654</v>
      </c>
      <c r="H546" t="s">
        <v>14</v>
      </c>
      <c r="K546">
        <v>2</v>
      </c>
      <c r="L546">
        <v>2</v>
      </c>
      <c r="M546" s="6">
        <f t="shared" si="32"/>
        <v>2.7212828127179152E-5</v>
      </c>
      <c r="N546" s="3">
        <f t="shared" si="34"/>
        <v>31.77</v>
      </c>
    </row>
    <row r="547" spans="1:14" x14ac:dyDescent="0.25">
      <c r="A547" t="str">
        <f t="shared" si="31"/>
        <v>27403 Bethel School District</v>
      </c>
      <c r="B547" t="s">
        <v>62</v>
      </c>
      <c r="C547" t="s">
        <v>63</v>
      </c>
      <c r="D547" s="33">
        <v>5206</v>
      </c>
      <c r="E547" s="33" t="s">
        <v>70</v>
      </c>
      <c r="H547" t="s">
        <v>14</v>
      </c>
      <c r="K547">
        <v>1</v>
      </c>
      <c r="L547">
        <v>1</v>
      </c>
      <c r="M547" s="6">
        <f t="shared" si="32"/>
        <v>1.3606414063589576E-5</v>
      </c>
      <c r="N547" s="3">
        <f t="shared" si="34"/>
        <v>15.88</v>
      </c>
    </row>
    <row r="548" spans="1:14" x14ac:dyDescent="0.25">
      <c r="A548" t="str">
        <f t="shared" si="31"/>
        <v>27403 Bethel School District</v>
      </c>
      <c r="B548" t="s">
        <v>62</v>
      </c>
      <c r="C548" t="s">
        <v>63</v>
      </c>
      <c r="D548" s="33">
        <v>5372</v>
      </c>
      <c r="E548" s="33" t="s">
        <v>71</v>
      </c>
      <c r="G548" t="s">
        <v>14</v>
      </c>
      <c r="H548" t="s">
        <v>14</v>
      </c>
      <c r="K548">
        <v>2</v>
      </c>
      <c r="L548">
        <v>2.25</v>
      </c>
      <c r="M548" s="6">
        <f t="shared" si="32"/>
        <v>3.0614431643076549E-5</v>
      </c>
      <c r="N548" s="3">
        <f t="shared" si="34"/>
        <v>35.74</v>
      </c>
    </row>
    <row r="549" spans="1:14" x14ac:dyDescent="0.25">
      <c r="A549" t="str">
        <f t="shared" si="31"/>
        <v>29320 Mount Vernon School District</v>
      </c>
      <c r="B549" t="s">
        <v>522</v>
      </c>
      <c r="C549" t="s">
        <v>523</v>
      </c>
      <c r="D549" s="33">
        <v>5449</v>
      </c>
      <c r="E549" s="33" t="s">
        <v>526</v>
      </c>
      <c r="G549" t="s">
        <v>14</v>
      </c>
      <c r="H549" t="s">
        <v>14</v>
      </c>
      <c r="K549">
        <v>3</v>
      </c>
      <c r="L549">
        <v>3</v>
      </c>
      <c r="M549" s="6">
        <f t="shared" si="32"/>
        <v>4.0819242190768725E-5</v>
      </c>
      <c r="N549" s="3">
        <f t="shared" si="34"/>
        <v>47.65</v>
      </c>
    </row>
    <row r="550" spans="1:14" x14ac:dyDescent="0.25">
      <c r="A550" t="str">
        <f t="shared" si="31"/>
        <v>31002 Everett School District</v>
      </c>
      <c r="B550" t="s">
        <v>262</v>
      </c>
      <c r="C550" t="s">
        <v>263</v>
      </c>
      <c r="D550" s="33">
        <v>4437</v>
      </c>
      <c r="E550" s="33" t="s">
        <v>266</v>
      </c>
      <c r="H550" t="s">
        <v>14</v>
      </c>
      <c r="K550">
        <v>1</v>
      </c>
      <c r="L550">
        <v>1</v>
      </c>
      <c r="M550" s="6">
        <f t="shared" si="32"/>
        <v>1.3606414063589576E-5</v>
      </c>
      <c r="N550" s="3">
        <f t="shared" si="34"/>
        <v>15.88</v>
      </c>
    </row>
    <row r="551" spans="1:14" x14ac:dyDescent="0.25">
      <c r="A551" t="str">
        <f t="shared" si="31"/>
        <v>31002 Everett School District</v>
      </c>
      <c r="B551" t="s">
        <v>262</v>
      </c>
      <c r="C551" t="s">
        <v>263</v>
      </c>
      <c r="D551" s="33">
        <v>5330</v>
      </c>
      <c r="E551" s="33" t="s">
        <v>268</v>
      </c>
      <c r="G551" t="s">
        <v>14</v>
      </c>
      <c r="K551">
        <v>2</v>
      </c>
      <c r="L551">
        <v>2.25</v>
      </c>
      <c r="M551" s="6">
        <f t="shared" si="32"/>
        <v>3.0614431643076549E-5</v>
      </c>
      <c r="N551" s="3">
        <f t="shared" si="34"/>
        <v>35.74</v>
      </c>
    </row>
    <row r="552" spans="1:14" x14ac:dyDescent="0.25">
      <c r="A552" t="str">
        <f t="shared" si="31"/>
        <v>31006 Mukilteo School District</v>
      </c>
      <c r="B552" t="s">
        <v>528</v>
      </c>
      <c r="C552" t="s">
        <v>529</v>
      </c>
      <c r="D552" s="33">
        <v>3120</v>
      </c>
      <c r="E552" s="33" t="s">
        <v>530</v>
      </c>
      <c r="H552" t="s">
        <v>14</v>
      </c>
      <c r="K552">
        <v>1</v>
      </c>
      <c r="L552">
        <v>1</v>
      </c>
      <c r="M552" s="6">
        <f t="shared" si="32"/>
        <v>1.3606414063589576E-5</v>
      </c>
      <c r="N552" s="3">
        <f t="shared" si="34"/>
        <v>15.88</v>
      </c>
    </row>
    <row r="553" spans="1:14" x14ac:dyDescent="0.25">
      <c r="A553" t="str">
        <f t="shared" si="31"/>
        <v>31006 Mukilteo School District</v>
      </c>
      <c r="B553" t="s">
        <v>528</v>
      </c>
      <c r="C553" t="s">
        <v>529</v>
      </c>
      <c r="D553" s="33">
        <v>4231</v>
      </c>
      <c r="E553" s="33" t="s">
        <v>533</v>
      </c>
      <c r="H553" t="s">
        <v>14</v>
      </c>
      <c r="K553">
        <v>1</v>
      </c>
      <c r="L553">
        <v>1</v>
      </c>
      <c r="M553" s="6">
        <f t="shared" si="32"/>
        <v>1.3606414063589576E-5</v>
      </c>
      <c r="N553" s="3">
        <f t="shared" si="34"/>
        <v>15.88</v>
      </c>
    </row>
    <row r="554" spans="1:14" x14ac:dyDescent="0.25">
      <c r="A554" t="str">
        <f t="shared" si="31"/>
        <v>31015 Edmonds School District</v>
      </c>
      <c r="B554" t="s">
        <v>227</v>
      </c>
      <c r="C554" t="s">
        <v>228</v>
      </c>
      <c r="D554" s="33">
        <v>5358</v>
      </c>
      <c r="E554" s="33" t="s">
        <v>236</v>
      </c>
      <c r="H554" t="s">
        <v>14</v>
      </c>
      <c r="K554">
        <v>1</v>
      </c>
      <c r="L554">
        <v>1</v>
      </c>
      <c r="M554" s="6">
        <f t="shared" si="32"/>
        <v>1.3606414063589576E-5</v>
      </c>
      <c r="N554" s="3">
        <f t="shared" si="34"/>
        <v>15.88</v>
      </c>
    </row>
    <row r="555" spans="1:14" x14ac:dyDescent="0.25">
      <c r="A555" t="str">
        <f t="shared" si="31"/>
        <v>31025 Marysville School District</v>
      </c>
      <c r="B555" t="s">
        <v>468</v>
      </c>
      <c r="C555" t="s">
        <v>469</v>
      </c>
      <c r="D555" s="33">
        <v>3355</v>
      </c>
      <c r="E555" s="33" t="s">
        <v>472</v>
      </c>
      <c r="H555" t="s">
        <v>14</v>
      </c>
      <c r="K555">
        <v>1</v>
      </c>
      <c r="L555">
        <v>1</v>
      </c>
      <c r="M555" s="6">
        <f t="shared" si="32"/>
        <v>1.3606414063589576E-5</v>
      </c>
      <c r="N555" s="3">
        <f t="shared" si="34"/>
        <v>15.88</v>
      </c>
    </row>
    <row r="556" spans="1:14" x14ac:dyDescent="0.25">
      <c r="A556" t="str">
        <f t="shared" si="31"/>
        <v>31025 Marysville School District</v>
      </c>
      <c r="B556" t="s">
        <v>468</v>
      </c>
      <c r="C556" t="s">
        <v>469</v>
      </c>
      <c r="D556" s="33">
        <v>5209</v>
      </c>
      <c r="E556" s="33" t="s">
        <v>474</v>
      </c>
      <c r="F556" t="s">
        <v>14</v>
      </c>
      <c r="G556" t="s">
        <v>14</v>
      </c>
      <c r="H556" t="s">
        <v>14</v>
      </c>
      <c r="K556">
        <v>33</v>
      </c>
      <c r="L556">
        <v>33.5</v>
      </c>
      <c r="M556" s="6">
        <f t="shared" si="32"/>
        <v>4.558148711302508E-4</v>
      </c>
      <c r="N556" s="3">
        <f t="shared" si="34"/>
        <v>532.08000000000004</v>
      </c>
    </row>
    <row r="557" spans="1:14" x14ac:dyDescent="0.25">
      <c r="A557" t="str">
        <f t="shared" si="31"/>
        <v>31025 Marysville School District</v>
      </c>
      <c r="B557" t="s">
        <v>468</v>
      </c>
      <c r="C557" t="s">
        <v>469</v>
      </c>
      <c r="D557" s="33">
        <v>5211</v>
      </c>
      <c r="E557" s="33" t="s">
        <v>476</v>
      </c>
      <c r="F557" t="s">
        <v>14</v>
      </c>
      <c r="G557" t="s">
        <v>14</v>
      </c>
      <c r="H557" t="s">
        <v>14</v>
      </c>
      <c r="K557">
        <v>40</v>
      </c>
      <c r="L557">
        <v>40</v>
      </c>
      <c r="M557" s="6">
        <f t="shared" si="32"/>
        <v>5.4425656254358302E-4</v>
      </c>
      <c r="N557" s="3">
        <f t="shared" si="34"/>
        <v>635.32000000000005</v>
      </c>
    </row>
    <row r="558" spans="1:14" x14ac:dyDescent="0.25">
      <c r="A558" t="str">
        <f t="shared" si="31"/>
        <v>31025 Marysville School District</v>
      </c>
      <c r="B558" t="s">
        <v>468</v>
      </c>
      <c r="C558" t="s">
        <v>469</v>
      </c>
      <c r="D558" s="33">
        <v>5214</v>
      </c>
      <c r="E558" s="33" t="s">
        <v>478</v>
      </c>
      <c r="F558" t="s">
        <v>14</v>
      </c>
      <c r="G558" t="s">
        <v>14</v>
      </c>
      <c r="H558" t="s">
        <v>14</v>
      </c>
      <c r="K558">
        <v>64</v>
      </c>
      <c r="L558">
        <v>64.25</v>
      </c>
      <c r="M558" s="6">
        <f t="shared" si="32"/>
        <v>8.7421210358563028E-4</v>
      </c>
      <c r="N558" s="3">
        <f t="shared" si="34"/>
        <v>1020.48</v>
      </c>
    </row>
    <row r="559" spans="1:14" x14ac:dyDescent="0.25">
      <c r="A559" t="str">
        <f t="shared" si="31"/>
        <v>31025 Marysville School District</v>
      </c>
      <c r="B559" t="s">
        <v>468</v>
      </c>
      <c r="C559" t="s">
        <v>469</v>
      </c>
      <c r="D559" s="33">
        <v>5210</v>
      </c>
      <c r="E559" s="33" t="s">
        <v>475</v>
      </c>
      <c r="F559" t="s">
        <v>14</v>
      </c>
      <c r="G559" t="s">
        <v>14</v>
      </c>
      <c r="H559" t="s">
        <v>14</v>
      </c>
      <c r="K559">
        <v>123</v>
      </c>
      <c r="L559">
        <v>123.75</v>
      </c>
      <c r="M559" s="6">
        <f t="shared" si="32"/>
        <v>1.68379374036921E-3</v>
      </c>
      <c r="N559" s="3">
        <f t="shared" si="34"/>
        <v>1965.52</v>
      </c>
    </row>
    <row r="560" spans="1:14" x14ac:dyDescent="0.25">
      <c r="A560" t="str">
        <f t="shared" si="31"/>
        <v>31201 Snohomish School District</v>
      </c>
      <c r="B560" t="s">
        <v>793</v>
      </c>
      <c r="C560" t="s">
        <v>794</v>
      </c>
      <c r="D560" s="33">
        <v>4395</v>
      </c>
      <c r="E560" s="33" t="s">
        <v>797</v>
      </c>
      <c r="H560" t="s">
        <v>14</v>
      </c>
      <c r="K560">
        <v>1</v>
      </c>
      <c r="L560">
        <v>1</v>
      </c>
      <c r="M560" s="6">
        <f t="shared" si="32"/>
        <v>1.3606414063589576E-5</v>
      </c>
      <c r="N560" s="3">
        <f t="shared" si="34"/>
        <v>15.88</v>
      </c>
    </row>
    <row r="561" spans="1:14" x14ac:dyDescent="0.25">
      <c r="A561" t="str">
        <f t="shared" si="31"/>
        <v>32081 Spokane School District</v>
      </c>
      <c r="B561" t="s">
        <v>822</v>
      </c>
      <c r="C561" t="s">
        <v>823</v>
      </c>
      <c r="D561" s="33">
        <v>3356</v>
      </c>
      <c r="E561" s="33" t="s">
        <v>830</v>
      </c>
      <c r="H561" t="s">
        <v>14</v>
      </c>
      <c r="K561">
        <v>1</v>
      </c>
      <c r="L561">
        <v>1</v>
      </c>
      <c r="M561" s="6">
        <f t="shared" si="32"/>
        <v>1.3606414063589576E-5</v>
      </c>
      <c r="N561" s="3">
        <f t="shared" si="34"/>
        <v>15.88</v>
      </c>
    </row>
    <row r="562" spans="1:14" x14ac:dyDescent="0.25">
      <c r="A562" t="str">
        <f t="shared" si="31"/>
        <v>32081 Spokane School District</v>
      </c>
      <c r="B562" t="s">
        <v>822</v>
      </c>
      <c r="C562" t="s">
        <v>823</v>
      </c>
      <c r="D562" s="33">
        <v>3758</v>
      </c>
      <c r="E562" s="33" t="s">
        <v>832</v>
      </c>
      <c r="H562" t="s">
        <v>14</v>
      </c>
      <c r="K562">
        <v>1</v>
      </c>
      <c r="L562">
        <v>1</v>
      </c>
      <c r="M562" s="6">
        <f t="shared" si="32"/>
        <v>1.3606414063589576E-5</v>
      </c>
      <c r="N562" s="3">
        <f t="shared" si="34"/>
        <v>15.88</v>
      </c>
    </row>
    <row r="563" spans="1:14" x14ac:dyDescent="0.25">
      <c r="A563" t="str">
        <f t="shared" si="31"/>
        <v>32081 Spokane School District</v>
      </c>
      <c r="B563" t="s">
        <v>822</v>
      </c>
      <c r="C563" t="s">
        <v>823</v>
      </c>
      <c r="D563" s="33">
        <v>5344</v>
      </c>
      <c r="E563" s="33" t="s">
        <v>835</v>
      </c>
      <c r="H563" t="s">
        <v>14</v>
      </c>
      <c r="K563">
        <v>1</v>
      </c>
      <c r="L563">
        <v>1</v>
      </c>
      <c r="M563" s="6">
        <f t="shared" si="32"/>
        <v>1.3606414063589576E-5</v>
      </c>
      <c r="N563" s="3">
        <f t="shared" si="34"/>
        <v>15.88</v>
      </c>
    </row>
    <row r="564" spans="1:14" x14ac:dyDescent="0.25">
      <c r="A564" t="str">
        <f t="shared" si="31"/>
        <v>32354 Mead School District</v>
      </c>
      <c r="B564" t="s">
        <v>479</v>
      </c>
      <c r="C564" t="s">
        <v>480</v>
      </c>
      <c r="D564" s="33">
        <v>5401</v>
      </c>
      <c r="E564" s="33" t="s">
        <v>486</v>
      </c>
      <c r="H564" t="s">
        <v>14</v>
      </c>
      <c r="K564">
        <v>1</v>
      </c>
      <c r="L564">
        <v>1</v>
      </c>
      <c r="M564" s="6">
        <f t="shared" si="32"/>
        <v>1.3606414063589576E-5</v>
      </c>
      <c r="N564" s="3">
        <f t="shared" si="34"/>
        <v>15.88</v>
      </c>
    </row>
    <row r="565" spans="1:14" x14ac:dyDescent="0.25">
      <c r="A565" t="str">
        <f t="shared" si="31"/>
        <v>32356 Central Valley School District</v>
      </c>
      <c r="B565" t="s">
        <v>125</v>
      </c>
      <c r="C565" t="s">
        <v>126</v>
      </c>
      <c r="D565" s="33">
        <v>5328</v>
      </c>
      <c r="E565" s="33" t="s">
        <v>132</v>
      </c>
      <c r="H565" t="s">
        <v>14</v>
      </c>
      <c r="K565">
        <v>1</v>
      </c>
      <c r="L565">
        <v>1</v>
      </c>
      <c r="M565" s="6">
        <f t="shared" si="32"/>
        <v>1.3606414063589576E-5</v>
      </c>
      <c r="N565" s="3">
        <f t="shared" si="34"/>
        <v>15.88</v>
      </c>
    </row>
    <row r="566" spans="1:14" x14ac:dyDescent="0.25">
      <c r="A566" t="str">
        <f t="shared" si="31"/>
        <v>32356 Central Valley School District</v>
      </c>
      <c r="B566" t="s">
        <v>125</v>
      </c>
      <c r="C566" t="s">
        <v>126</v>
      </c>
      <c r="D566" s="33">
        <v>5166</v>
      </c>
      <c r="E566" s="33" t="s">
        <v>131</v>
      </c>
      <c r="G566" t="s">
        <v>14</v>
      </c>
      <c r="K566">
        <v>4</v>
      </c>
      <c r="L566">
        <v>4.25</v>
      </c>
      <c r="M566" s="6">
        <f t="shared" si="32"/>
        <v>5.7827259770255701E-5</v>
      </c>
      <c r="N566" s="3">
        <f t="shared" si="34"/>
        <v>67.5</v>
      </c>
    </row>
    <row r="567" spans="1:14" x14ac:dyDescent="0.25">
      <c r="A567" t="str">
        <f t="shared" si="31"/>
        <v>32363 West Valley School District (Spokane)</v>
      </c>
      <c r="B567" t="s">
        <v>990</v>
      </c>
      <c r="C567" t="s">
        <v>991</v>
      </c>
      <c r="D567" s="33">
        <v>1755</v>
      </c>
      <c r="E567" s="33" t="s">
        <v>993</v>
      </c>
      <c r="H567" t="s">
        <v>14</v>
      </c>
      <c r="K567">
        <v>1</v>
      </c>
      <c r="L567">
        <v>1</v>
      </c>
      <c r="M567" s="6">
        <f t="shared" si="32"/>
        <v>1.3606414063589576E-5</v>
      </c>
      <c r="N567" s="3">
        <f t="shared" si="34"/>
        <v>15.88</v>
      </c>
    </row>
    <row r="568" spans="1:14" x14ac:dyDescent="0.25">
      <c r="A568" t="str">
        <f t="shared" si="31"/>
        <v>32801 Educational Service District 101</v>
      </c>
      <c r="B568" t="s">
        <v>237</v>
      </c>
      <c r="C568" t="s">
        <v>238</v>
      </c>
      <c r="D568" s="33">
        <v>3352</v>
      </c>
      <c r="E568" s="33" t="s">
        <v>239</v>
      </c>
      <c r="G568" t="s">
        <v>14</v>
      </c>
      <c r="K568">
        <v>1</v>
      </c>
      <c r="L568">
        <v>1</v>
      </c>
      <c r="M568" s="6">
        <f t="shared" si="32"/>
        <v>1.3606414063589576E-5</v>
      </c>
      <c r="N568" s="3">
        <f t="shared" si="34"/>
        <v>15.88</v>
      </c>
    </row>
    <row r="569" spans="1:14" x14ac:dyDescent="0.25">
      <c r="A569" t="str">
        <f t="shared" si="31"/>
        <v>32801 Educational Service District 101</v>
      </c>
      <c r="B569" t="s">
        <v>237</v>
      </c>
      <c r="C569" t="s">
        <v>238</v>
      </c>
      <c r="D569" s="33">
        <v>5434</v>
      </c>
      <c r="E569" s="33" t="s">
        <v>242</v>
      </c>
      <c r="H569" t="s">
        <v>14</v>
      </c>
      <c r="K569">
        <v>1</v>
      </c>
      <c r="L569">
        <v>1</v>
      </c>
      <c r="M569" s="6">
        <f t="shared" si="32"/>
        <v>1.3606414063589576E-5</v>
      </c>
      <c r="N569" s="3">
        <f t="shared" si="34"/>
        <v>15.88</v>
      </c>
    </row>
    <row r="570" spans="1:14" x14ac:dyDescent="0.25">
      <c r="A570" t="str">
        <f t="shared" si="31"/>
        <v>32801 Educational Service District 101</v>
      </c>
      <c r="B570" t="s">
        <v>237</v>
      </c>
      <c r="C570" t="s">
        <v>238</v>
      </c>
      <c r="D570" s="33">
        <v>3526</v>
      </c>
      <c r="E570" s="33" t="s">
        <v>241</v>
      </c>
      <c r="H570" t="s">
        <v>14</v>
      </c>
      <c r="K570">
        <v>1</v>
      </c>
      <c r="L570">
        <v>1.25</v>
      </c>
      <c r="M570" s="6">
        <f t="shared" si="32"/>
        <v>1.7008017579486969E-5</v>
      </c>
      <c r="N570" s="3">
        <f t="shared" si="34"/>
        <v>19.850000000000001</v>
      </c>
    </row>
    <row r="571" spans="1:14" x14ac:dyDescent="0.25">
      <c r="A571" t="str">
        <f t="shared" si="31"/>
        <v>32801 Educational Service District 101</v>
      </c>
      <c r="B571" t="s">
        <v>237</v>
      </c>
      <c r="C571" t="s">
        <v>238</v>
      </c>
      <c r="D571" s="33">
        <v>3507</v>
      </c>
      <c r="E571" s="33" t="s">
        <v>240</v>
      </c>
      <c r="H571" t="s">
        <v>14</v>
      </c>
      <c r="K571">
        <v>2</v>
      </c>
      <c r="L571">
        <v>2</v>
      </c>
      <c r="M571" s="6">
        <f t="shared" si="32"/>
        <v>2.7212828127179152E-5</v>
      </c>
      <c r="N571" s="3">
        <f t="shared" si="34"/>
        <v>31.77</v>
      </c>
    </row>
    <row r="572" spans="1:14" x14ac:dyDescent="0.25">
      <c r="A572" t="str">
        <f t="shared" si="31"/>
        <v>33049 Wellpinit School District</v>
      </c>
      <c r="B572" t="s">
        <v>978</v>
      </c>
      <c r="C572" t="s">
        <v>979</v>
      </c>
      <c r="D572" s="33">
        <v>5461</v>
      </c>
      <c r="E572" s="33" t="s">
        <v>982</v>
      </c>
      <c r="G572" t="s">
        <v>14</v>
      </c>
      <c r="K572">
        <v>1</v>
      </c>
      <c r="L572">
        <v>1</v>
      </c>
      <c r="M572" s="6">
        <f t="shared" si="32"/>
        <v>1.3606414063589576E-5</v>
      </c>
      <c r="N572" s="3">
        <f t="shared" si="34"/>
        <v>15.88</v>
      </c>
    </row>
    <row r="573" spans="1:14" x14ac:dyDescent="0.25">
      <c r="A573" t="str">
        <f t="shared" si="31"/>
        <v>33049 Wellpinit School District</v>
      </c>
      <c r="B573" t="s">
        <v>978</v>
      </c>
      <c r="C573" t="s">
        <v>979</v>
      </c>
      <c r="D573" s="33">
        <v>5217</v>
      </c>
      <c r="E573" s="33" t="s">
        <v>981</v>
      </c>
      <c r="G573" t="s">
        <v>14</v>
      </c>
      <c r="K573">
        <v>3</v>
      </c>
      <c r="L573">
        <v>3</v>
      </c>
      <c r="M573" s="6">
        <f t="shared" si="32"/>
        <v>4.0819242190768725E-5</v>
      </c>
      <c r="N573" s="3">
        <f t="shared" si="34"/>
        <v>47.65</v>
      </c>
    </row>
    <row r="574" spans="1:14" x14ac:dyDescent="0.25">
      <c r="A574" t="str">
        <f t="shared" si="31"/>
        <v>34002 Yelm School District</v>
      </c>
      <c r="B574" t="s">
        <v>1029</v>
      </c>
      <c r="C574" t="s">
        <v>1030</v>
      </c>
      <c r="D574" s="33">
        <v>2481</v>
      </c>
      <c r="E574" s="33" t="s">
        <v>1032</v>
      </c>
      <c r="H574" t="s">
        <v>14</v>
      </c>
      <c r="K574">
        <v>1</v>
      </c>
      <c r="L574">
        <v>1</v>
      </c>
      <c r="M574" s="6">
        <f t="shared" si="32"/>
        <v>1.3606414063589576E-5</v>
      </c>
      <c r="N574" s="3">
        <f t="shared" si="34"/>
        <v>15.88</v>
      </c>
    </row>
    <row r="575" spans="1:14" x14ac:dyDescent="0.25">
      <c r="A575" t="str">
        <f t="shared" si="31"/>
        <v>34111 Olympia School District</v>
      </c>
      <c r="B575" t="s">
        <v>610</v>
      </c>
      <c r="C575" t="s">
        <v>611</v>
      </c>
      <c r="D575" s="33">
        <v>3711</v>
      </c>
      <c r="E575" s="33" t="s">
        <v>614</v>
      </c>
      <c r="H575" t="s">
        <v>14</v>
      </c>
      <c r="K575">
        <v>1</v>
      </c>
      <c r="L575">
        <v>1</v>
      </c>
      <c r="M575" s="6">
        <f t="shared" si="32"/>
        <v>1.3606414063589576E-5</v>
      </c>
      <c r="N575" s="3">
        <f t="shared" si="34"/>
        <v>15.88</v>
      </c>
    </row>
    <row r="576" spans="1:14" x14ac:dyDescent="0.25">
      <c r="A576" t="str">
        <f t="shared" si="31"/>
        <v>34801 Capital Region Esd 113</v>
      </c>
      <c r="B576" t="s">
        <v>104</v>
      </c>
      <c r="C576" t="s">
        <v>105</v>
      </c>
      <c r="D576" s="33">
        <v>5305</v>
      </c>
      <c r="E576" s="33" t="s">
        <v>106</v>
      </c>
      <c r="G576" t="s">
        <v>14</v>
      </c>
      <c r="K576">
        <v>1</v>
      </c>
      <c r="L576">
        <v>1</v>
      </c>
      <c r="M576" s="6">
        <f t="shared" si="32"/>
        <v>1.3606414063589576E-5</v>
      </c>
      <c r="N576" s="3">
        <f>ROUND(M576*$N$584,2)+0.01</f>
        <v>15.89</v>
      </c>
    </row>
    <row r="577" spans="1:14" x14ac:dyDescent="0.25">
      <c r="A577" t="str">
        <f t="shared" si="31"/>
        <v>34974 Office Of The Governor (Sch For Blind)</v>
      </c>
      <c r="B577" t="s">
        <v>604</v>
      </c>
      <c r="C577" t="s">
        <v>605</v>
      </c>
      <c r="D577" s="33">
        <v>3799</v>
      </c>
      <c r="E577" s="33" t="s">
        <v>606</v>
      </c>
      <c r="H577" t="s">
        <v>14</v>
      </c>
      <c r="K577">
        <v>1</v>
      </c>
      <c r="L577">
        <v>1</v>
      </c>
      <c r="M577" s="6">
        <f t="shared" si="32"/>
        <v>1.3606414063589576E-5</v>
      </c>
      <c r="N577" s="3">
        <f t="shared" ref="N577:N582" si="35">ROUND(M577*$N$584,2)</f>
        <v>15.88</v>
      </c>
    </row>
    <row r="578" spans="1:14" x14ac:dyDescent="0.25">
      <c r="A578" t="str">
        <f t="shared" si="31"/>
        <v>34979 Washington Military Department</v>
      </c>
      <c r="B578" t="s">
        <v>965</v>
      </c>
      <c r="C578" t="s">
        <v>966</v>
      </c>
      <c r="D578" s="33">
        <v>5302</v>
      </c>
      <c r="E578" s="33" t="s">
        <v>967</v>
      </c>
      <c r="G578" t="s">
        <v>14</v>
      </c>
      <c r="H578" t="s">
        <v>14</v>
      </c>
      <c r="K578">
        <v>3</v>
      </c>
      <c r="L578">
        <v>3</v>
      </c>
      <c r="M578" s="6">
        <f t="shared" si="32"/>
        <v>4.0819242190768725E-5</v>
      </c>
      <c r="N578" s="3">
        <f t="shared" si="35"/>
        <v>47.65</v>
      </c>
    </row>
    <row r="579" spans="1:14" x14ac:dyDescent="0.25">
      <c r="A579" t="str">
        <f t="shared" ref="A579:A642" si="36">PROPER(CONCATENATE(B579," ",C579))</f>
        <v>36140 Walla Walla Public Schools</v>
      </c>
      <c r="B579" t="s">
        <v>954</v>
      </c>
      <c r="C579" t="s">
        <v>955</v>
      </c>
      <c r="D579" s="33">
        <v>5460</v>
      </c>
      <c r="E579" s="33" t="s">
        <v>958</v>
      </c>
      <c r="G579" t="s">
        <v>14</v>
      </c>
      <c r="K579">
        <v>4</v>
      </c>
      <c r="L579">
        <v>4.25</v>
      </c>
      <c r="M579" s="6">
        <f t="shared" ref="M579:M642" si="37">L579/$L$584</f>
        <v>5.7827259770255701E-5</v>
      </c>
      <c r="N579" s="3">
        <f t="shared" si="35"/>
        <v>67.5</v>
      </c>
    </row>
    <row r="580" spans="1:14" x14ac:dyDescent="0.25">
      <c r="A580" t="str">
        <f t="shared" si="36"/>
        <v>39007 Yakima School District</v>
      </c>
      <c r="B580" t="s">
        <v>1018</v>
      </c>
      <c r="C580" t="s">
        <v>1019</v>
      </c>
      <c r="D580" s="33">
        <v>4092</v>
      </c>
      <c r="E580" s="33" t="s">
        <v>1023</v>
      </c>
      <c r="G580" t="s">
        <v>14</v>
      </c>
      <c r="K580">
        <v>1</v>
      </c>
      <c r="L580">
        <v>1</v>
      </c>
      <c r="M580" s="6">
        <f t="shared" si="37"/>
        <v>1.3606414063589576E-5</v>
      </c>
      <c r="N580" s="3">
        <f t="shared" si="35"/>
        <v>15.88</v>
      </c>
    </row>
    <row r="581" spans="1:14" x14ac:dyDescent="0.25">
      <c r="A581" t="str">
        <f t="shared" si="36"/>
        <v>39007 Yakima School District</v>
      </c>
      <c r="B581" t="s">
        <v>1018</v>
      </c>
      <c r="C581" t="s">
        <v>1019</v>
      </c>
      <c r="D581" s="33">
        <v>5264</v>
      </c>
      <c r="E581" s="33" t="s">
        <v>1027</v>
      </c>
      <c r="G581" t="s">
        <v>14</v>
      </c>
      <c r="K581">
        <v>1</v>
      </c>
      <c r="L581">
        <v>1</v>
      </c>
      <c r="M581" s="6">
        <f t="shared" si="37"/>
        <v>1.3606414063589576E-5</v>
      </c>
      <c r="N581" s="3">
        <f t="shared" si="35"/>
        <v>15.88</v>
      </c>
    </row>
    <row r="582" spans="1:14" x14ac:dyDescent="0.25">
      <c r="A582" t="str">
        <f t="shared" si="36"/>
        <v>39007 Yakima School District</v>
      </c>
      <c r="B582" t="s">
        <v>1018</v>
      </c>
      <c r="C582" t="s">
        <v>1019</v>
      </c>
      <c r="D582" s="33">
        <v>5355</v>
      </c>
      <c r="E582" s="33" t="s">
        <v>1028</v>
      </c>
      <c r="G582" t="s">
        <v>14</v>
      </c>
      <c r="K582">
        <v>10</v>
      </c>
      <c r="L582">
        <v>10.25</v>
      </c>
      <c r="M582" s="6">
        <f t="shared" si="37"/>
        <v>1.3946574415179316E-4</v>
      </c>
      <c r="N582" s="3">
        <f t="shared" si="35"/>
        <v>162.80000000000001</v>
      </c>
    </row>
    <row r="583" spans="1:14" x14ac:dyDescent="0.25">
      <c r="L583" s="3"/>
    </row>
    <row r="584" spans="1:14" x14ac:dyDescent="0.25">
      <c r="F584">
        <f>COUNTIF(F3:F582,"y")</f>
        <v>105</v>
      </c>
      <c r="G584">
        <f>COUNTIF(G3:G582,"y")</f>
        <v>434</v>
      </c>
      <c r="H584">
        <f>COUNTIF(H3:H582,"y")</f>
        <v>434</v>
      </c>
      <c r="I584">
        <f t="shared" ref="I584:J584" si="38">COUNTIF(I3:I582,"y")</f>
        <v>2</v>
      </c>
      <c r="J584">
        <f t="shared" si="38"/>
        <v>18</v>
      </c>
      <c r="K584">
        <f>SUM(K3:K582)</f>
        <v>72761</v>
      </c>
      <c r="L584" s="3">
        <f>SUM(L3:L582)</f>
        <v>73494.75</v>
      </c>
      <c r="M584" s="7">
        <f>SUM(M3:M582)</f>
        <v>0.99999999999999867</v>
      </c>
      <c r="N584" s="4">
        <v>1167317.5</v>
      </c>
    </row>
  </sheetData>
  <autoFilter ref="A2:T582"/>
  <sortState ref="A2:T581">
    <sortCondition ref="T2:T58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G16" sqref="G16"/>
    </sheetView>
  </sheetViews>
  <sheetFormatPr defaultRowHeight="15" x14ac:dyDescent="0.25"/>
  <cols>
    <col min="1" max="1" width="16.28515625" customWidth="1"/>
    <col min="2" max="2" width="9.7109375" bestFit="1" customWidth="1"/>
  </cols>
  <sheetData>
    <row r="1" spans="1:2" x14ac:dyDescent="0.25">
      <c r="A1" t="s">
        <v>1059</v>
      </c>
      <c r="B1" s="2">
        <v>43361</v>
      </c>
    </row>
    <row r="3" spans="1:2" x14ac:dyDescent="0.25">
      <c r="A3" t="s">
        <v>1058</v>
      </c>
      <c r="B3" t="s">
        <v>1057</v>
      </c>
    </row>
    <row r="5" spans="1:2" x14ac:dyDescent="0.25">
      <c r="A5" t="s">
        <v>1056</v>
      </c>
      <c r="B5" s="1" t="s">
        <v>1055</v>
      </c>
    </row>
    <row r="6" spans="1:2" x14ac:dyDescent="0.25">
      <c r="B6" s="1" t="s">
        <v>1054</v>
      </c>
    </row>
    <row r="7" spans="1:2" x14ac:dyDescent="0.25">
      <c r="B7" s="1" t="s">
        <v>1053</v>
      </c>
    </row>
    <row r="8" spans="1:2" x14ac:dyDescent="0.25">
      <c r="B8" s="1" t="s">
        <v>1052</v>
      </c>
    </row>
    <row r="9" spans="1:2" x14ac:dyDescent="0.25">
      <c r="B9" s="1" t="s">
        <v>1043</v>
      </c>
    </row>
    <row r="10" spans="1:2" x14ac:dyDescent="0.25">
      <c r="B10" s="1" t="s">
        <v>1051</v>
      </c>
    </row>
    <row r="11" spans="1:2" x14ac:dyDescent="0.25">
      <c r="B11" s="1" t="s">
        <v>1050</v>
      </c>
    </row>
    <row r="12" spans="1:2" x14ac:dyDescent="0.25">
      <c r="B12" s="1" t="s">
        <v>1043</v>
      </c>
    </row>
    <row r="13" spans="1:2" x14ac:dyDescent="0.25">
      <c r="B13" s="1" t="s">
        <v>1049</v>
      </c>
    </row>
    <row r="14" spans="1:2" x14ac:dyDescent="0.25">
      <c r="B14" s="1" t="s">
        <v>1048</v>
      </c>
    </row>
    <row r="15" spans="1:2" x14ac:dyDescent="0.25">
      <c r="B15" s="1" t="s">
        <v>1047</v>
      </c>
    </row>
    <row r="16" spans="1:2" x14ac:dyDescent="0.25">
      <c r="B16" s="1" t="s">
        <v>1046</v>
      </c>
    </row>
    <row r="17" spans="1:2" x14ac:dyDescent="0.25">
      <c r="B17" s="1" t="s">
        <v>1045</v>
      </c>
    </row>
    <row r="18" spans="1:2" x14ac:dyDescent="0.25">
      <c r="B18" s="1" t="s">
        <v>1043</v>
      </c>
    </row>
    <row r="19" spans="1:2" x14ac:dyDescent="0.25">
      <c r="B19" s="1" t="s">
        <v>1044</v>
      </c>
    </row>
    <row r="20" spans="1:2" x14ac:dyDescent="0.25">
      <c r="B20" s="1" t="s">
        <v>1043</v>
      </c>
    </row>
    <row r="21" spans="1:2" x14ac:dyDescent="0.25">
      <c r="B21" s="1" t="s">
        <v>1042</v>
      </c>
    </row>
    <row r="22" spans="1:2" x14ac:dyDescent="0.25">
      <c r="B22" s="1"/>
    </row>
    <row r="23" spans="1:2" x14ac:dyDescent="0.25">
      <c r="A23" t="s">
        <v>1041</v>
      </c>
      <c r="B23" s="1" t="s">
        <v>1040</v>
      </c>
    </row>
    <row r="24" spans="1:2" x14ac:dyDescent="0.25">
      <c r="B24" s="1" t="s">
        <v>1039</v>
      </c>
    </row>
    <row r="25" spans="1:2" x14ac:dyDescent="0.25">
      <c r="B25" s="1"/>
    </row>
    <row r="26" spans="1:2" x14ac:dyDescent="0.25">
      <c r="A26" t="s">
        <v>1038</v>
      </c>
      <c r="B26" s="1" t="s">
        <v>1037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5"/>
  <sheetViews>
    <sheetView workbookViewId="0">
      <pane ySplit="3" topLeftCell="A4" activePane="bottomLeft" state="frozen"/>
      <selection pane="bottomLeft" activeCell="F4" sqref="F4:F234"/>
    </sheetView>
  </sheetViews>
  <sheetFormatPr defaultRowHeight="15" x14ac:dyDescent="0.25"/>
  <cols>
    <col min="1" max="1" width="11.28515625" style="8" customWidth="1"/>
    <col min="2" max="2" width="18" style="8" bestFit="1" customWidth="1"/>
    <col min="3" max="3" width="9.140625" style="8"/>
    <col min="4" max="4" width="54.140625" style="8" bestFit="1" customWidth="1"/>
    <col min="5" max="5" width="11.7109375" style="8" customWidth="1"/>
    <col min="6" max="6" width="54.140625" style="8" bestFit="1" customWidth="1"/>
    <col min="7" max="16384" width="9.140625" style="8"/>
  </cols>
  <sheetData>
    <row r="1" spans="1:7" x14ac:dyDescent="0.25">
      <c r="D1" s="30" t="s">
        <v>1309</v>
      </c>
      <c r="F1" s="30" t="s">
        <v>1310</v>
      </c>
      <c r="G1" s="31" t="s">
        <v>1311</v>
      </c>
    </row>
    <row r="2" spans="1:7" x14ac:dyDescent="0.25">
      <c r="D2" s="32"/>
      <c r="E2" s="32"/>
    </row>
    <row r="3" spans="1:7" x14ac:dyDescent="0.25">
      <c r="A3" s="10" t="s">
        <v>1312</v>
      </c>
      <c r="B3" t="s">
        <v>1063</v>
      </c>
      <c r="D3" s="32"/>
      <c r="E3" s="32"/>
    </row>
    <row r="4" spans="1:7" x14ac:dyDescent="0.25">
      <c r="A4" s="11" t="s">
        <v>972</v>
      </c>
      <c r="B4" s="5">
        <v>15.88</v>
      </c>
      <c r="D4" s="32" t="str">
        <f>IF($B4&lt;0,+$A4&amp;"94158             04C"&amp;RIGHT(FIXED(100000000000000-ROUND($B4,2)*1000,0,TRUE),14)&amp;"}   02 Academic Accel",+$A4&amp;"94158             02C"&amp;RIGHT(FIXED(100000000000000+ROUND($B4,2)*1000,0,TRUE),14)&amp;"{   01   Academic Accel")</f>
        <v>0110994158             02C00000000015880{   01   Academic Accel</v>
      </c>
      <c r="E4" s="32"/>
      <c r="F4" s="32" t="str">
        <f>IF($B4&lt;0,+$A4&amp;"94158             04C"&amp;RIGHT(FIXED(100000000000000-ROUND($B4,2)*1000,0,TRUE),14)&amp;"}   02 Academic Accel",+$A4&amp;"94158             04C"&amp;RIGHT(FIXED(100000000000000+ROUND($B4,2)*1000,0,TRUE),14)&amp;"{   01   Academic Accel")</f>
        <v>0110994158             04C00000000015880{   01   Academic Accel</v>
      </c>
    </row>
    <row r="5" spans="1:7" x14ac:dyDescent="0.25">
      <c r="A5" s="11" t="s">
        <v>639</v>
      </c>
      <c r="B5" s="5">
        <v>3331.46</v>
      </c>
      <c r="D5" s="32" t="str">
        <f t="shared" ref="D5:D68" si="0">IF($B5&lt;0,+$A5&amp;"94158             04C"&amp;RIGHT(FIXED(100000000000000-ROUND($B5,2)*1000,0,TRUE),14)&amp;"}   02 Academic Accel",+$A5&amp;"94158             02C"&amp;RIGHT(FIXED(100000000000000+ROUND($B5,2)*1000,0,TRUE),14)&amp;"{   01   Academic Accel")</f>
        <v>0114794158             02C00000003331460{   01   Academic Accel</v>
      </c>
      <c r="E5" s="32"/>
      <c r="F5" s="32" t="str">
        <f t="shared" ref="F5:F68" si="1">IF($B5&lt;0,+$A5&amp;"94158             04C"&amp;RIGHT(FIXED(100000000000000-ROUND($B5,2)*1000,0,TRUE),14)&amp;"}   02 Academic Accel",+$A5&amp;"94158             04C"&amp;RIGHT(FIXED(100000000000000+ROUND($B5,2)*1000,0,TRUE),14)&amp;"{   01   Academic Accel")</f>
        <v>0114794158             04C00000003331460{   01   Academic Accel</v>
      </c>
    </row>
    <row r="6" spans="1:7" x14ac:dyDescent="0.25">
      <c r="A6" s="11" t="s">
        <v>725</v>
      </c>
      <c r="B6" s="5">
        <v>31.77</v>
      </c>
      <c r="D6" s="32" t="str">
        <f t="shared" si="0"/>
        <v>0116094158             02C00000000031770{   01   Academic Accel</v>
      </c>
      <c r="E6" s="32"/>
      <c r="F6" s="32" t="str">
        <f t="shared" si="1"/>
        <v>0116094158             04C00000000031770{   01   Academic Accel</v>
      </c>
    </row>
    <row r="7" spans="1:7" x14ac:dyDescent="0.25">
      <c r="A7" s="11" t="s">
        <v>151</v>
      </c>
      <c r="B7" s="5">
        <v>1219.0300000000002</v>
      </c>
      <c r="D7" s="32" t="str">
        <f t="shared" si="0"/>
        <v>0225094158             02C00000001219030{   01   Academic Accel</v>
      </c>
      <c r="E7" s="32"/>
      <c r="F7" s="32" t="str">
        <f t="shared" si="1"/>
        <v>0225094158             04C00000001219030{   01   Academic Accel</v>
      </c>
    </row>
    <row r="8" spans="1:7" x14ac:dyDescent="0.25">
      <c r="A8" s="11" t="s">
        <v>376</v>
      </c>
      <c r="B8" s="5">
        <v>22085.32</v>
      </c>
      <c r="D8" s="32" t="str">
        <f t="shared" si="0"/>
        <v>0301794158             02C00000022085320{   01   Academic Accel</v>
      </c>
      <c r="E8" s="32"/>
      <c r="F8" s="32" t="str">
        <f t="shared" si="1"/>
        <v>0301794158             04C00000022085320{   01   Academic Accel</v>
      </c>
    </row>
    <row r="9" spans="1:7" x14ac:dyDescent="0.25">
      <c r="A9" s="11" t="s">
        <v>396</v>
      </c>
      <c r="B9" s="5">
        <v>488.4</v>
      </c>
      <c r="D9" s="32" t="str">
        <f t="shared" si="0"/>
        <v>0305294158             02C00000000488400{   01   Academic Accel</v>
      </c>
      <c r="E9" s="32"/>
      <c r="F9" s="32" t="str">
        <f t="shared" si="1"/>
        <v>0305294158             04C00000000488400{   01   Academic Accel</v>
      </c>
    </row>
    <row r="10" spans="1:7" x14ac:dyDescent="0.25">
      <c r="A10" s="11" t="s">
        <v>300</v>
      </c>
      <c r="B10" s="5">
        <v>794.15</v>
      </c>
      <c r="D10" s="32" t="str">
        <f t="shared" si="0"/>
        <v>0305394158             02C00000000794150{   01   Academic Accel</v>
      </c>
      <c r="E10" s="32"/>
      <c r="F10" s="32" t="str">
        <f t="shared" si="1"/>
        <v>0305394158             04C00000000794150{   01   Academic Accel</v>
      </c>
    </row>
    <row r="11" spans="1:7" x14ac:dyDescent="0.25">
      <c r="A11" s="11" t="s">
        <v>671</v>
      </c>
      <c r="B11" s="5">
        <v>1139.6099999999999</v>
      </c>
      <c r="D11" s="32" t="str">
        <f t="shared" si="0"/>
        <v>0311694158             02C00000001139610{   01   Academic Accel</v>
      </c>
      <c r="E11" s="32"/>
      <c r="F11" s="32" t="str">
        <f t="shared" si="1"/>
        <v>0311694158             04C00000001139610{   01   Academic Accel</v>
      </c>
    </row>
    <row r="12" spans="1:7" x14ac:dyDescent="0.25">
      <c r="A12" s="11" t="s">
        <v>716</v>
      </c>
      <c r="B12" s="5">
        <v>18440.18</v>
      </c>
      <c r="D12" s="32" t="str">
        <f t="shared" si="0"/>
        <v>0340094158             02C00000018440180{   01   Academic Accel</v>
      </c>
      <c r="E12" s="32"/>
      <c r="F12" s="32" t="str">
        <f t="shared" si="1"/>
        <v>0340094158             04C00000018440180{   01   Academic Accel</v>
      </c>
    </row>
    <row r="13" spans="1:7" x14ac:dyDescent="0.25">
      <c r="A13" s="11" t="s">
        <v>459</v>
      </c>
      <c r="B13" s="5">
        <v>583.70000000000005</v>
      </c>
      <c r="D13" s="32" t="str">
        <f t="shared" si="0"/>
        <v>0401994158             02C00000000583700{   01   Academic Accel</v>
      </c>
      <c r="E13" s="32"/>
      <c r="F13" s="32" t="str">
        <f t="shared" si="1"/>
        <v>0401994158             04C00000000583700{   01   Academic Accel</v>
      </c>
    </row>
    <row r="14" spans="1:7" x14ac:dyDescent="0.25">
      <c r="A14" s="11" t="s">
        <v>253</v>
      </c>
      <c r="B14" s="5">
        <v>127.06</v>
      </c>
      <c r="D14" s="32" t="str">
        <f t="shared" si="0"/>
        <v>0412794158             02C00000000127060{   01   Academic Accel</v>
      </c>
      <c r="E14" s="32"/>
      <c r="F14" s="32" t="str">
        <f t="shared" si="1"/>
        <v>0412794158             04C00000000127060{   01   Academic Accel</v>
      </c>
    </row>
    <row r="15" spans="1:7" x14ac:dyDescent="0.25">
      <c r="A15" s="11" t="s">
        <v>409</v>
      </c>
      <c r="B15" s="5">
        <v>909.3</v>
      </c>
      <c r="D15" s="32" t="str">
        <f t="shared" si="0"/>
        <v>0412994158             02C00000000909300{   01   Academic Accel</v>
      </c>
      <c r="E15" s="32"/>
      <c r="F15" s="32" t="str">
        <f t="shared" si="1"/>
        <v>0412994158             04C00000000909300{   01   Academic Accel</v>
      </c>
    </row>
    <row r="16" spans="1:7" x14ac:dyDescent="0.25">
      <c r="A16" s="11" t="s">
        <v>110</v>
      </c>
      <c r="B16" s="5">
        <v>889.46</v>
      </c>
      <c r="D16" s="32" t="str">
        <f t="shared" si="0"/>
        <v>0422294158             02C00000000889460{   01   Academic Accel</v>
      </c>
      <c r="E16" s="32"/>
      <c r="F16" s="32" t="str">
        <f t="shared" si="1"/>
        <v>0422294158             04C00000000889460{   01   Academic Accel</v>
      </c>
    </row>
    <row r="17" spans="1:6" x14ac:dyDescent="0.25">
      <c r="A17" s="11" t="s">
        <v>107</v>
      </c>
      <c r="B17" s="5">
        <v>1890.08</v>
      </c>
      <c r="D17" s="32" t="str">
        <f t="shared" si="0"/>
        <v>0422894158             02C00000001890080{   01   Academic Accel</v>
      </c>
      <c r="E17" s="32"/>
      <c r="F17" s="32" t="str">
        <f t="shared" si="1"/>
        <v>0422894158             04C00000001890080{   01   Academic Accel</v>
      </c>
    </row>
    <row r="18" spans="1:6" x14ac:dyDescent="0.25">
      <c r="A18" s="11" t="s">
        <v>983</v>
      </c>
      <c r="B18" s="5">
        <v>5547.14</v>
      </c>
      <c r="D18" s="32" t="str">
        <f t="shared" si="0"/>
        <v>0424694158             02C00000005547140{   01   Academic Accel</v>
      </c>
      <c r="E18" s="32"/>
      <c r="F18" s="32" t="str">
        <f t="shared" si="1"/>
        <v>0424694158             04C00000005547140{   01   Academic Accel</v>
      </c>
    </row>
    <row r="19" spans="1:6" x14ac:dyDescent="0.25">
      <c r="A19" s="11" t="s">
        <v>661</v>
      </c>
      <c r="B19" s="5">
        <v>3081.3</v>
      </c>
      <c r="D19" s="32" t="str">
        <f t="shared" si="0"/>
        <v>0512194158             02C00000003081300{   01   Academic Accel</v>
      </c>
      <c r="E19" s="32"/>
      <c r="F19" s="32" t="str">
        <f t="shared" si="1"/>
        <v>0512194158             04C00000003081300{   01   Academic Accel</v>
      </c>
    </row>
    <row r="20" spans="1:6" x14ac:dyDescent="0.25">
      <c r="A20" s="11" t="s">
        <v>777</v>
      </c>
      <c r="B20" s="5">
        <v>3136.8900000000003</v>
      </c>
      <c r="D20" s="32" t="str">
        <f t="shared" si="0"/>
        <v>0532394158             02C00000003136890{   01   Academic Accel</v>
      </c>
      <c r="E20" s="32"/>
      <c r="F20" s="32" t="str">
        <f t="shared" si="1"/>
        <v>0532394158             04C00000003136890{   01   Academic Accel</v>
      </c>
    </row>
    <row r="21" spans="1:6" x14ac:dyDescent="0.25">
      <c r="A21" s="11" t="s">
        <v>100</v>
      </c>
      <c r="B21" s="5">
        <v>111.19</v>
      </c>
      <c r="D21" s="32" t="str">
        <f t="shared" si="0"/>
        <v>0540194158             02C00000000111190{   01   Academic Accel</v>
      </c>
      <c r="E21" s="32"/>
      <c r="F21" s="32" t="str">
        <f t="shared" si="1"/>
        <v>0540194158             04C00000000111190{   01   Academic Accel</v>
      </c>
    </row>
    <row r="22" spans="1:6" x14ac:dyDescent="0.25">
      <c r="A22" s="11" t="s">
        <v>693</v>
      </c>
      <c r="B22" s="5">
        <v>814</v>
      </c>
      <c r="D22" s="32" t="str">
        <f t="shared" si="0"/>
        <v>0540294158             02C00000000814000{   01   Academic Accel</v>
      </c>
      <c r="E22" s="32"/>
      <c r="F22" s="32" t="str">
        <f t="shared" si="1"/>
        <v>0540294158             04C00000000814000{   01   Academic Accel</v>
      </c>
    </row>
    <row r="23" spans="1:6" x14ac:dyDescent="0.25">
      <c r="A23" s="11" t="s">
        <v>931</v>
      </c>
      <c r="B23" s="5">
        <v>21569.120000000003</v>
      </c>
      <c r="D23" s="32" t="str">
        <f t="shared" si="0"/>
        <v>0603794158             02C00000021569120{   01   Academic Accel</v>
      </c>
      <c r="E23" s="32"/>
      <c r="F23" s="32" t="str">
        <f t="shared" si="1"/>
        <v>0603794158             04C00000021569120{   01   Academic Accel</v>
      </c>
    </row>
    <row r="24" spans="1:6" x14ac:dyDescent="0.25">
      <c r="A24" s="11" t="s">
        <v>350</v>
      </c>
      <c r="B24" s="5">
        <v>3307.63</v>
      </c>
      <c r="D24" s="32" t="str">
        <f t="shared" si="0"/>
        <v>0609894158             02C00000003307630{   01   Academic Accel</v>
      </c>
      <c r="E24" s="32"/>
      <c r="F24" s="32" t="str">
        <f t="shared" si="1"/>
        <v>0609894158             04C00000003307630{   01   Academic Accel</v>
      </c>
    </row>
    <row r="25" spans="1:6" x14ac:dyDescent="0.25">
      <c r="A25" s="11" t="s">
        <v>403</v>
      </c>
      <c r="B25" s="5">
        <v>655.16999999999996</v>
      </c>
      <c r="D25" s="32" t="str">
        <f t="shared" si="0"/>
        <v>0610194158             02C00000000655170{   01   Academic Accel</v>
      </c>
      <c r="E25" s="32"/>
      <c r="F25" s="32" t="str">
        <f t="shared" si="1"/>
        <v>0610194158             04C00000000655170{   01   Academic Accel</v>
      </c>
    </row>
    <row r="26" spans="1:6" x14ac:dyDescent="0.25">
      <c r="A26" s="11" t="s">
        <v>968</v>
      </c>
      <c r="B26" s="5">
        <v>1647.8600000000001</v>
      </c>
      <c r="D26" s="32" t="str">
        <f t="shared" si="0"/>
        <v>0611294158             02C00000001647860{   01   Academic Accel</v>
      </c>
      <c r="E26" s="32"/>
      <c r="F26" s="32" t="str">
        <f t="shared" si="1"/>
        <v>0611294158             04C00000001647860{   01   Academic Accel</v>
      </c>
    </row>
    <row r="27" spans="1:6" x14ac:dyDescent="0.25">
      <c r="A27" s="11" t="s">
        <v>269</v>
      </c>
      <c r="B27" s="5">
        <v>36729.449999999997</v>
      </c>
      <c r="D27" s="32" t="str">
        <f t="shared" si="0"/>
        <v>0611494158             02C00000036729450{   01   Academic Accel</v>
      </c>
      <c r="E27" s="32"/>
      <c r="F27" s="32" t="str">
        <f t="shared" si="1"/>
        <v>0611494158             04C00000036729450{   01   Academic Accel</v>
      </c>
    </row>
    <row r="28" spans="1:6" x14ac:dyDescent="0.25">
      <c r="A28" s="11" t="s">
        <v>95</v>
      </c>
      <c r="B28" s="5">
        <v>10879.86</v>
      </c>
      <c r="D28" s="32" t="str">
        <f t="shared" si="0"/>
        <v>0611794158             02C00000010879860{   01   Academic Accel</v>
      </c>
      <c r="E28" s="32"/>
      <c r="F28" s="32" t="str">
        <f t="shared" si="1"/>
        <v>0611794158             04C00000010879860{   01   Academic Accel</v>
      </c>
    </row>
    <row r="29" spans="1:6" x14ac:dyDescent="0.25">
      <c r="A29" s="11" t="s">
        <v>35</v>
      </c>
      <c r="B29" s="5">
        <v>7615.91</v>
      </c>
      <c r="D29" s="32" t="str">
        <f t="shared" si="0"/>
        <v>0611994158             02C00000007615910{   01   Academic Accel</v>
      </c>
      <c r="E29" s="32"/>
      <c r="F29" s="32" t="str">
        <f t="shared" si="1"/>
        <v>0611994158             04C00000007615910{   01   Academic Accel</v>
      </c>
    </row>
    <row r="30" spans="1:6" x14ac:dyDescent="0.25">
      <c r="A30" s="11" t="s">
        <v>722</v>
      </c>
      <c r="B30" s="5">
        <v>2569.08</v>
      </c>
      <c r="D30" s="32" t="str">
        <f t="shared" si="0"/>
        <v>0612294158             02C00000002569080{   01   Academic Accel</v>
      </c>
      <c r="E30" s="32"/>
      <c r="F30" s="32" t="str">
        <f t="shared" si="1"/>
        <v>0612294158             04C00000002569080{   01   Academic Accel</v>
      </c>
    </row>
    <row r="31" spans="1:6" x14ac:dyDescent="0.25">
      <c r="A31" s="11" t="s">
        <v>243</v>
      </c>
      <c r="B31" s="5">
        <v>47.65</v>
      </c>
      <c r="D31" s="32" t="str">
        <f t="shared" si="0"/>
        <v>0680194158             02C00000000047650{   01   Academic Accel</v>
      </c>
      <c r="E31" s="32"/>
      <c r="F31" s="32" t="str">
        <f t="shared" si="1"/>
        <v>0680194158             04C00000000047650{   01   Academic Accel</v>
      </c>
    </row>
    <row r="32" spans="1:6" x14ac:dyDescent="0.25">
      <c r="A32" s="11" t="s">
        <v>203</v>
      </c>
      <c r="B32" s="5">
        <v>444.72</v>
      </c>
      <c r="D32" s="32" t="str">
        <f t="shared" si="0"/>
        <v>0700294158             02C00000000444720{   01   Academic Accel</v>
      </c>
      <c r="E32" s="32"/>
      <c r="F32" s="32" t="str">
        <f t="shared" si="1"/>
        <v>0700294158             04C00000000444720{   01   Academic Accel</v>
      </c>
    </row>
    <row r="33" spans="1:6" x14ac:dyDescent="0.25">
      <c r="A33" s="11" t="s">
        <v>443</v>
      </c>
      <c r="B33" s="5">
        <v>5463.75</v>
      </c>
      <c r="D33" s="32" t="str">
        <f t="shared" si="0"/>
        <v>0812294158             02C00000005463750{   01   Academic Accel</v>
      </c>
      <c r="E33" s="32"/>
      <c r="F33" s="32" t="str">
        <f t="shared" si="1"/>
        <v>0812294158             04C00000005463750{   01   Academic Accel</v>
      </c>
    </row>
    <row r="34" spans="1:6" x14ac:dyDescent="0.25">
      <c r="A34" s="11" t="s">
        <v>910</v>
      </c>
      <c r="B34" s="5">
        <v>301.77999999999997</v>
      </c>
      <c r="D34" s="32" t="str">
        <f t="shared" si="0"/>
        <v>0813094158             02C00000000301780{   01   Academic Accel</v>
      </c>
      <c r="E34" s="32"/>
      <c r="F34" s="32" t="str">
        <f t="shared" si="1"/>
        <v>0813094158             04C00000000301780{   01   Academic Accel</v>
      </c>
    </row>
    <row r="35" spans="1:6" x14ac:dyDescent="0.25">
      <c r="A35" s="11" t="s">
        <v>114</v>
      </c>
      <c r="B35" s="5">
        <v>325.60000000000002</v>
      </c>
      <c r="D35" s="32" t="str">
        <f t="shared" si="0"/>
        <v>0840194158             02C00000000325600{   01   Academic Accel</v>
      </c>
      <c r="E35" s="32"/>
      <c r="F35" s="32" t="str">
        <f t="shared" si="1"/>
        <v>0840194158             04C00000000325600{   01   Academic Accel</v>
      </c>
    </row>
    <row r="36" spans="1:6" x14ac:dyDescent="0.25">
      <c r="A36" s="11" t="s">
        <v>369</v>
      </c>
      <c r="B36" s="5">
        <v>559.88</v>
      </c>
      <c r="D36" s="32" t="str">
        <f t="shared" si="0"/>
        <v>0840294158             02C00000000559880{   01   Academic Accel</v>
      </c>
      <c r="E36" s="32"/>
      <c r="F36" s="32" t="str">
        <f t="shared" si="1"/>
        <v>0840294158             04C00000000559880{   01   Academic Accel</v>
      </c>
    </row>
    <row r="37" spans="1:6" x14ac:dyDescent="0.25">
      <c r="A37" s="11" t="s">
        <v>1014</v>
      </c>
      <c r="B37" s="5">
        <v>790.18</v>
      </c>
      <c r="D37" s="32" t="str">
        <f t="shared" si="0"/>
        <v>0840494158             02C00000000790180{   01   Academic Accel</v>
      </c>
      <c r="E37" s="32"/>
      <c r="F37" s="32" t="str">
        <f t="shared" si="1"/>
        <v>0840494158             04C00000000790180{   01   Academic Accel</v>
      </c>
    </row>
    <row r="38" spans="1:6" x14ac:dyDescent="0.25">
      <c r="A38" s="11" t="s">
        <v>372</v>
      </c>
      <c r="B38" s="5">
        <v>3645.15</v>
      </c>
      <c r="D38" s="32" t="str">
        <f t="shared" si="0"/>
        <v>0845894158             02C00000003645150{   01   Academic Accel</v>
      </c>
      <c r="E38" s="32"/>
      <c r="F38" s="32" t="str">
        <f t="shared" si="1"/>
        <v>0845894158             04C00000003645150{   01   Academic Accel</v>
      </c>
    </row>
    <row r="39" spans="1:6" x14ac:dyDescent="0.25">
      <c r="A39" s="11" t="s">
        <v>86</v>
      </c>
      <c r="B39" s="5">
        <v>2021.12</v>
      </c>
      <c r="D39" s="32" t="str">
        <f t="shared" si="0"/>
        <v>0907594158             02C00000002021120{   01   Academic Accel</v>
      </c>
      <c r="E39" s="32"/>
      <c r="F39" s="32" t="str">
        <f t="shared" si="1"/>
        <v>0907594158             04C00000002021120{   01   Academic Accel</v>
      </c>
    </row>
    <row r="40" spans="1:6" x14ac:dyDescent="0.25">
      <c r="A40" s="11" t="s">
        <v>220</v>
      </c>
      <c r="B40" s="5">
        <v>3954.87</v>
      </c>
      <c r="D40" s="32" t="str">
        <f t="shared" si="0"/>
        <v>0920694158             02C00000003954870{   01   Academic Accel</v>
      </c>
      <c r="E40" s="32"/>
      <c r="F40" s="32" t="str">
        <f t="shared" si="1"/>
        <v>0920694158             04C00000003954870{   01   Academic Accel</v>
      </c>
    </row>
    <row r="41" spans="1:6" x14ac:dyDescent="0.25">
      <c r="A41" s="11" t="s">
        <v>456</v>
      </c>
      <c r="B41" s="5">
        <v>158.83000000000001</v>
      </c>
      <c r="D41" s="32" t="str">
        <f t="shared" si="0"/>
        <v>0920794158             02C00000000158830{   01   Academic Accel</v>
      </c>
      <c r="E41" s="32"/>
      <c r="F41" s="32" t="str">
        <f t="shared" si="1"/>
        <v>0920794158             04C00000000158830{   01   Academic Accel</v>
      </c>
    </row>
    <row r="42" spans="1:6" x14ac:dyDescent="0.25">
      <c r="A42" s="11" t="s">
        <v>975</v>
      </c>
      <c r="B42" s="5">
        <v>230.3</v>
      </c>
      <c r="D42" s="32" t="str">
        <f t="shared" si="0"/>
        <v>0920994158             02C00000000230300{   01   Academic Accel</v>
      </c>
      <c r="E42" s="32"/>
      <c r="F42" s="32" t="str">
        <f t="shared" si="1"/>
        <v>0920994158             04C00000000230300{   01   Academic Accel</v>
      </c>
    </row>
    <row r="43" spans="1:6" x14ac:dyDescent="0.25">
      <c r="A43" s="11" t="s">
        <v>194</v>
      </c>
      <c r="B43" s="5">
        <v>31.77</v>
      </c>
      <c r="D43" s="32" t="str">
        <f t="shared" si="0"/>
        <v>1005094158             02C00000000031770{   01   Academic Accel</v>
      </c>
      <c r="E43" s="32"/>
      <c r="F43" s="32" t="str">
        <f t="shared" si="1"/>
        <v>1005094158             04C00000000031770{   01   Academic Accel</v>
      </c>
    </row>
    <row r="44" spans="1:6" x14ac:dyDescent="0.25">
      <c r="A44" s="11" t="s">
        <v>713</v>
      </c>
      <c r="B44" s="5">
        <v>15.88</v>
      </c>
      <c r="D44" s="32" t="str">
        <f t="shared" si="0"/>
        <v>1030994158             02C00000000015880{   01   Academic Accel</v>
      </c>
      <c r="E44" s="32"/>
      <c r="F44" s="32" t="str">
        <f t="shared" si="1"/>
        <v>1030994158             04C00000000015880{   01   Academic Accel</v>
      </c>
    </row>
    <row r="45" spans="1:6" x14ac:dyDescent="0.25">
      <c r="A45" s="11" t="s">
        <v>642</v>
      </c>
      <c r="B45" s="5">
        <v>14521.04</v>
      </c>
      <c r="D45" s="32" t="str">
        <f t="shared" si="0"/>
        <v>1100194158             02C00000014521040{   01   Academic Accel</v>
      </c>
      <c r="E45" s="32"/>
      <c r="F45" s="32" t="str">
        <f t="shared" si="1"/>
        <v>1100194158             04C00000014521040{   01   Academic Accel</v>
      </c>
    </row>
    <row r="46" spans="1:6" x14ac:dyDescent="0.25">
      <c r="A46" s="11" t="s">
        <v>559</v>
      </c>
      <c r="B46" s="5">
        <v>1508.88</v>
      </c>
      <c r="D46" s="32" t="str">
        <f t="shared" si="0"/>
        <v>1105194158             02C00000001508880{   01   Academic Accel</v>
      </c>
      <c r="E46" s="32"/>
      <c r="F46" s="32" t="str">
        <f t="shared" si="1"/>
        <v>1105194158             04C00000001508880{   01   Academic Accel</v>
      </c>
    </row>
    <row r="47" spans="1:6" x14ac:dyDescent="0.25">
      <c r="A47" s="11" t="s">
        <v>366</v>
      </c>
      <c r="B47" s="5">
        <v>15.88</v>
      </c>
      <c r="D47" s="32" t="str">
        <f t="shared" si="0"/>
        <v>1105694158             02C00000000015880{   01   Academic Accel</v>
      </c>
      <c r="E47" s="32"/>
      <c r="F47" s="32" t="str">
        <f t="shared" si="1"/>
        <v>1105694158             04C00000000015880{   01   Academic Accel</v>
      </c>
    </row>
    <row r="48" spans="1:6" x14ac:dyDescent="0.25">
      <c r="A48" s="11" t="s">
        <v>658</v>
      </c>
      <c r="B48" s="5">
        <v>1163.43</v>
      </c>
      <c r="D48" s="32" t="str">
        <f t="shared" si="0"/>
        <v>1211094158             02C00000001163430{   01   Academic Accel</v>
      </c>
      <c r="E48" s="32"/>
      <c r="F48" s="32" t="str">
        <f t="shared" si="1"/>
        <v>1211094158             04C00000001163430{   01   Academic Accel</v>
      </c>
    </row>
    <row r="49" spans="1:6" x14ac:dyDescent="0.25">
      <c r="A49" s="11" t="s">
        <v>948</v>
      </c>
      <c r="B49" s="5">
        <v>337.51</v>
      </c>
      <c r="D49" s="32" t="str">
        <f t="shared" si="0"/>
        <v>1307394158             02C00000000337510{   01   Academic Accel</v>
      </c>
      <c r="E49" s="32"/>
      <c r="F49" s="32" t="str">
        <f t="shared" si="1"/>
        <v>1307394158             04C00000000337510{   01   Academic Accel</v>
      </c>
    </row>
    <row r="50" spans="1:6" x14ac:dyDescent="0.25">
      <c r="A50" s="11" t="s">
        <v>697</v>
      </c>
      <c r="B50" s="5">
        <v>15.88</v>
      </c>
      <c r="D50" s="32" t="str">
        <f t="shared" si="0"/>
        <v>1314494158             02C00000000015880{   01   Academic Accel</v>
      </c>
      <c r="E50" s="32"/>
      <c r="F50" s="32" t="str">
        <f t="shared" si="1"/>
        <v>1314494158             04C00000000015880{   01   Academic Accel</v>
      </c>
    </row>
    <row r="51" spans="1:6" x14ac:dyDescent="0.25">
      <c r="A51" s="11" t="s">
        <v>962</v>
      </c>
      <c r="B51" s="5">
        <v>146.91999999999999</v>
      </c>
      <c r="D51" s="32" t="str">
        <f t="shared" si="0"/>
        <v>1314694158             02C00000000146920{   01   Academic Accel</v>
      </c>
      <c r="E51" s="32"/>
      <c r="F51" s="32" t="str">
        <f t="shared" si="1"/>
        <v>1314694158             04C00000000146920{   01   Academic Accel</v>
      </c>
    </row>
    <row r="52" spans="1:6" x14ac:dyDescent="0.25">
      <c r="A52" s="11" t="s">
        <v>186</v>
      </c>
      <c r="B52" s="5">
        <v>270.01</v>
      </c>
      <c r="D52" s="32" t="str">
        <f t="shared" si="0"/>
        <v>1315194158             02C00000000270010{   01   Academic Accel</v>
      </c>
      <c r="E52" s="32"/>
      <c r="F52" s="32" t="str">
        <f t="shared" si="1"/>
        <v>1315194158             04C00000000270010{   01   Academic Accel</v>
      </c>
    </row>
    <row r="53" spans="1:6" x14ac:dyDescent="0.25">
      <c r="A53" s="11" t="s">
        <v>805</v>
      </c>
      <c r="B53" s="5">
        <v>194.57</v>
      </c>
      <c r="D53" s="32" t="str">
        <f t="shared" si="0"/>
        <v>1315694158             02C00000000194570{   01   Academic Accel</v>
      </c>
      <c r="E53" s="32"/>
      <c r="F53" s="32" t="str">
        <f t="shared" si="1"/>
        <v>1315694158             04C00000000194570{   01   Academic Accel</v>
      </c>
    </row>
    <row r="54" spans="1:6" x14ac:dyDescent="0.25">
      <c r="A54" s="11" t="s">
        <v>741</v>
      </c>
      <c r="B54" s="5">
        <v>710.76</v>
      </c>
      <c r="D54" s="32" t="str">
        <f t="shared" si="0"/>
        <v>1316094158             02C00000000710760{   01   Academic Accel</v>
      </c>
      <c r="E54" s="32"/>
      <c r="F54" s="32" t="str">
        <f t="shared" si="1"/>
        <v>1316094158             04C00000000710760{   01   Academic Accel</v>
      </c>
    </row>
    <row r="55" spans="1:6" x14ac:dyDescent="0.25">
      <c r="A55" s="11" t="s">
        <v>512</v>
      </c>
      <c r="B55" s="5">
        <v>6297.61</v>
      </c>
      <c r="D55" s="32" t="str">
        <f t="shared" si="0"/>
        <v>1316194158             02C00000006297610{   01   Academic Accel</v>
      </c>
      <c r="E55" s="32"/>
      <c r="F55" s="32" t="str">
        <f t="shared" si="1"/>
        <v>1316194158             04C00000006297610{   01   Academic Accel</v>
      </c>
    </row>
    <row r="56" spans="1:6" x14ac:dyDescent="0.25">
      <c r="A56" s="11" t="s">
        <v>259</v>
      </c>
      <c r="B56" s="5">
        <v>2950.27</v>
      </c>
      <c r="D56" s="32" t="str">
        <f t="shared" si="0"/>
        <v>1316594158             02C00000002950270{   01   Academic Accel</v>
      </c>
      <c r="E56" s="32"/>
      <c r="F56" s="32" t="str">
        <f t="shared" si="1"/>
        <v>1316594158             04C00000002950270{   01   Academic Accel</v>
      </c>
    </row>
    <row r="57" spans="1:6" x14ac:dyDescent="0.25">
      <c r="A57" s="11" t="s">
        <v>1007</v>
      </c>
      <c r="B57" s="5">
        <v>158.83000000000001</v>
      </c>
      <c r="D57" s="32" t="str">
        <f t="shared" si="0"/>
        <v>1316794158             02C00000000158830{   01   Academic Accel</v>
      </c>
      <c r="E57" s="32"/>
      <c r="F57" s="32" t="str">
        <f t="shared" si="1"/>
        <v>1316794158             04C00000000158830{   01   Academic Accel</v>
      </c>
    </row>
    <row r="58" spans="1:6" x14ac:dyDescent="0.25">
      <c r="A58" s="11" t="s">
        <v>317</v>
      </c>
      <c r="B58" s="5">
        <v>230.3</v>
      </c>
      <c r="D58" s="32" t="str">
        <f t="shared" si="0"/>
        <v>1330194158             02C00000000230300{   01   Academic Accel</v>
      </c>
      <c r="E58" s="32"/>
      <c r="F58" s="32" t="str">
        <f t="shared" si="1"/>
        <v>1330194158             04C00000000230300{   01   Academic Accel</v>
      </c>
    </row>
    <row r="59" spans="1:6" x14ac:dyDescent="0.25">
      <c r="A59" s="11" t="s">
        <v>11</v>
      </c>
      <c r="B59" s="5">
        <v>3510.15</v>
      </c>
      <c r="D59" s="32" t="str">
        <f t="shared" si="0"/>
        <v>1400594158             02C00000003510150{   01   Academic Accel</v>
      </c>
      <c r="E59" s="32"/>
      <c r="F59" s="32" t="str">
        <f t="shared" si="1"/>
        <v>1400594158             04C00000003510150{   01   Academic Accel</v>
      </c>
    </row>
    <row r="60" spans="1:6" x14ac:dyDescent="0.25">
      <c r="A60" s="11" t="s">
        <v>354</v>
      </c>
      <c r="B60" s="5">
        <v>960.92</v>
      </c>
      <c r="D60" s="32" t="str">
        <f t="shared" si="0"/>
        <v>1402894158             02C00000000960920{   01   Academic Accel</v>
      </c>
      <c r="E60" s="32"/>
      <c r="F60" s="32" t="str">
        <f t="shared" si="1"/>
        <v>1402894158             04C00000000960920{   01   Academic Accel</v>
      </c>
    </row>
    <row r="61" spans="1:6" x14ac:dyDescent="0.25">
      <c r="A61" s="11" t="s">
        <v>556</v>
      </c>
      <c r="B61" s="5">
        <v>95.3</v>
      </c>
      <c r="D61" s="32" t="str">
        <f t="shared" si="0"/>
        <v>1406494158             02C00000000095300{   01   Academic Accel</v>
      </c>
      <c r="E61" s="32"/>
      <c r="F61" s="32" t="str">
        <f t="shared" si="1"/>
        <v>1406494158             04C00000000095300{   01   Academic Accel</v>
      </c>
    </row>
    <row r="62" spans="1:6" x14ac:dyDescent="0.25">
      <c r="A62" s="11" t="s">
        <v>506</v>
      </c>
      <c r="B62" s="5">
        <v>1084.02</v>
      </c>
      <c r="D62" s="32" t="str">
        <f t="shared" si="0"/>
        <v>1406694158             02C00000001084020{   01   Academic Accel</v>
      </c>
      <c r="E62" s="32"/>
      <c r="F62" s="32" t="str">
        <f t="shared" si="1"/>
        <v>1406694158             04C00000001084020{   01   Academic Accel</v>
      </c>
    </row>
    <row r="63" spans="1:6" x14ac:dyDescent="0.25">
      <c r="A63" s="11" t="s">
        <v>250</v>
      </c>
      <c r="B63" s="5">
        <v>1695.51</v>
      </c>
      <c r="D63" s="32" t="str">
        <f t="shared" si="0"/>
        <v>1406894158             02C00000001695510{   01   Academic Accel</v>
      </c>
      <c r="E63" s="32"/>
      <c r="F63" s="32" t="str">
        <f t="shared" si="1"/>
        <v>1406894158             04C00000001695510{   01   Academic Accel</v>
      </c>
    </row>
    <row r="64" spans="1:6" x14ac:dyDescent="0.25">
      <c r="A64" s="11" t="s">
        <v>601</v>
      </c>
      <c r="B64" s="5">
        <v>166.77</v>
      </c>
      <c r="D64" s="32" t="str">
        <f t="shared" si="0"/>
        <v>1417294158             02C00000000166770{   01   Academic Accel</v>
      </c>
      <c r="E64" s="32"/>
      <c r="F64" s="32" t="str">
        <f t="shared" si="1"/>
        <v>1417294158             04C00000000166770{   01   Academic Accel</v>
      </c>
    </row>
    <row r="65" spans="1:6" x14ac:dyDescent="0.25">
      <c r="A65" s="11" t="s">
        <v>591</v>
      </c>
      <c r="B65" s="5">
        <v>5610.68</v>
      </c>
      <c r="D65" s="32" t="str">
        <f t="shared" si="0"/>
        <v>1520194158             02C00000005610680{   01   Academic Accel</v>
      </c>
      <c r="E65" s="32"/>
      <c r="F65" s="32" t="str">
        <f t="shared" si="1"/>
        <v>1520194158             04C00000005610680{   01   Academic Accel</v>
      </c>
    </row>
    <row r="66" spans="1:6" x14ac:dyDescent="0.25">
      <c r="A66" s="11" t="s">
        <v>189</v>
      </c>
      <c r="B66" s="5">
        <v>444.72999999999996</v>
      </c>
      <c r="D66" s="32" t="str">
        <f t="shared" si="0"/>
        <v>1520494158             02C00000000444730{   01   Academic Accel</v>
      </c>
      <c r="E66" s="32"/>
      <c r="F66" s="32" t="str">
        <f t="shared" si="1"/>
        <v>1520494158             04C00000000444730{   01   Academic Accel</v>
      </c>
    </row>
    <row r="67" spans="1:6" x14ac:dyDescent="0.25">
      <c r="A67" s="11" t="s">
        <v>818</v>
      </c>
      <c r="B67" s="5">
        <v>2958.21</v>
      </c>
      <c r="D67" s="32" t="str">
        <f t="shared" si="0"/>
        <v>1520694158             02C00000002958210{   01   Academic Accel</v>
      </c>
      <c r="E67" s="32"/>
      <c r="F67" s="32" t="str">
        <f t="shared" si="1"/>
        <v>1520694158             04C00000002958210{   01   Academic Accel</v>
      </c>
    </row>
    <row r="68" spans="1:6" x14ac:dyDescent="0.25">
      <c r="A68" s="11" t="s">
        <v>688</v>
      </c>
      <c r="B68" s="5">
        <v>111.18</v>
      </c>
      <c r="D68" s="32" t="str">
        <f t="shared" si="0"/>
        <v>1604894158             02C00000000111180{   01   Academic Accel</v>
      </c>
      <c r="E68" s="32"/>
      <c r="F68" s="32" t="str">
        <f t="shared" si="1"/>
        <v>1604894158             04C00000000111180{   01   Academic Accel</v>
      </c>
    </row>
    <row r="69" spans="1:6" x14ac:dyDescent="0.25">
      <c r="A69" s="11" t="s">
        <v>148</v>
      </c>
      <c r="B69" s="5">
        <v>222.36</v>
      </c>
      <c r="D69" s="32" t="str">
        <f t="shared" ref="D69:D132" si="2">IF($B69&lt;0,+$A69&amp;"94158             04C"&amp;RIGHT(FIXED(100000000000000-ROUND($B69,2)*1000,0,TRUE),14)&amp;"}   02 Academic Accel",+$A69&amp;"94158             02C"&amp;RIGHT(FIXED(100000000000000+ROUND($B69,2)*1000,0,TRUE),14)&amp;"{   01   Academic Accel")</f>
        <v>1604994158             02C00000000222360{   01   Academic Accel</v>
      </c>
      <c r="E69" s="32"/>
      <c r="F69" s="32" t="str">
        <f t="shared" ref="F69:F132" si="3">IF($B69&lt;0,+$A69&amp;"94158             04C"&amp;RIGHT(FIXED(100000000000000-ROUND($B69,2)*1000,0,TRUE),14)&amp;"}   02 Academic Accel",+$A69&amp;"94158             04C"&amp;RIGHT(FIXED(100000000000000+ROUND($B69,2)*1000,0,TRUE),14)&amp;"{   01   Academic Accel")</f>
        <v>1604994158             04C00000000222360{   01   Academic Accel</v>
      </c>
    </row>
    <row r="70" spans="1:6" x14ac:dyDescent="0.25">
      <c r="A70" s="11" t="s">
        <v>665</v>
      </c>
      <c r="B70" s="5">
        <v>901.36</v>
      </c>
      <c r="D70" s="32" t="str">
        <f t="shared" si="2"/>
        <v>1605094158             02C00000000901360{   01   Academic Accel</v>
      </c>
      <c r="E70" s="32"/>
      <c r="F70" s="32" t="str">
        <f t="shared" si="3"/>
        <v>1605094158             04C00000000901360{   01   Academic Accel</v>
      </c>
    </row>
    <row r="71" spans="1:6" x14ac:dyDescent="0.25">
      <c r="A71" s="11" t="s">
        <v>748</v>
      </c>
      <c r="B71" s="5">
        <v>53394.689999999995</v>
      </c>
      <c r="D71" s="32" t="str">
        <f t="shared" si="2"/>
        <v>1700194158             02C00000053394690{   01   Academic Accel</v>
      </c>
      <c r="E71" s="32"/>
      <c r="F71" s="32" t="str">
        <f t="shared" si="3"/>
        <v>1700194158             04C00000053394690{   01   Academic Accel</v>
      </c>
    </row>
    <row r="72" spans="1:6" x14ac:dyDescent="0.25">
      <c r="A72" s="11" t="s">
        <v>280</v>
      </c>
      <c r="B72" s="5">
        <v>20902.03</v>
      </c>
      <c r="D72" s="32" t="str">
        <f t="shared" si="2"/>
        <v>1721094158             02C00000020902030{   01   Academic Accel</v>
      </c>
      <c r="E72" s="32"/>
      <c r="F72" s="32" t="str">
        <f t="shared" si="3"/>
        <v>1721094158             04C00000020902030{   01   Academic Accel</v>
      </c>
    </row>
    <row r="73" spans="1:6" x14ac:dyDescent="0.25">
      <c r="A73" s="11" t="s">
        <v>256</v>
      </c>
      <c r="B73" s="5">
        <v>5253.3</v>
      </c>
      <c r="D73" s="32" t="str">
        <f t="shared" si="2"/>
        <v>1721694158             02C00000005253300{   01   Academic Accel</v>
      </c>
      <c r="E73" s="32"/>
      <c r="F73" s="32" t="str">
        <f t="shared" si="3"/>
        <v>1721694158             04C00000005253300{   01   Academic Accel</v>
      </c>
    </row>
    <row r="74" spans="1:6" x14ac:dyDescent="0.25">
      <c r="A74" s="11" t="s">
        <v>491</v>
      </c>
      <c r="B74" s="5">
        <v>9104.9299999999985</v>
      </c>
      <c r="D74" s="32" t="str">
        <f t="shared" si="2"/>
        <v>1740094158             02C00000009104930{   01   Academic Accel</v>
      </c>
      <c r="E74" s="32"/>
      <c r="F74" s="32" t="str">
        <f t="shared" si="3"/>
        <v>1740094158             04C00000009104930{   01   Academic Accel</v>
      </c>
    </row>
    <row r="75" spans="1:6" x14ac:dyDescent="0.25">
      <c r="A75" s="11" t="s">
        <v>333</v>
      </c>
      <c r="B75" s="5">
        <v>12650.82</v>
      </c>
      <c r="D75" s="32" t="str">
        <f t="shared" si="2"/>
        <v>1740194158             02C00000012650820{   01   Academic Accel</v>
      </c>
      <c r="E75" s="32"/>
      <c r="F75" s="32" t="str">
        <f t="shared" si="3"/>
        <v>1740194158             04C00000012650820{   01   Academic Accel</v>
      </c>
    </row>
    <row r="76" spans="1:6" x14ac:dyDescent="0.25">
      <c r="A76" s="11" t="s">
        <v>942</v>
      </c>
      <c r="B76" s="5">
        <v>2783.5</v>
      </c>
      <c r="D76" s="32" t="str">
        <f t="shared" si="2"/>
        <v>1740294158             02C00000002783500{   01   Academic Accel</v>
      </c>
      <c r="E76" s="32"/>
      <c r="F76" s="32" t="str">
        <f t="shared" si="3"/>
        <v>1740294158             04C00000002783500{   01   Academic Accel</v>
      </c>
    </row>
    <row r="77" spans="1:6" x14ac:dyDescent="0.25">
      <c r="A77" s="11" t="s">
        <v>706</v>
      </c>
      <c r="B77" s="5">
        <v>11503.26</v>
      </c>
      <c r="D77" s="32" t="str">
        <f t="shared" si="2"/>
        <v>1740394158             02C00000011503260{   01   Academic Accel</v>
      </c>
      <c r="E77" s="32"/>
      <c r="F77" s="32" t="str">
        <f t="shared" si="3"/>
        <v>1740394158             04C00000011503260{   01   Academic Accel</v>
      </c>
    </row>
    <row r="78" spans="1:6" x14ac:dyDescent="0.25">
      <c r="A78" s="11" t="s">
        <v>790</v>
      </c>
      <c r="B78" s="5">
        <v>99.27</v>
      </c>
      <c r="D78" s="32" t="str">
        <f t="shared" si="2"/>
        <v>1740494158             02C00000000099270{   01   Academic Accel</v>
      </c>
      <c r="E78" s="32"/>
      <c r="F78" s="32" t="str">
        <f t="shared" si="3"/>
        <v>1740494158             04C00000000099270{   01   Academic Accel</v>
      </c>
    </row>
    <row r="79" spans="1:6" x14ac:dyDescent="0.25">
      <c r="A79" s="11" t="s">
        <v>42</v>
      </c>
      <c r="B79" s="5">
        <v>61280.61</v>
      </c>
      <c r="D79" s="32" t="str">
        <f t="shared" si="2"/>
        <v>1740594158             02C00000061280610{   01   Academic Accel</v>
      </c>
      <c r="E79" s="32"/>
      <c r="F79" s="32" t="str">
        <f t="shared" si="3"/>
        <v>1740594158             04C00000061280610{   01   Academic Accel</v>
      </c>
    </row>
    <row r="80" spans="1:6" x14ac:dyDescent="0.25">
      <c r="A80" s="11" t="s">
        <v>916</v>
      </c>
      <c r="B80" s="5">
        <v>2287.15</v>
      </c>
      <c r="D80" s="32" t="str">
        <f t="shared" si="2"/>
        <v>1740694158             02C00000002287150{   01   Academic Accel</v>
      </c>
      <c r="E80" s="32"/>
      <c r="F80" s="32" t="str">
        <f t="shared" si="3"/>
        <v>1740694158             04C00000002287150{   01   Academic Accel</v>
      </c>
    </row>
    <row r="81" spans="1:6" x14ac:dyDescent="0.25">
      <c r="A81" s="11" t="s">
        <v>732</v>
      </c>
      <c r="B81" s="5">
        <v>4284.4399999999996</v>
      </c>
      <c r="D81" s="32" t="str">
        <f t="shared" si="2"/>
        <v>1740794158             02C00000004284440{   01   Academic Accel</v>
      </c>
      <c r="E81" s="32"/>
      <c r="F81" s="32" t="str">
        <f t="shared" si="3"/>
        <v>1740794158             04C00000004284440{   01   Academic Accel</v>
      </c>
    </row>
    <row r="82" spans="1:6" x14ac:dyDescent="0.25">
      <c r="A82" s="11" t="s">
        <v>25</v>
      </c>
      <c r="B82" s="5">
        <v>12781.849999999999</v>
      </c>
      <c r="D82" s="32" t="str">
        <f t="shared" si="2"/>
        <v>1740894158             02C00000012781850{   01   Academic Accel</v>
      </c>
      <c r="E82" s="32"/>
      <c r="F82" s="32" t="str">
        <f t="shared" si="3"/>
        <v>1740894158             04C00000012781850{   01   Academic Accel</v>
      </c>
    </row>
    <row r="83" spans="1:6" x14ac:dyDescent="0.25">
      <c r="A83" s="11" t="s">
        <v>883</v>
      </c>
      <c r="B83" s="5">
        <v>8846.83</v>
      </c>
      <c r="D83" s="32" t="str">
        <f t="shared" si="2"/>
        <v>1740994158             02C00000008846830{   01   Academic Accel</v>
      </c>
      <c r="E83" s="32"/>
      <c r="F83" s="32" t="str">
        <f t="shared" si="3"/>
        <v>1740994158             04C00000008846830{   01   Academic Accel</v>
      </c>
    </row>
    <row r="84" spans="1:6" x14ac:dyDescent="0.25">
      <c r="A84" s="11" t="s">
        <v>799</v>
      </c>
      <c r="B84" s="5">
        <v>11801.07</v>
      </c>
      <c r="D84" s="32" t="str">
        <f t="shared" si="2"/>
        <v>1741094158             02C00000011801070{   01   Academic Accel</v>
      </c>
      <c r="E84" s="32"/>
      <c r="F84" s="32" t="str">
        <f t="shared" si="3"/>
        <v>1741094158             04C00000011801070{   01   Academic Accel</v>
      </c>
    </row>
    <row r="85" spans="1:6" x14ac:dyDescent="0.25">
      <c r="A85" s="11" t="s">
        <v>358</v>
      </c>
      <c r="B85" s="5">
        <v>36876.369999999995</v>
      </c>
      <c r="D85" s="32" t="str">
        <f t="shared" si="2"/>
        <v>1741194158             02C00000036876370{   01   Academic Accel</v>
      </c>
      <c r="E85" s="32"/>
      <c r="F85" s="32" t="str">
        <f t="shared" si="3"/>
        <v>1741194158             04C00000036876370{   01   Academic Accel</v>
      </c>
    </row>
    <row r="86" spans="1:6" x14ac:dyDescent="0.25">
      <c r="A86" s="11" t="s">
        <v>785</v>
      </c>
      <c r="B86" s="5">
        <v>13178.92</v>
      </c>
      <c r="D86" s="32" t="str">
        <f t="shared" si="2"/>
        <v>1741294158             02C00000013178920{   01   Academic Accel</v>
      </c>
      <c r="E86" s="32"/>
      <c r="F86" s="32" t="str">
        <f t="shared" si="3"/>
        <v>1741294158             04C00000013178920{   01   Academic Accel</v>
      </c>
    </row>
    <row r="87" spans="1:6" x14ac:dyDescent="0.25">
      <c r="A87" s="11" t="s">
        <v>420</v>
      </c>
      <c r="B87" s="5">
        <v>54522.380000000005</v>
      </c>
      <c r="D87" s="32" t="str">
        <f t="shared" si="2"/>
        <v>1741494158             02C00000054522380{   01   Academic Accel</v>
      </c>
      <c r="E87" s="32"/>
      <c r="F87" s="32" t="str">
        <f t="shared" si="3"/>
        <v>1741494158             04C00000054522380{   01   Academic Accel</v>
      </c>
    </row>
    <row r="88" spans="1:6" x14ac:dyDescent="0.25">
      <c r="A88" s="11" t="s">
        <v>383</v>
      </c>
      <c r="B88" s="5">
        <v>17828.669999999998</v>
      </c>
      <c r="D88" s="32" t="str">
        <f t="shared" si="2"/>
        <v>1741594158             02C00000017828670{   01   Academic Accel</v>
      </c>
      <c r="E88" s="32"/>
      <c r="F88" s="32" t="str">
        <f t="shared" si="3"/>
        <v>1741594158             04C00000017828670{   01   Academic Accel</v>
      </c>
    </row>
    <row r="89" spans="1:6" x14ac:dyDescent="0.25">
      <c r="A89" s="11" t="s">
        <v>536</v>
      </c>
      <c r="B89" s="5">
        <v>33008.870000000003</v>
      </c>
      <c r="D89" s="32" t="str">
        <f t="shared" si="2"/>
        <v>1741794158             02C00000033008870{   01   Academic Accel</v>
      </c>
      <c r="E89" s="32"/>
      <c r="F89" s="32" t="str">
        <f t="shared" si="3"/>
        <v>1741794158             04C00000033008870{   01   Academic Accel</v>
      </c>
    </row>
    <row r="90" spans="1:6" x14ac:dyDescent="0.25">
      <c r="A90" s="11" t="s">
        <v>855</v>
      </c>
      <c r="B90" s="5">
        <v>127.06</v>
      </c>
      <c r="D90" s="32" t="str">
        <f t="shared" si="2"/>
        <v>1790294158             02C00000000127060{   01   Academic Accel</v>
      </c>
      <c r="E90" s="32"/>
      <c r="F90" s="32" t="str">
        <f t="shared" si="3"/>
        <v>1790294158             04C00000000127060{   01   Academic Accel</v>
      </c>
    </row>
    <row r="91" spans="1:6" x14ac:dyDescent="0.25">
      <c r="A91" s="11" t="s">
        <v>416</v>
      </c>
      <c r="B91" s="5">
        <v>31.76</v>
      </c>
      <c r="D91" s="32" t="str">
        <f t="shared" si="2"/>
        <v>1793794158             02C00000000031760{   01   Academic Accel</v>
      </c>
      <c r="E91" s="32"/>
      <c r="F91" s="32" t="str">
        <f t="shared" si="3"/>
        <v>1793794158             04C00000000031760{   01   Academic Accel</v>
      </c>
    </row>
    <row r="92" spans="1:6" x14ac:dyDescent="0.25">
      <c r="A92" s="11" t="s">
        <v>76</v>
      </c>
      <c r="B92" s="5">
        <v>3931.04</v>
      </c>
      <c r="D92" s="32" t="str">
        <f t="shared" si="2"/>
        <v>1810094158             02C00000003931040{   01   Academic Accel</v>
      </c>
      <c r="E92" s="32"/>
      <c r="F92" s="32" t="str">
        <f t="shared" si="3"/>
        <v>1810094158             04C00000003931040{   01   Academic Accel</v>
      </c>
    </row>
    <row r="93" spans="1:6" x14ac:dyDescent="0.25">
      <c r="A93" s="11" t="s">
        <v>31</v>
      </c>
      <c r="B93" s="5">
        <v>9597.31</v>
      </c>
      <c r="D93" s="32" t="str">
        <f t="shared" si="2"/>
        <v>1830394158             02C00000009597310{   01   Academic Accel</v>
      </c>
      <c r="E93" s="32"/>
      <c r="F93" s="32" t="str">
        <f t="shared" si="3"/>
        <v>1830394158             04C00000009597310{   01   Academic Accel</v>
      </c>
    </row>
    <row r="94" spans="1:6" x14ac:dyDescent="0.25">
      <c r="A94" s="11" t="s">
        <v>563</v>
      </c>
      <c r="B94" s="5">
        <v>8715.7999999999993</v>
      </c>
      <c r="D94" s="32" t="str">
        <f t="shared" si="2"/>
        <v>1840094158             02C00000008715800{   01   Academic Accel</v>
      </c>
      <c r="E94" s="32"/>
      <c r="F94" s="32" t="str">
        <f t="shared" si="3"/>
        <v>1840094158             04C00000008715800{   01   Academic Accel</v>
      </c>
    </row>
    <row r="95" spans="1:6" x14ac:dyDescent="0.25">
      <c r="A95" s="11" t="s">
        <v>117</v>
      </c>
      <c r="B95" s="5">
        <v>22196.510000000002</v>
      </c>
      <c r="D95" s="32" t="str">
        <f t="shared" si="2"/>
        <v>1840194158             02C00000022196510{   01   Academic Accel</v>
      </c>
      <c r="E95" s="32"/>
      <c r="F95" s="32" t="str">
        <f t="shared" si="3"/>
        <v>1840194158             04C00000022196510{   01   Academic Accel</v>
      </c>
    </row>
    <row r="96" spans="1:6" x14ac:dyDescent="0.25">
      <c r="A96" s="11" t="s">
        <v>811</v>
      </c>
      <c r="B96" s="5">
        <v>9962.5999999999985</v>
      </c>
      <c r="D96" s="32" t="str">
        <f t="shared" si="2"/>
        <v>1840294158             02C00000009962600{   01   Academic Accel</v>
      </c>
      <c r="E96" s="32"/>
      <c r="F96" s="32" t="str">
        <f t="shared" si="3"/>
        <v>1840294158             04C00000009962600{   01   Academic Accel</v>
      </c>
    </row>
    <row r="97" spans="1:6" x14ac:dyDescent="0.25">
      <c r="A97" s="11" t="s">
        <v>617</v>
      </c>
      <c r="B97" s="5">
        <v>15.88</v>
      </c>
      <c r="D97" s="32" t="str">
        <f t="shared" si="2"/>
        <v>1880194158             02C00000000015880{   01   Academic Accel</v>
      </c>
      <c r="E97" s="32"/>
      <c r="F97" s="32" t="str">
        <f t="shared" si="3"/>
        <v>1880194158             04C00000000015880{   01   Academic Accel</v>
      </c>
    </row>
    <row r="98" spans="1:6" x14ac:dyDescent="0.25">
      <c r="A98" s="11" t="s">
        <v>864</v>
      </c>
      <c r="B98" s="5">
        <v>15.88</v>
      </c>
      <c r="D98" s="32" t="str">
        <f t="shared" si="2"/>
        <v>1890294158             02C00000000015880{   01   Academic Accel</v>
      </c>
      <c r="E98" s="32"/>
      <c r="F98" s="32" t="str">
        <f t="shared" si="3"/>
        <v>1890294158             04C00000000015880{   01   Academic Accel</v>
      </c>
    </row>
    <row r="99" spans="1:6" x14ac:dyDescent="0.25">
      <c r="A99" s="11" t="s">
        <v>893</v>
      </c>
      <c r="B99" s="5">
        <v>31.77</v>
      </c>
      <c r="D99" s="32" t="str">
        <f t="shared" si="2"/>
        <v>1940094158             02C00000000031770{   01   Academic Accel</v>
      </c>
      <c r="E99" s="32"/>
      <c r="F99" s="32" t="str">
        <f t="shared" si="3"/>
        <v>1940094158             04C00000000031770{   01   Academic Accel</v>
      </c>
    </row>
    <row r="100" spans="1:6" x14ac:dyDescent="0.25">
      <c r="A100" s="11" t="s">
        <v>247</v>
      </c>
      <c r="B100" s="5">
        <v>1052.25</v>
      </c>
      <c r="D100" s="32" t="str">
        <f t="shared" si="2"/>
        <v>1940194158             02C00000001052250{   01   Academic Accel</v>
      </c>
      <c r="E100" s="32"/>
      <c r="F100" s="32" t="str">
        <f t="shared" si="3"/>
        <v>1940194158             04C00000001052250{   01   Academic Accel</v>
      </c>
    </row>
    <row r="101" spans="1:6" x14ac:dyDescent="0.25">
      <c r="A101" s="11" t="s">
        <v>399</v>
      </c>
      <c r="B101" s="5">
        <v>508.25</v>
      </c>
      <c r="D101" s="32" t="str">
        <f t="shared" si="2"/>
        <v>1940394158             02C00000000508250{   01   Academic Accel</v>
      </c>
      <c r="E101" s="32"/>
      <c r="F101" s="32" t="str">
        <f t="shared" si="3"/>
        <v>1940394158             04C00000000508250{   01   Academic Accel</v>
      </c>
    </row>
    <row r="102" spans="1:6" x14ac:dyDescent="0.25">
      <c r="A102" s="11" t="s">
        <v>155</v>
      </c>
      <c r="B102" s="5">
        <v>869.59</v>
      </c>
      <c r="D102" s="32" t="str">
        <f t="shared" si="2"/>
        <v>1940494158             02C00000000869590{   01   Academic Accel</v>
      </c>
      <c r="E102" s="32"/>
      <c r="F102" s="32" t="str">
        <f t="shared" si="3"/>
        <v>1940494158             04C00000000869590{   01   Academic Accel</v>
      </c>
    </row>
    <row r="103" spans="1:6" x14ac:dyDescent="0.25">
      <c r="A103" s="11" t="s">
        <v>913</v>
      </c>
      <c r="B103" s="5">
        <v>127.06</v>
      </c>
      <c r="D103" s="32" t="str">
        <f t="shared" si="2"/>
        <v>2040094158             02C00000000127060{   01   Academic Accel</v>
      </c>
      <c r="E103" s="32"/>
      <c r="F103" s="32" t="str">
        <f t="shared" si="3"/>
        <v>2040094158             04C00000000127060{   01   Academic Accel</v>
      </c>
    </row>
    <row r="104" spans="1:6" x14ac:dyDescent="0.25">
      <c r="A104" s="11" t="s">
        <v>311</v>
      </c>
      <c r="B104" s="5">
        <v>15.88</v>
      </c>
      <c r="D104" s="32" t="str">
        <f t="shared" si="2"/>
        <v>2040194158             02C00000000015880{   01   Academic Accel</v>
      </c>
      <c r="E104" s="32"/>
      <c r="F104" s="32" t="str">
        <f t="shared" si="3"/>
        <v>2040194158             04C00000000015880{   01   Academic Accel</v>
      </c>
    </row>
    <row r="105" spans="1:6" x14ac:dyDescent="0.25">
      <c r="A105" s="11" t="s">
        <v>314</v>
      </c>
      <c r="B105" s="5">
        <v>95.3</v>
      </c>
      <c r="D105" s="32" t="str">
        <f t="shared" si="2"/>
        <v>2040494158             02C00000000095300{   01   Academic Accel</v>
      </c>
      <c r="E105" s="32"/>
      <c r="F105" s="32" t="str">
        <f t="shared" si="3"/>
        <v>2040494158             04C00000000095300{   01   Academic Accel</v>
      </c>
    </row>
    <row r="106" spans="1:6" x14ac:dyDescent="0.25">
      <c r="A106" s="11" t="s">
        <v>1005</v>
      </c>
      <c r="B106" s="5">
        <v>817.97</v>
      </c>
      <c r="D106" s="32" t="str">
        <f t="shared" si="2"/>
        <v>2040594158             02C00000000817970{   01   Academic Accel</v>
      </c>
      <c r="E106" s="32"/>
      <c r="F106" s="32" t="str">
        <f t="shared" si="3"/>
        <v>2040594158             04C00000000817970{   01   Academic Accel</v>
      </c>
    </row>
    <row r="107" spans="1:6" x14ac:dyDescent="0.25">
      <c r="A107" s="11" t="s">
        <v>540</v>
      </c>
      <c r="B107" s="5">
        <v>15.88</v>
      </c>
      <c r="D107" s="32" t="str">
        <f t="shared" si="2"/>
        <v>2101494158             02C00000000015880{   01   Academic Accel</v>
      </c>
      <c r="E107" s="32"/>
      <c r="F107" s="32" t="str">
        <f t="shared" si="3"/>
        <v>2101494158             04C00000000015880{   01   Academic Accel</v>
      </c>
    </row>
    <row r="108" spans="1:6" x14ac:dyDescent="0.25">
      <c r="A108" s="11" t="s">
        <v>509</v>
      </c>
      <c r="B108" s="5">
        <v>15.88</v>
      </c>
      <c r="D108" s="32" t="str">
        <f t="shared" si="2"/>
        <v>2121494158             02C00000000015880{   01   Academic Accel</v>
      </c>
      <c r="E108" s="32"/>
      <c r="F108" s="32" t="str">
        <f t="shared" si="3"/>
        <v>2121494158             04C00000000015880{   01   Academic Accel</v>
      </c>
    </row>
    <row r="109" spans="1:6" x14ac:dyDescent="0.25">
      <c r="A109" s="11" t="s">
        <v>1010</v>
      </c>
      <c r="B109" s="5">
        <v>250.15</v>
      </c>
      <c r="D109" s="32" t="str">
        <f t="shared" si="2"/>
        <v>2123294158             02C00000000250150{   01   Academic Accel</v>
      </c>
      <c r="E109" s="32"/>
      <c r="F109" s="32" t="str">
        <f t="shared" si="3"/>
        <v>2123294158             04C00000000250150{   01   Academic Accel</v>
      </c>
    </row>
    <row r="110" spans="1:6" x14ac:dyDescent="0.25">
      <c r="A110" s="11" t="s">
        <v>896</v>
      </c>
      <c r="B110" s="5">
        <v>853.71</v>
      </c>
      <c r="D110" s="32" t="str">
        <f t="shared" si="2"/>
        <v>2123794158             02C00000000853710{   01   Academic Accel</v>
      </c>
      <c r="E110" s="32"/>
      <c r="F110" s="32" t="str">
        <f t="shared" si="3"/>
        <v>2123794158             04C00000000853710{   01   Academic Accel</v>
      </c>
    </row>
    <row r="111" spans="1:6" x14ac:dyDescent="0.25">
      <c r="A111" s="11" t="s">
        <v>626</v>
      </c>
      <c r="B111" s="5">
        <v>238.25</v>
      </c>
      <c r="D111" s="32" t="str">
        <f t="shared" si="2"/>
        <v>2130094158             02C00000000238250{   01   Academic Accel</v>
      </c>
      <c r="E111" s="32"/>
      <c r="F111" s="32" t="str">
        <f t="shared" si="3"/>
        <v>2130094158             04C00000000238250{   01   Academic Accel</v>
      </c>
    </row>
    <row r="112" spans="1:6" x14ac:dyDescent="0.25">
      <c r="A112" s="11" t="s">
        <v>136</v>
      </c>
      <c r="B112" s="5">
        <v>2402.31</v>
      </c>
      <c r="D112" s="32" t="str">
        <f t="shared" si="2"/>
        <v>2130294158             02C00000002402310{   01   Academic Accel</v>
      </c>
      <c r="E112" s="32"/>
      <c r="F112" s="32" t="str">
        <f t="shared" si="3"/>
        <v>2130294158             04C00000002402310{   01   Academic Accel</v>
      </c>
    </row>
    <row r="113" spans="1:6" x14ac:dyDescent="0.25">
      <c r="A113" s="11" t="s">
        <v>999</v>
      </c>
      <c r="B113" s="5">
        <v>305.75</v>
      </c>
      <c r="D113" s="32" t="str">
        <f t="shared" si="2"/>
        <v>2130394158             02C00000000305750{   01   Academic Accel</v>
      </c>
      <c r="E113" s="32"/>
      <c r="F113" s="32" t="str">
        <f t="shared" si="3"/>
        <v>2130394158             04C00000000305750{   01   Academic Accel</v>
      </c>
    </row>
    <row r="114" spans="1:6" x14ac:dyDescent="0.25">
      <c r="A114" s="11" t="s">
        <v>133</v>
      </c>
      <c r="B114" s="5">
        <v>659.14</v>
      </c>
      <c r="D114" s="32" t="str">
        <f t="shared" si="2"/>
        <v>2140194158             02C00000000659140{   01   Academic Accel</v>
      </c>
      <c r="E114" s="32"/>
      <c r="F114" s="32" t="str">
        <f t="shared" si="3"/>
        <v>2140194158             04C00000000659140{   01   Academic Accel</v>
      </c>
    </row>
    <row r="115" spans="1:6" x14ac:dyDescent="0.25">
      <c r="A115" s="11" t="s">
        <v>836</v>
      </c>
      <c r="B115" s="5">
        <v>166.77</v>
      </c>
      <c r="D115" s="32" t="str">
        <f t="shared" si="2"/>
        <v>2200894158             02C00000000166770{   01   Academic Accel</v>
      </c>
      <c r="E115" s="32"/>
      <c r="F115" s="32" t="str">
        <f t="shared" si="3"/>
        <v>2200894158             04C00000000166770{   01   Academic Accel</v>
      </c>
    </row>
    <row r="116" spans="1:6" x14ac:dyDescent="0.25">
      <c r="A116" s="11" t="s">
        <v>200</v>
      </c>
      <c r="B116" s="5">
        <v>1616.1</v>
      </c>
      <c r="D116" s="32" t="str">
        <f t="shared" si="2"/>
        <v>2220794158             02C00000001616100{   01   Academic Accel</v>
      </c>
      <c r="E116" s="32"/>
      <c r="F116" s="32" t="str">
        <f t="shared" si="3"/>
        <v>2220794158             04C00000001616100{   01   Academic Accel</v>
      </c>
    </row>
    <row r="117" spans="1:6" x14ac:dyDescent="0.25">
      <c r="A117" s="11" t="s">
        <v>781</v>
      </c>
      <c r="B117" s="5">
        <v>6654.98</v>
      </c>
      <c r="D117" s="32" t="str">
        <f t="shared" si="2"/>
        <v>2330994158             02C00000006654980{   01   Academic Accel</v>
      </c>
      <c r="E117" s="32"/>
      <c r="F117" s="32" t="str">
        <f t="shared" si="3"/>
        <v>2330994158             04C00000006654980{   01   Academic Accel</v>
      </c>
    </row>
    <row r="118" spans="1:6" x14ac:dyDescent="0.25">
      <c r="A118" s="11" t="s">
        <v>462</v>
      </c>
      <c r="B118" s="5">
        <v>15.88</v>
      </c>
      <c r="D118" s="32" t="str">
        <f t="shared" si="2"/>
        <v>2331194158             02C00000000015880{   01   Academic Accel</v>
      </c>
      <c r="E118" s="32"/>
      <c r="F118" s="32" t="str">
        <f t="shared" si="3"/>
        <v>2331194158             04C00000000015880{   01   Academic Accel</v>
      </c>
    </row>
    <row r="119" spans="1:6" x14ac:dyDescent="0.25">
      <c r="A119" s="11" t="s">
        <v>568</v>
      </c>
      <c r="B119" s="5">
        <v>2755.71</v>
      </c>
      <c r="D119" s="32" t="str">
        <f t="shared" si="2"/>
        <v>2340394158             02C00000002755710{   01   Academic Accel</v>
      </c>
      <c r="E119" s="32"/>
      <c r="F119" s="32" t="str">
        <f t="shared" si="3"/>
        <v>2340394158             04C00000002755710{   01   Academic Accel</v>
      </c>
    </row>
    <row r="120" spans="1:6" x14ac:dyDescent="0.25">
      <c r="A120" s="11" t="s">
        <v>620</v>
      </c>
      <c r="B120" s="5">
        <v>2465.83</v>
      </c>
      <c r="D120" s="32" t="str">
        <f t="shared" si="2"/>
        <v>2401994158             02C00000002465830{   01   Academic Accel</v>
      </c>
      <c r="E120" s="32"/>
      <c r="F120" s="32" t="str">
        <f t="shared" si="3"/>
        <v>2401994158             04C00000002465830{   01   Academic Accel</v>
      </c>
    </row>
    <row r="121" spans="1:6" x14ac:dyDescent="0.25">
      <c r="A121" s="11" t="s">
        <v>607</v>
      </c>
      <c r="B121" s="5">
        <v>1222.99</v>
      </c>
      <c r="D121" s="32" t="str">
        <f t="shared" si="2"/>
        <v>2410594158             02C00000001222990{   01   Academic Accel</v>
      </c>
      <c r="E121" s="32"/>
      <c r="F121" s="32" t="str">
        <f t="shared" si="3"/>
        <v>2410594158             04C00000001222990{   01   Academic Accel</v>
      </c>
    </row>
    <row r="122" spans="1:6" x14ac:dyDescent="0.25">
      <c r="A122" s="11" t="s">
        <v>83</v>
      </c>
      <c r="B122" s="5">
        <v>31.77</v>
      </c>
      <c r="D122" s="32" t="str">
        <f t="shared" si="2"/>
        <v>2411194158             02C00000000031770{   01   Academic Accel</v>
      </c>
      <c r="E122" s="32"/>
      <c r="F122" s="32" t="str">
        <f t="shared" si="3"/>
        <v>2411194158             04C00000000031770{   01   Academic Accel</v>
      </c>
    </row>
    <row r="123" spans="1:6" x14ac:dyDescent="0.25">
      <c r="A123" s="11" t="s">
        <v>648</v>
      </c>
      <c r="B123" s="5">
        <v>377.22</v>
      </c>
      <c r="D123" s="32" t="str">
        <f t="shared" si="2"/>
        <v>2412294158             02C00000000377220{   01   Academic Accel</v>
      </c>
      <c r="E123" s="32"/>
      <c r="F123" s="32" t="str">
        <f t="shared" si="3"/>
        <v>2412294158             04C00000000377220{   01   Academic Accel</v>
      </c>
    </row>
    <row r="124" spans="1:6" x14ac:dyDescent="0.25">
      <c r="A124" s="11" t="s">
        <v>498</v>
      </c>
      <c r="B124" s="5">
        <v>706.79</v>
      </c>
      <c r="D124" s="32" t="str">
        <f t="shared" si="2"/>
        <v>2435094158             02C00000000706790{   01   Academic Accel</v>
      </c>
      <c r="E124" s="32"/>
      <c r="F124" s="32" t="str">
        <f t="shared" si="3"/>
        <v>2435094158             04C00000000706790{   01   Academic Accel</v>
      </c>
    </row>
    <row r="125" spans="1:6" x14ac:dyDescent="0.25">
      <c r="A125" s="11" t="s">
        <v>899</v>
      </c>
      <c r="B125" s="5">
        <v>2132.29</v>
      </c>
      <c r="D125" s="32" t="str">
        <f t="shared" si="2"/>
        <v>2440494158             02C00000002132290{   01   Academic Accel</v>
      </c>
      <c r="E125" s="32"/>
      <c r="F125" s="32" t="str">
        <f t="shared" si="3"/>
        <v>2440494158             04C00000002132290{   01   Academic Accel</v>
      </c>
    </row>
    <row r="126" spans="1:6" x14ac:dyDescent="0.25">
      <c r="A126" s="11" t="s">
        <v>633</v>
      </c>
      <c r="B126" s="5">
        <v>849.74</v>
      </c>
      <c r="D126" s="32" t="str">
        <f t="shared" si="2"/>
        <v>2441094158             02C00000000849740{   01   Academic Accel</v>
      </c>
      <c r="E126" s="32"/>
      <c r="F126" s="32" t="str">
        <f t="shared" si="3"/>
        <v>2441094158             04C00000000849740{   01   Academic Accel</v>
      </c>
    </row>
    <row r="127" spans="1:6" x14ac:dyDescent="0.25">
      <c r="A127" s="11" t="s">
        <v>598</v>
      </c>
      <c r="B127" s="5">
        <v>178.68</v>
      </c>
      <c r="D127" s="32" t="str">
        <f t="shared" si="2"/>
        <v>2510194158             02C00000000178680{   01   Academic Accel</v>
      </c>
      <c r="E127" s="32"/>
      <c r="F127" s="32" t="str">
        <f t="shared" si="3"/>
        <v>2510194158             04C00000000178680{   01   Academic Accel</v>
      </c>
    </row>
    <row r="128" spans="1:6" x14ac:dyDescent="0.25">
      <c r="A128" s="11" t="s">
        <v>703</v>
      </c>
      <c r="B128" s="5">
        <v>15.88</v>
      </c>
      <c r="D128" s="32" t="str">
        <f t="shared" si="2"/>
        <v>2511694158             02C00000000015880{   01   Academic Accel</v>
      </c>
      <c r="E128" s="32"/>
      <c r="F128" s="32" t="str">
        <f t="shared" si="3"/>
        <v>2511694158             04C00000000015880{   01   Academic Accel</v>
      </c>
    </row>
    <row r="129" spans="1:6" x14ac:dyDescent="0.25">
      <c r="A129" s="11" t="s">
        <v>808</v>
      </c>
      <c r="B129" s="5">
        <v>293.83999999999997</v>
      </c>
      <c r="D129" s="32" t="str">
        <f t="shared" si="2"/>
        <v>2511894158             02C00000000293840{   01   Academic Accel</v>
      </c>
      <c r="E129" s="32"/>
      <c r="F129" s="32" t="str">
        <f t="shared" si="3"/>
        <v>2511894158             04C00000000293840{   01   Academic Accel</v>
      </c>
    </row>
    <row r="130" spans="1:6" x14ac:dyDescent="0.25">
      <c r="A130" s="11" t="s">
        <v>543</v>
      </c>
      <c r="B130" s="5">
        <v>15.88</v>
      </c>
      <c r="D130" s="32" t="str">
        <f t="shared" si="2"/>
        <v>2515594158             02C00000000015880{   01   Academic Accel</v>
      </c>
      <c r="E130" s="32"/>
      <c r="F130" s="32" t="str">
        <f t="shared" si="3"/>
        <v>2515594158             04C00000000015880{   01   Academic Accel</v>
      </c>
    </row>
    <row r="131" spans="1:6" x14ac:dyDescent="0.25">
      <c r="A131" s="11" t="s">
        <v>546</v>
      </c>
      <c r="B131" s="5">
        <v>500.31</v>
      </c>
      <c r="D131" s="32" t="str">
        <f t="shared" si="2"/>
        <v>2605694158             02C00000000500310{   01   Academic Accel</v>
      </c>
      <c r="E131" s="32"/>
      <c r="F131" s="32" t="str">
        <f t="shared" si="3"/>
        <v>2605694158             04C00000000500310{   01   Academic Accel</v>
      </c>
    </row>
    <row r="132" spans="1:6" x14ac:dyDescent="0.25">
      <c r="A132" s="11" t="s">
        <v>774</v>
      </c>
      <c r="B132" s="5">
        <v>258.10000000000002</v>
      </c>
      <c r="D132" s="32" t="str">
        <f t="shared" si="2"/>
        <v>2607094158             02C00000000258100{   01   Academic Accel</v>
      </c>
      <c r="E132" s="32"/>
      <c r="F132" s="32" t="str">
        <f t="shared" si="3"/>
        <v>2607094158             04C00000000258100{   01   Academic Accel</v>
      </c>
    </row>
    <row r="133" spans="1:6" x14ac:dyDescent="0.25">
      <c r="A133" s="11" t="s">
        <v>844</v>
      </c>
      <c r="B133" s="5">
        <v>2628.64</v>
      </c>
      <c r="D133" s="32" t="str">
        <f t="shared" ref="D133:D196" si="4">IF($B133&lt;0,+$A133&amp;"94158             04C"&amp;RIGHT(FIXED(100000000000000-ROUND($B133,2)*1000,0,TRUE),14)&amp;"}   02 Academic Accel",+$A133&amp;"94158             02C"&amp;RIGHT(FIXED(100000000000000+ROUND($B133,2)*1000,0,TRUE),14)&amp;"{   01   Academic Accel")</f>
        <v>2700194158             02C00000002628640{   01   Academic Accel</v>
      </c>
      <c r="E133" s="32"/>
      <c r="F133" s="32" t="str">
        <f t="shared" ref="F133:F196" si="5">IF($B133&lt;0,+$A133&amp;"94158             04C"&amp;RIGHT(FIXED(100000000000000-ROUND($B133,2)*1000,0,TRUE),14)&amp;"}   02 Academic Accel",+$A133&amp;"94158             04C"&amp;RIGHT(FIXED(100000000000000+ROUND($B133,2)*1000,0,TRUE),14)&amp;"{   01   Academic Accel")</f>
        <v>2700194158             04C00000002628640{   01   Academic Accel</v>
      </c>
    </row>
    <row r="134" spans="1:6" x14ac:dyDescent="0.25">
      <c r="A134" s="11" t="s">
        <v>677</v>
      </c>
      <c r="B134" s="5">
        <v>25897.23</v>
      </c>
      <c r="D134" s="32" t="str">
        <f t="shared" si="4"/>
        <v>2700394158             02C00000025897230{   01   Academic Accel</v>
      </c>
      <c r="E134" s="32"/>
      <c r="F134" s="32" t="str">
        <f t="shared" si="5"/>
        <v>2700394158             04C00000025897230{   01   Academic Accel</v>
      </c>
    </row>
    <row r="135" spans="1:6" x14ac:dyDescent="0.25">
      <c r="A135" s="11" t="s">
        <v>867</v>
      </c>
      <c r="B135" s="5">
        <v>32782.5</v>
      </c>
      <c r="D135" s="32" t="str">
        <f t="shared" si="4"/>
        <v>2701094158             02C00000032782500{   01   Academic Accel</v>
      </c>
      <c r="E135" s="32"/>
      <c r="F135" s="32" t="str">
        <f t="shared" si="5"/>
        <v>2701094158             04C00000032782500{   01   Academic Accel</v>
      </c>
    </row>
    <row r="136" spans="1:6" x14ac:dyDescent="0.25">
      <c r="A136" s="11" t="s">
        <v>927</v>
      </c>
      <c r="B136" s="5">
        <v>6964.7</v>
      </c>
      <c r="D136" s="32" t="str">
        <f t="shared" si="4"/>
        <v>2708394158             02C00000006964700{   01   Academic Accel</v>
      </c>
      <c r="E136" s="32"/>
      <c r="F136" s="32" t="str">
        <f t="shared" si="5"/>
        <v>2708394158             04C00000006964700{   01   Academic Accel</v>
      </c>
    </row>
    <row r="137" spans="1:6" x14ac:dyDescent="0.25">
      <c r="A137" s="11" t="s">
        <v>857</v>
      </c>
      <c r="B137" s="5">
        <v>7881.9400000000005</v>
      </c>
      <c r="D137" s="32" t="str">
        <f t="shared" si="4"/>
        <v>2732094158             02C00000007881940{   01   Academic Accel</v>
      </c>
      <c r="E137" s="32"/>
      <c r="F137" s="32" t="str">
        <f t="shared" si="5"/>
        <v>2732094158             04C00000007881940{   01   Academic Accel</v>
      </c>
    </row>
    <row r="138" spans="1:6" x14ac:dyDescent="0.25">
      <c r="A138" s="11" t="s">
        <v>210</v>
      </c>
      <c r="B138" s="5">
        <v>15.88</v>
      </c>
      <c r="D138" s="32" t="str">
        <f t="shared" si="4"/>
        <v>2734394158             02C00000000015880{   01   Academic Accel</v>
      </c>
      <c r="E138" s="32"/>
      <c r="F138" s="32" t="str">
        <f t="shared" si="5"/>
        <v>2734394158             04C00000000015880{   01   Academic Accel</v>
      </c>
    </row>
    <row r="139" spans="1:6" x14ac:dyDescent="0.25">
      <c r="A139" s="11" t="s">
        <v>636</v>
      </c>
      <c r="B139" s="5">
        <v>5161.9799999999996</v>
      </c>
      <c r="D139" s="32" t="str">
        <f t="shared" si="4"/>
        <v>2734494158             02C00000005161980{   01   Academic Accel</v>
      </c>
      <c r="E139" s="32"/>
      <c r="F139" s="32" t="str">
        <f t="shared" si="5"/>
        <v>2734494158             04C00000005161980{   01   Academic Accel</v>
      </c>
    </row>
    <row r="140" spans="1:6" x14ac:dyDescent="0.25">
      <c r="A140" s="11" t="s">
        <v>158</v>
      </c>
      <c r="B140" s="5">
        <v>15668.6</v>
      </c>
      <c r="D140" s="32" t="str">
        <f t="shared" si="4"/>
        <v>2740094158             02C00000015668600{   01   Academic Accel</v>
      </c>
      <c r="E140" s="32"/>
      <c r="F140" s="32" t="str">
        <f t="shared" si="5"/>
        <v>2740094158             04C00000015668600{   01   Academic Accel</v>
      </c>
    </row>
    <row r="141" spans="1:6" x14ac:dyDescent="0.25">
      <c r="A141" s="11" t="s">
        <v>651</v>
      </c>
      <c r="B141" s="5">
        <v>11106.2</v>
      </c>
      <c r="D141" s="32" t="str">
        <f t="shared" si="4"/>
        <v>2740194158             02C00000011106200{   01   Academic Accel</v>
      </c>
      <c r="E141" s="32"/>
      <c r="F141" s="32" t="str">
        <f t="shared" si="5"/>
        <v>2740194158             04C00000011106200{   01   Academic Accel</v>
      </c>
    </row>
    <row r="142" spans="1:6" x14ac:dyDescent="0.25">
      <c r="A142" s="11" t="s">
        <v>303</v>
      </c>
      <c r="B142" s="5">
        <v>12015.5</v>
      </c>
      <c r="D142" s="32" t="str">
        <f t="shared" si="4"/>
        <v>2740294158             02C00000012015500{   01   Academic Accel</v>
      </c>
      <c r="E142" s="32"/>
      <c r="F142" s="32" t="str">
        <f t="shared" si="5"/>
        <v>2740294158             04C00000012015500{   01   Academic Accel</v>
      </c>
    </row>
    <row r="143" spans="1:6" x14ac:dyDescent="0.25">
      <c r="A143" s="11" t="s">
        <v>62</v>
      </c>
      <c r="B143" s="5">
        <v>23058.15</v>
      </c>
      <c r="D143" s="32" t="str">
        <f t="shared" si="4"/>
        <v>2740394158             02C00000023058150{   01   Academic Accel</v>
      </c>
      <c r="E143" s="32"/>
      <c r="F143" s="32" t="str">
        <f t="shared" si="5"/>
        <v>2740394158             04C00000023058150{   01   Academic Accel</v>
      </c>
    </row>
    <row r="144" spans="1:6" x14ac:dyDescent="0.25">
      <c r="A144" s="11" t="s">
        <v>224</v>
      </c>
      <c r="B144" s="5">
        <v>6003.78</v>
      </c>
      <c r="D144" s="32" t="str">
        <f t="shared" si="4"/>
        <v>2740494158             02C00000006003780{   01   Academic Accel</v>
      </c>
      <c r="E144" s="32"/>
      <c r="F144" s="32" t="str">
        <f t="shared" si="5"/>
        <v>2740494158             04C00000006003780{   01   Academic Accel</v>
      </c>
    </row>
    <row r="145" spans="1:6" x14ac:dyDescent="0.25">
      <c r="A145" s="11" t="s">
        <v>1002</v>
      </c>
      <c r="B145" s="5">
        <v>6384.97</v>
      </c>
      <c r="D145" s="32" t="str">
        <f t="shared" si="4"/>
        <v>2741694158             02C00000006384970{   01   Academic Accel</v>
      </c>
      <c r="E145" s="32"/>
      <c r="F145" s="32" t="str">
        <f t="shared" si="5"/>
        <v>2741694158             04C00000006384970{   01   Academic Accel</v>
      </c>
    </row>
    <row r="146" spans="1:6" x14ac:dyDescent="0.25">
      <c r="A146" s="11" t="s">
        <v>296</v>
      </c>
      <c r="B146" s="5">
        <v>2060.8200000000002</v>
      </c>
      <c r="D146" s="32" t="str">
        <f t="shared" si="4"/>
        <v>2741794158             02C00000002060820{   01   Academic Accel</v>
      </c>
      <c r="E146" s="32"/>
      <c r="F146" s="32" t="str">
        <f t="shared" si="5"/>
        <v>2741794158             04C00000002060820{   01   Academic Accel</v>
      </c>
    </row>
    <row r="147" spans="1:6" x14ac:dyDescent="0.25">
      <c r="A147" s="11" t="s">
        <v>853</v>
      </c>
      <c r="B147" s="5">
        <v>15.88</v>
      </c>
      <c r="D147" s="32" t="str">
        <f t="shared" si="4"/>
        <v>2790594158             02C00000000015880{   01   Academic Accel</v>
      </c>
      <c r="E147" s="32"/>
      <c r="F147" s="32" t="str">
        <f t="shared" si="5"/>
        <v>2790594158             04C00000000015880{   01   Academic Accel</v>
      </c>
    </row>
    <row r="148" spans="1:6" x14ac:dyDescent="0.25">
      <c r="A148" s="11" t="s">
        <v>165</v>
      </c>
      <c r="B148" s="5">
        <v>47.65</v>
      </c>
      <c r="D148" s="32" t="str">
        <f t="shared" si="4"/>
        <v>2793294158             02C00000000047650{   01   Academic Accel</v>
      </c>
      <c r="E148" s="32"/>
      <c r="F148" s="32" t="str">
        <f t="shared" si="5"/>
        <v>2793294158             04C00000000047650{   01   Academic Accel</v>
      </c>
    </row>
    <row r="149" spans="1:6" x14ac:dyDescent="0.25">
      <c r="A149" s="11" t="s">
        <v>629</v>
      </c>
      <c r="B149" s="5">
        <v>730.62</v>
      </c>
      <c r="D149" s="32" t="str">
        <f t="shared" si="4"/>
        <v>2813794158             02C00000000730620{   01   Academic Accel</v>
      </c>
      <c r="E149" s="32"/>
      <c r="F149" s="32" t="str">
        <f t="shared" si="5"/>
        <v>2813794158             04C00000000730620{   01   Academic Accel</v>
      </c>
    </row>
    <row r="150" spans="1:6" x14ac:dyDescent="0.25">
      <c r="A150" s="11" t="s">
        <v>447</v>
      </c>
      <c r="B150" s="5">
        <v>63.53</v>
      </c>
      <c r="D150" s="32" t="str">
        <f t="shared" si="4"/>
        <v>2814494158             02C00000000063530{   01   Academic Accel</v>
      </c>
      <c r="E150" s="32"/>
      <c r="F150" s="32" t="str">
        <f t="shared" si="5"/>
        <v>2814494158             04C00000000063530{   01   Academic Accel</v>
      </c>
    </row>
    <row r="151" spans="1:6" x14ac:dyDescent="0.25">
      <c r="A151" s="11" t="s">
        <v>744</v>
      </c>
      <c r="B151" s="5">
        <v>1441.3799999999999</v>
      </c>
      <c r="D151" s="32" t="str">
        <f t="shared" si="4"/>
        <v>2814994158             02C00000001441380{   01   Academic Accel</v>
      </c>
      <c r="E151" s="32"/>
      <c r="F151" s="32" t="str">
        <f t="shared" si="5"/>
        <v>2814994158             04C00000001441380{   01   Academic Accel</v>
      </c>
    </row>
    <row r="152" spans="1:6" x14ac:dyDescent="0.25">
      <c r="A152" s="11" t="s">
        <v>183</v>
      </c>
      <c r="B152" s="5">
        <v>79.42</v>
      </c>
      <c r="D152" s="32" t="str">
        <f t="shared" si="4"/>
        <v>2901194158             02C00000000079420{   01   Academic Accel</v>
      </c>
      <c r="E152" s="32"/>
      <c r="F152" s="32" t="str">
        <f t="shared" si="5"/>
        <v>2901194158             04C00000000079420{   01   Academic Accel</v>
      </c>
    </row>
    <row r="153" spans="1:6" x14ac:dyDescent="0.25">
      <c r="A153" s="11" t="s">
        <v>91</v>
      </c>
      <c r="B153" s="5">
        <v>4876.09</v>
      </c>
      <c r="D153" s="32" t="str">
        <f t="shared" si="4"/>
        <v>2910094158             02C00000004876090{   01   Academic Accel</v>
      </c>
      <c r="E153" s="32"/>
      <c r="F153" s="32" t="str">
        <f t="shared" si="5"/>
        <v>2910094158             04C00000004876090{   01   Academic Accel</v>
      </c>
    </row>
    <row r="154" spans="1:6" x14ac:dyDescent="0.25">
      <c r="A154" s="11" t="s">
        <v>766</v>
      </c>
      <c r="B154" s="5">
        <v>5197.71</v>
      </c>
      <c r="D154" s="32" t="str">
        <f t="shared" si="4"/>
        <v>2910194158             02C00000005197710{   01   Academic Accel</v>
      </c>
      <c r="E154" s="32"/>
      <c r="F154" s="32" t="str">
        <f t="shared" si="5"/>
        <v>2910194158             04C00000005197710{   01   Academic Accel</v>
      </c>
    </row>
    <row r="155" spans="1:6" x14ac:dyDescent="0.25">
      <c r="A155" s="11" t="s">
        <v>16</v>
      </c>
      <c r="B155" s="5">
        <v>4621.96</v>
      </c>
      <c r="D155" s="32" t="str">
        <f t="shared" si="4"/>
        <v>2910394158             02C00000004621960{   01   Academic Accel</v>
      </c>
      <c r="E155" s="32"/>
      <c r="F155" s="32" t="str">
        <f t="shared" si="5"/>
        <v>2910394158             04C00000004621960{   01   Academic Accel</v>
      </c>
    </row>
    <row r="156" spans="1:6" x14ac:dyDescent="0.25">
      <c r="A156" s="11" t="s">
        <v>406</v>
      </c>
      <c r="B156" s="5">
        <v>285.89</v>
      </c>
      <c r="D156" s="32" t="str">
        <f t="shared" si="4"/>
        <v>2931194158             02C00000000285890{   01   Academic Accel</v>
      </c>
      <c r="E156" s="32"/>
      <c r="F156" s="32" t="str">
        <f t="shared" si="5"/>
        <v>2931194158             04C00000000285890{   01   Academic Accel</v>
      </c>
    </row>
    <row r="157" spans="1:6" x14ac:dyDescent="0.25">
      <c r="A157" s="11" t="s">
        <v>522</v>
      </c>
      <c r="B157" s="5">
        <v>9704.52</v>
      </c>
      <c r="D157" s="32" t="str">
        <f t="shared" si="4"/>
        <v>2932094158             02C00000009704520{   01   Academic Accel</v>
      </c>
      <c r="E157" s="32"/>
      <c r="F157" s="32" t="str">
        <f t="shared" si="5"/>
        <v>2932094158             04C00000009704520{   01   Academic Accel</v>
      </c>
    </row>
    <row r="158" spans="1:6" x14ac:dyDescent="0.25">
      <c r="A158" s="11" t="s">
        <v>847</v>
      </c>
      <c r="B158" s="5">
        <v>305.75</v>
      </c>
      <c r="D158" s="32" t="str">
        <f t="shared" si="4"/>
        <v>3030394158             02C00000000305750{   01   Academic Accel</v>
      </c>
      <c r="E158" s="32"/>
      <c r="F158" s="32" t="str">
        <f t="shared" si="5"/>
        <v>3030394158             04C00000000305750{   01   Academic Accel</v>
      </c>
    </row>
    <row r="159" spans="1:6" x14ac:dyDescent="0.25">
      <c r="A159" s="11" t="s">
        <v>262</v>
      </c>
      <c r="B159" s="5">
        <v>29423.27</v>
      </c>
      <c r="D159" s="32" t="str">
        <f t="shared" si="4"/>
        <v>3100294158             02C00000029423270{   01   Academic Accel</v>
      </c>
      <c r="E159" s="32"/>
      <c r="F159" s="32" t="str">
        <f t="shared" si="5"/>
        <v>3100294158             04C00000029423270{   01   Academic Accel</v>
      </c>
    </row>
    <row r="160" spans="1:6" x14ac:dyDescent="0.25">
      <c r="A160" s="11" t="s">
        <v>412</v>
      </c>
      <c r="B160" s="5">
        <v>8914.33</v>
      </c>
      <c r="D160" s="32" t="str">
        <f t="shared" si="4"/>
        <v>3100494158             02C00000008914330{   01   Academic Accel</v>
      </c>
      <c r="E160" s="32"/>
      <c r="F160" s="32" t="str">
        <f t="shared" si="5"/>
        <v>3100494158             04C00000008914330{   01   Academic Accel</v>
      </c>
    </row>
    <row r="161" spans="1:6" x14ac:dyDescent="0.25">
      <c r="A161" s="11" t="s">
        <v>528</v>
      </c>
      <c r="B161" s="5">
        <v>14100.14</v>
      </c>
      <c r="D161" s="32" t="str">
        <f t="shared" si="4"/>
        <v>3100694158             02C00000014100140{   01   Academic Accel</v>
      </c>
      <c r="E161" s="32"/>
      <c r="F161" s="32" t="str">
        <f t="shared" si="5"/>
        <v>3100694158             04C00000014100140{   01   Academic Accel</v>
      </c>
    </row>
    <row r="162" spans="1:6" x14ac:dyDescent="0.25">
      <c r="A162" s="11" t="s">
        <v>227</v>
      </c>
      <c r="B162" s="5">
        <v>33795.07</v>
      </c>
      <c r="D162" s="32" t="str">
        <f t="shared" si="4"/>
        <v>3101594158             02C00000033795070{   01   Academic Accel</v>
      </c>
      <c r="E162" s="32"/>
      <c r="F162" s="32" t="str">
        <f t="shared" si="5"/>
        <v>3101594158             04C00000033795070{   01   Academic Accel</v>
      </c>
    </row>
    <row r="163" spans="1:6" x14ac:dyDescent="0.25">
      <c r="A163" s="11" t="s">
        <v>20</v>
      </c>
      <c r="B163" s="5">
        <v>5626.56</v>
      </c>
      <c r="D163" s="32" t="str">
        <f t="shared" si="4"/>
        <v>3101694158             02C00000005626560{   01   Academic Accel</v>
      </c>
      <c r="E163" s="32"/>
      <c r="F163" s="32" t="str">
        <f t="shared" si="5"/>
        <v>3101694158             04C00000005626560{   01   Academic Accel</v>
      </c>
    </row>
    <row r="164" spans="1:6" x14ac:dyDescent="0.25">
      <c r="A164" s="11" t="s">
        <v>468</v>
      </c>
      <c r="B164" s="5">
        <v>6412.76</v>
      </c>
      <c r="D164" s="32" t="str">
        <f t="shared" si="4"/>
        <v>3102594158             02C00000006412760{   01   Academic Accel</v>
      </c>
      <c r="E164" s="32"/>
      <c r="F164" s="32" t="str">
        <f t="shared" si="5"/>
        <v>3102594158             04C00000006412760{   01   Academic Accel</v>
      </c>
    </row>
    <row r="165" spans="1:6" x14ac:dyDescent="0.25">
      <c r="A165" s="11" t="s">
        <v>501</v>
      </c>
      <c r="B165" s="5">
        <v>6369.09</v>
      </c>
      <c r="D165" s="32" t="str">
        <f t="shared" si="4"/>
        <v>3110394158             02C00000006369090{   01   Academic Accel</v>
      </c>
      <c r="E165" s="32"/>
      <c r="F165" s="32" t="str">
        <f t="shared" si="5"/>
        <v>3110394158             04C00000006369090{   01   Academic Accel</v>
      </c>
    </row>
    <row r="166" spans="1:6" x14ac:dyDescent="0.25">
      <c r="A166" s="11" t="s">
        <v>793</v>
      </c>
      <c r="B166" s="5">
        <v>22216.35</v>
      </c>
      <c r="D166" s="32" t="str">
        <f t="shared" si="4"/>
        <v>3120194158             02C00000022216350{   01   Academic Accel</v>
      </c>
      <c r="E166" s="32"/>
      <c r="F166" s="32" t="str">
        <f t="shared" si="5"/>
        <v>3120194158             04C00000022216350{   01   Academic Accel</v>
      </c>
    </row>
    <row r="167" spans="1:6" x14ac:dyDescent="0.25">
      <c r="A167" s="11" t="s">
        <v>437</v>
      </c>
      <c r="B167" s="5">
        <v>3124.98</v>
      </c>
      <c r="D167" s="32" t="str">
        <f t="shared" si="4"/>
        <v>3130694158             02C00000003124980{   01   Academic Accel</v>
      </c>
      <c r="E167" s="32"/>
      <c r="F167" s="32" t="str">
        <f t="shared" si="5"/>
        <v>3130694158             04C00000003124980{   01   Academic Accel</v>
      </c>
    </row>
    <row r="168" spans="1:6" x14ac:dyDescent="0.25">
      <c r="A168" s="11" t="s">
        <v>850</v>
      </c>
      <c r="B168" s="5">
        <v>1695.51</v>
      </c>
      <c r="D168" s="32" t="str">
        <f t="shared" si="4"/>
        <v>3131194158             02C00000001695510{   01   Academic Accel</v>
      </c>
      <c r="E168" s="32"/>
      <c r="F168" s="32" t="str">
        <f t="shared" si="5"/>
        <v>3131194158             04C00000001695510{   01   Academic Accel</v>
      </c>
    </row>
    <row r="169" spans="1:6" x14ac:dyDescent="0.25">
      <c r="A169" s="11" t="s">
        <v>197</v>
      </c>
      <c r="B169" s="5">
        <v>285.89</v>
      </c>
      <c r="D169" s="32" t="str">
        <f t="shared" si="4"/>
        <v>3133094158             02C00000000285890{   01   Academic Accel</v>
      </c>
      <c r="E169" s="32"/>
      <c r="F169" s="32" t="str">
        <f t="shared" si="5"/>
        <v>3133094158             04C00000000285890{   01   Academic Accel</v>
      </c>
    </row>
    <row r="170" spans="1:6" x14ac:dyDescent="0.25">
      <c r="A170" s="11" t="s">
        <v>327</v>
      </c>
      <c r="B170" s="5">
        <v>2600.84</v>
      </c>
      <c r="D170" s="32" t="str">
        <f t="shared" si="4"/>
        <v>3133294158             02C00000002600840{   01   Academic Accel</v>
      </c>
      <c r="E170" s="32"/>
      <c r="F170" s="32" t="str">
        <f t="shared" si="5"/>
        <v>3133294158             04C00000002600840{   01   Academic Accel</v>
      </c>
    </row>
    <row r="171" spans="1:6" x14ac:dyDescent="0.25">
      <c r="A171" s="11" t="s">
        <v>839</v>
      </c>
      <c r="B171" s="5">
        <v>4796.67</v>
      </c>
      <c r="D171" s="32" t="str">
        <f t="shared" si="4"/>
        <v>3140194158             02C00000004796670{   01   Academic Accel</v>
      </c>
      <c r="E171" s="32"/>
      <c r="F171" s="32" t="str">
        <f t="shared" si="5"/>
        <v>3140194158             04C00000004796670{   01   Academic Accel</v>
      </c>
    </row>
    <row r="172" spans="1:6" x14ac:dyDescent="0.25">
      <c r="A172" s="11" t="s">
        <v>822</v>
      </c>
      <c r="B172" s="5">
        <v>31789.82</v>
      </c>
      <c r="D172" s="32" t="str">
        <f t="shared" si="4"/>
        <v>3208194158             02C00000031789820{   01   Academic Accel</v>
      </c>
      <c r="E172" s="32"/>
      <c r="F172" s="32" t="str">
        <f t="shared" si="5"/>
        <v>3208194158             04C00000031789820{   01   Academic Accel</v>
      </c>
    </row>
    <row r="173" spans="1:6" x14ac:dyDescent="0.25">
      <c r="A173" s="11" t="s">
        <v>550</v>
      </c>
      <c r="B173" s="5">
        <v>2684.23</v>
      </c>
      <c r="D173" s="32" t="str">
        <f t="shared" si="4"/>
        <v>3232594158             02C00000002684230{   01   Academic Accel</v>
      </c>
      <c r="E173" s="32"/>
      <c r="F173" s="32" t="str">
        <f t="shared" si="5"/>
        <v>3232594158             04C00000002684230{   01   Academic Accel</v>
      </c>
    </row>
    <row r="174" spans="1:6" x14ac:dyDescent="0.25">
      <c r="A174" s="11" t="s">
        <v>487</v>
      </c>
      <c r="B174" s="5">
        <v>2040.97</v>
      </c>
      <c r="D174" s="32" t="str">
        <f t="shared" si="4"/>
        <v>3232694158             02C00000002040970{   01   Academic Accel</v>
      </c>
      <c r="E174" s="32"/>
      <c r="F174" s="32" t="str">
        <f t="shared" si="5"/>
        <v>3232694158             04C00000002040970{   01   Academic Accel</v>
      </c>
    </row>
    <row r="175" spans="1:6" x14ac:dyDescent="0.25">
      <c r="A175" s="11" t="s">
        <v>479</v>
      </c>
      <c r="B175" s="5">
        <v>9196.2599999999984</v>
      </c>
      <c r="D175" s="32" t="str">
        <f t="shared" si="4"/>
        <v>3235494158             02C00000009196260{   01   Academic Accel</v>
      </c>
      <c r="E175" s="32"/>
      <c r="F175" s="32" t="str">
        <f t="shared" si="5"/>
        <v>3235494158             04C00000009196260{   01   Academic Accel</v>
      </c>
    </row>
    <row r="176" spans="1:6" x14ac:dyDescent="0.25">
      <c r="A176" s="11" t="s">
        <v>125</v>
      </c>
      <c r="B176" s="5">
        <v>14656.04</v>
      </c>
      <c r="D176" s="32" t="str">
        <f t="shared" si="4"/>
        <v>3235694158             02C00000014656040{   01   Academic Accel</v>
      </c>
      <c r="E176" s="32"/>
      <c r="F176" s="32" t="str">
        <f t="shared" si="5"/>
        <v>3235694158             04C00000014656040{   01   Academic Accel</v>
      </c>
    </row>
    <row r="177" spans="1:6" x14ac:dyDescent="0.25">
      <c r="A177" s="11" t="s">
        <v>308</v>
      </c>
      <c r="B177" s="5">
        <v>686.94</v>
      </c>
      <c r="D177" s="32" t="str">
        <f t="shared" si="4"/>
        <v>3235894158             02C00000000686940{   01   Academic Accel</v>
      </c>
      <c r="E177" s="32"/>
      <c r="F177" s="32" t="str">
        <f t="shared" si="5"/>
        <v>3235894158             04C00000000686940{   01   Academic Accel</v>
      </c>
    </row>
    <row r="178" spans="1:6" x14ac:dyDescent="0.25">
      <c r="A178" s="11" t="s">
        <v>140</v>
      </c>
      <c r="B178" s="5">
        <v>2628.64</v>
      </c>
      <c r="D178" s="32" t="str">
        <f t="shared" si="4"/>
        <v>3236094158             02C00000002628640{   01   Academic Accel</v>
      </c>
      <c r="E178" s="32"/>
      <c r="F178" s="32" t="str">
        <f t="shared" si="5"/>
        <v>3236094158             04C00000002628640{   01   Academic Accel</v>
      </c>
    </row>
    <row r="179" spans="1:6" x14ac:dyDescent="0.25">
      <c r="A179" s="11" t="s">
        <v>213</v>
      </c>
      <c r="B179" s="5">
        <v>2025.0900000000001</v>
      </c>
      <c r="D179" s="32" t="str">
        <f t="shared" si="4"/>
        <v>3236194158             02C00000002025090{   01   Academic Accel</v>
      </c>
      <c r="E179" s="32"/>
      <c r="F179" s="32" t="str">
        <f t="shared" si="5"/>
        <v>3236194158             04C00000002025090{   01   Academic Accel</v>
      </c>
    </row>
    <row r="180" spans="1:6" x14ac:dyDescent="0.25">
      <c r="A180" s="11" t="s">
        <v>440</v>
      </c>
      <c r="B180" s="5">
        <v>31.77</v>
      </c>
      <c r="D180" s="32" t="str">
        <f t="shared" si="4"/>
        <v>3236294158             02C00000000031770{   01   Academic Accel</v>
      </c>
      <c r="E180" s="32"/>
      <c r="F180" s="32" t="str">
        <f t="shared" si="5"/>
        <v>3236294158             04C00000000031770{   01   Academic Accel</v>
      </c>
    </row>
    <row r="181" spans="1:6" x14ac:dyDescent="0.25">
      <c r="A181" s="11" t="s">
        <v>990</v>
      </c>
      <c r="B181" s="5">
        <v>1588.3000000000002</v>
      </c>
      <c r="D181" s="32" t="str">
        <f t="shared" si="4"/>
        <v>3236394158             02C00000001588300{   01   Academic Accel</v>
      </c>
      <c r="E181" s="32"/>
      <c r="F181" s="32" t="str">
        <f t="shared" si="5"/>
        <v>3236394158             04C00000001588300{   01   Academic Accel</v>
      </c>
    </row>
    <row r="182" spans="1:6" x14ac:dyDescent="0.25">
      <c r="A182" s="11" t="s">
        <v>206</v>
      </c>
      <c r="B182" s="5">
        <v>385.17</v>
      </c>
      <c r="D182" s="32" t="str">
        <f t="shared" si="4"/>
        <v>3241494158             02C00000000385170{   01   Academic Accel</v>
      </c>
      <c r="E182" s="32"/>
      <c r="F182" s="32" t="str">
        <f t="shared" si="5"/>
        <v>3241494158             04C00000000385170{   01   Academic Accel</v>
      </c>
    </row>
    <row r="183" spans="1:6" x14ac:dyDescent="0.25">
      <c r="A183" s="11" t="s">
        <v>728</v>
      </c>
      <c r="B183" s="5">
        <v>782.24</v>
      </c>
      <c r="D183" s="32" t="str">
        <f t="shared" si="4"/>
        <v>3241694158             02C00000000782240{   01   Academic Accel</v>
      </c>
      <c r="E183" s="32"/>
      <c r="F183" s="32" t="str">
        <f t="shared" si="5"/>
        <v>3241694158             04C00000000782240{   01   Academic Accel</v>
      </c>
    </row>
    <row r="184" spans="1:6" x14ac:dyDescent="0.25">
      <c r="A184" s="11" t="s">
        <v>237</v>
      </c>
      <c r="B184" s="5">
        <v>83.38</v>
      </c>
      <c r="D184" s="32" t="str">
        <f t="shared" si="4"/>
        <v>3280194158             02C00000000083380{   01   Academic Accel</v>
      </c>
      <c r="E184" s="32"/>
      <c r="F184" s="32" t="str">
        <f t="shared" si="5"/>
        <v>3280194158             04C00000000083380{   01   Academic Accel</v>
      </c>
    </row>
    <row r="185" spans="1:6" x14ac:dyDescent="0.25">
      <c r="A185" s="11" t="s">
        <v>144</v>
      </c>
      <c r="B185" s="5">
        <v>591.65</v>
      </c>
      <c r="D185" s="32" t="str">
        <f t="shared" si="4"/>
        <v>3303694158             02C00000000591650{   01   Academic Accel</v>
      </c>
      <c r="E185" s="32"/>
      <c r="F185" s="32" t="str">
        <f t="shared" si="5"/>
        <v>3303694158             04C00000000591650{   01   Academic Accel</v>
      </c>
    </row>
    <row r="186" spans="1:6" x14ac:dyDescent="0.25">
      <c r="A186" s="11" t="s">
        <v>978</v>
      </c>
      <c r="B186" s="5">
        <v>174.71</v>
      </c>
      <c r="D186" s="32" t="str">
        <f t="shared" si="4"/>
        <v>3304994158             02C00000000174710{   01   Academic Accel</v>
      </c>
      <c r="E186" s="32"/>
      <c r="F186" s="32" t="str">
        <f t="shared" si="5"/>
        <v>3304994158             04C00000000174710{   01   Academic Accel</v>
      </c>
    </row>
    <row r="187" spans="1:6" x14ac:dyDescent="0.25">
      <c r="A187" s="11" t="s">
        <v>180</v>
      </c>
      <c r="B187" s="5">
        <v>1056.22</v>
      </c>
      <c r="D187" s="32" t="str">
        <f t="shared" si="4"/>
        <v>3311594158             02C00000001056220{   01   Academic Accel</v>
      </c>
      <c r="E187" s="32"/>
      <c r="F187" s="32" t="str">
        <f t="shared" si="5"/>
        <v>3311594158             04C00000001056220{   01   Academic Accel</v>
      </c>
    </row>
    <row r="188" spans="1:6" x14ac:dyDescent="0.25">
      <c r="A188" s="11" t="s">
        <v>465</v>
      </c>
      <c r="B188" s="5">
        <v>389.13</v>
      </c>
      <c r="D188" s="32" t="str">
        <f t="shared" si="4"/>
        <v>3320794158             02C00000000389130{   01   Academic Accel</v>
      </c>
      <c r="E188" s="32"/>
      <c r="F188" s="32" t="str">
        <f t="shared" si="5"/>
        <v>3320794158             04C00000000389130{   01   Academic Accel</v>
      </c>
    </row>
    <row r="189" spans="1:6" x14ac:dyDescent="0.25">
      <c r="A189" s="11" t="s">
        <v>578</v>
      </c>
      <c r="B189" s="5">
        <v>158.83000000000001</v>
      </c>
      <c r="D189" s="32" t="str">
        <f t="shared" si="4"/>
        <v>3321194158             02C00000000158830{   01   Academic Accel</v>
      </c>
      <c r="E189" s="32"/>
      <c r="F189" s="32" t="str">
        <f t="shared" si="5"/>
        <v>3321194158             04C00000000158830{   01   Academic Accel</v>
      </c>
    </row>
    <row r="190" spans="1:6" x14ac:dyDescent="0.25">
      <c r="A190" s="11" t="s">
        <v>393</v>
      </c>
      <c r="B190" s="5">
        <v>127.06</v>
      </c>
      <c r="D190" s="32" t="str">
        <f t="shared" si="4"/>
        <v>3321294158             02C00000000127060{   01   Academic Accel</v>
      </c>
      <c r="E190" s="32"/>
      <c r="F190" s="32" t="str">
        <f t="shared" si="5"/>
        <v>3321294158             04C00000000127060{   01   Academic Accel</v>
      </c>
    </row>
    <row r="191" spans="1:6" x14ac:dyDescent="0.25">
      <c r="A191" s="11" t="s">
        <v>1029</v>
      </c>
      <c r="B191" s="5">
        <v>3160.7200000000003</v>
      </c>
      <c r="D191" s="32" t="str">
        <f t="shared" si="4"/>
        <v>3400294158             02C00000003160720{   01   Academic Accel</v>
      </c>
      <c r="E191" s="32"/>
      <c r="F191" s="32" t="str">
        <f t="shared" si="5"/>
        <v>3400294158             04C00000003160720{   01   Academic Accel</v>
      </c>
    </row>
    <row r="192" spans="1:6" x14ac:dyDescent="0.25">
      <c r="A192" s="11" t="s">
        <v>572</v>
      </c>
      <c r="B192" s="5">
        <v>12857.29</v>
      </c>
      <c r="D192" s="32" t="str">
        <f t="shared" si="4"/>
        <v>3400394158             02C00000012857290{   01   Academic Accel</v>
      </c>
      <c r="E192" s="32"/>
      <c r="F192" s="32" t="str">
        <f t="shared" si="5"/>
        <v>3400394158             04C00000012857290{   01   Academic Accel</v>
      </c>
    </row>
    <row r="193" spans="1:6" x14ac:dyDescent="0.25">
      <c r="A193" s="11" t="s">
        <v>920</v>
      </c>
      <c r="B193" s="5">
        <v>7758.85</v>
      </c>
      <c r="D193" s="32" t="str">
        <f t="shared" si="4"/>
        <v>3403394158             02C00000007758850{   01   Academic Accel</v>
      </c>
      <c r="E193" s="32"/>
      <c r="F193" s="32" t="str">
        <f t="shared" si="5"/>
        <v>3403394158             04C00000007758850{   01   Academic Accel</v>
      </c>
    </row>
    <row r="194" spans="1:6" x14ac:dyDescent="0.25">
      <c r="A194" s="11" t="s">
        <v>610</v>
      </c>
      <c r="B194" s="5">
        <v>8938.16</v>
      </c>
      <c r="D194" s="32" t="str">
        <f t="shared" si="4"/>
        <v>3411194158             02C00000008938160{   01   Academic Accel</v>
      </c>
      <c r="E194" s="32"/>
      <c r="F194" s="32" t="str">
        <f t="shared" si="5"/>
        <v>3411194158             04C00000008938160{   01   Academic Accel</v>
      </c>
    </row>
    <row r="195" spans="1:6" x14ac:dyDescent="0.25">
      <c r="A195" s="11" t="s">
        <v>700</v>
      </c>
      <c r="B195" s="5">
        <v>865.62</v>
      </c>
      <c r="D195" s="32" t="str">
        <f t="shared" si="4"/>
        <v>3430794158             02C00000000865620{   01   Academic Accel</v>
      </c>
      <c r="E195" s="32"/>
      <c r="F195" s="32" t="str">
        <f t="shared" si="5"/>
        <v>3430794158             04C00000000865620{   01   Academic Accel</v>
      </c>
    </row>
    <row r="196" spans="1:6" x14ac:dyDescent="0.25">
      <c r="A196" s="11" t="s">
        <v>735</v>
      </c>
      <c r="B196" s="5">
        <v>47.65</v>
      </c>
      <c r="D196" s="32" t="str">
        <f t="shared" si="4"/>
        <v>3440194158             02C00000000047650{   01   Academic Accel</v>
      </c>
      <c r="E196" s="32"/>
      <c r="F196" s="32" t="str">
        <f t="shared" si="5"/>
        <v>3440194158             04C00000000047650{   01   Academic Accel</v>
      </c>
    </row>
    <row r="197" spans="1:6" x14ac:dyDescent="0.25">
      <c r="A197" s="11" t="s">
        <v>890</v>
      </c>
      <c r="B197" s="5">
        <v>273.98</v>
      </c>
      <c r="D197" s="32" t="str">
        <f t="shared" ref="D197:D234" si="6">IF($B197&lt;0,+$A197&amp;"94158             04C"&amp;RIGHT(FIXED(100000000000000-ROUND($B197,2)*1000,0,TRUE),14)&amp;"}   02 Academic Accel",+$A197&amp;"94158             02C"&amp;RIGHT(FIXED(100000000000000+ROUND($B197,2)*1000,0,TRUE),14)&amp;"{   01   Academic Accel")</f>
        <v>3440294158             02C00000000273980{   01   Academic Accel</v>
      </c>
      <c r="E197" s="32"/>
      <c r="F197" s="32" t="str">
        <f t="shared" ref="F197:F234" si="7">IF($B197&lt;0,+$A197&amp;"94158             04C"&amp;RIGHT(FIXED(100000000000000-ROUND($B197,2)*1000,0,TRUE),14)&amp;"}   02 Academic Accel",+$A197&amp;"94158             04C"&amp;RIGHT(FIXED(100000000000000+ROUND($B197,2)*1000,0,TRUE),14)&amp;"{   01   Academic Accel")</f>
        <v>3440294158             04C00000000273980{   01   Academic Accel</v>
      </c>
    </row>
    <row r="198" spans="1:6" x14ac:dyDescent="0.25">
      <c r="A198" s="11" t="s">
        <v>104</v>
      </c>
      <c r="B198" s="5">
        <v>15.89</v>
      </c>
      <c r="D198" s="32" t="str">
        <f t="shared" si="6"/>
        <v>3480194158             02C00000000015890{   01   Academic Accel</v>
      </c>
      <c r="E198" s="32"/>
      <c r="F198" s="32" t="str">
        <f t="shared" si="7"/>
        <v>3480194158             04C00000000015890{   01   Academic Accel</v>
      </c>
    </row>
    <row r="199" spans="1:6" x14ac:dyDescent="0.25">
      <c r="A199" s="11" t="s">
        <v>604</v>
      </c>
      <c r="B199" s="5">
        <v>15.88</v>
      </c>
      <c r="D199" s="32" t="str">
        <f t="shared" si="6"/>
        <v>3497494158             02C00000000015880{   01   Academic Accel</v>
      </c>
      <c r="E199" s="32"/>
      <c r="F199" s="32" t="str">
        <f t="shared" si="7"/>
        <v>3497494158             04C00000000015880{   01   Academic Accel</v>
      </c>
    </row>
    <row r="200" spans="1:6" x14ac:dyDescent="0.25">
      <c r="A200" s="11" t="s">
        <v>965</v>
      </c>
      <c r="B200" s="5">
        <v>47.65</v>
      </c>
      <c r="D200" s="32" t="str">
        <f t="shared" si="6"/>
        <v>3497994158             02C00000000047650{   01   Academic Accel</v>
      </c>
      <c r="E200" s="32"/>
      <c r="F200" s="32" t="str">
        <f t="shared" si="7"/>
        <v>3497994158             04C00000000047650{   01   Academic Accel</v>
      </c>
    </row>
    <row r="201" spans="1:6" x14ac:dyDescent="0.25">
      <c r="A201" s="11" t="s">
        <v>945</v>
      </c>
      <c r="B201" s="5">
        <v>131.03</v>
      </c>
      <c r="D201" s="32" t="str">
        <f t="shared" si="6"/>
        <v>3520094158             02C00000000131030{   01   Academic Accel</v>
      </c>
      <c r="E201" s="32"/>
      <c r="F201" s="32" t="str">
        <f t="shared" si="7"/>
        <v>3520094158             04C00000000131030{   01   Academic Accel</v>
      </c>
    </row>
    <row r="202" spans="1:6" x14ac:dyDescent="0.25">
      <c r="A202" s="11" t="s">
        <v>954</v>
      </c>
      <c r="B202" s="5">
        <v>8092.38</v>
      </c>
      <c r="D202" s="32" t="str">
        <f t="shared" si="6"/>
        <v>3614094158             02C00000008092380{   01   Academic Accel</v>
      </c>
      <c r="E202" s="32"/>
      <c r="F202" s="32" t="str">
        <f t="shared" si="7"/>
        <v>3614094158             04C00000008092380{   01   Academic Accel</v>
      </c>
    </row>
    <row r="203" spans="1:6" x14ac:dyDescent="0.25">
      <c r="A203" s="11" t="s">
        <v>171</v>
      </c>
      <c r="B203" s="5">
        <v>1266.67</v>
      </c>
      <c r="D203" s="32" t="str">
        <f t="shared" si="6"/>
        <v>3625094158             02C00000001266670{   01   Academic Accel</v>
      </c>
      <c r="E203" s="32"/>
      <c r="F203" s="32" t="str">
        <f t="shared" si="7"/>
        <v>3625094158             04C00000001266670{   01   Academic Accel</v>
      </c>
    </row>
    <row r="204" spans="1:6" x14ac:dyDescent="0.25">
      <c r="A204" s="11" t="s">
        <v>907</v>
      </c>
      <c r="B204" s="5">
        <v>337.51</v>
      </c>
      <c r="D204" s="32" t="str">
        <f t="shared" si="6"/>
        <v>3630094158             02C00000000337510{   01   Academic Accel</v>
      </c>
      <c r="E204" s="32"/>
      <c r="F204" s="32" t="str">
        <f t="shared" si="7"/>
        <v>3630094158             04C00000000337510{   01   Academic Accel</v>
      </c>
    </row>
    <row r="205" spans="1:6" x14ac:dyDescent="0.25">
      <c r="A205" s="11" t="s">
        <v>177</v>
      </c>
      <c r="B205" s="5">
        <v>496.34</v>
      </c>
      <c r="D205" s="32" t="str">
        <f t="shared" si="6"/>
        <v>3640094158             02C00000000496340{   01   Academic Accel</v>
      </c>
      <c r="E205" s="32"/>
      <c r="F205" s="32" t="str">
        <f t="shared" si="7"/>
        <v>3640094158             04C00000000496340{   01   Academic Accel</v>
      </c>
    </row>
    <row r="206" spans="1:6" x14ac:dyDescent="0.25">
      <c r="A206" s="11" t="s">
        <v>951</v>
      </c>
      <c r="B206" s="5">
        <v>270.01</v>
      </c>
      <c r="D206" s="32" t="str">
        <f t="shared" si="6"/>
        <v>3640194158             02C00000000270010{   01   Academic Accel</v>
      </c>
      <c r="E206" s="32"/>
      <c r="F206" s="32" t="str">
        <f t="shared" si="7"/>
        <v>3640194158             04C00000000270010{   01   Academic Accel</v>
      </c>
    </row>
    <row r="207" spans="1:6" x14ac:dyDescent="0.25">
      <c r="A207" s="11" t="s">
        <v>668</v>
      </c>
      <c r="B207" s="5">
        <v>107.21</v>
      </c>
      <c r="D207" s="32" t="str">
        <f t="shared" si="6"/>
        <v>3640294158             02C00000000107210{   01   Academic Accel</v>
      </c>
      <c r="E207" s="32"/>
      <c r="F207" s="32" t="str">
        <f t="shared" si="7"/>
        <v>3640294158             04C00000000107210{   01   Academic Accel</v>
      </c>
    </row>
    <row r="208" spans="1:6" x14ac:dyDescent="0.25">
      <c r="A208" s="11" t="s">
        <v>56</v>
      </c>
      <c r="B208" s="5">
        <v>18702.25</v>
      </c>
      <c r="D208" s="32" t="str">
        <f t="shared" si="6"/>
        <v>3750194158             02C00000018702250{   01   Academic Accel</v>
      </c>
      <c r="E208" s="32"/>
      <c r="F208" s="32" t="str">
        <f t="shared" si="7"/>
        <v>3750194158             04C00000018702250{   01   Academic Accel</v>
      </c>
    </row>
    <row r="209" spans="1:6" x14ac:dyDescent="0.25">
      <c r="A209" s="11" t="s">
        <v>292</v>
      </c>
      <c r="B209" s="5">
        <v>2692.17</v>
      </c>
      <c r="D209" s="32" t="str">
        <f t="shared" si="6"/>
        <v>3750294158             02C00000002692170{   01   Academic Accel</v>
      </c>
      <c r="E209" s="32"/>
      <c r="F209" s="32" t="str">
        <f t="shared" si="7"/>
        <v>3750294158             04C00000002692170{   01   Academic Accel</v>
      </c>
    </row>
    <row r="210" spans="1:6" x14ac:dyDescent="0.25">
      <c r="A210" s="11" t="s">
        <v>73</v>
      </c>
      <c r="B210" s="5">
        <v>1421.53</v>
      </c>
      <c r="D210" s="32" t="str">
        <f t="shared" si="6"/>
        <v>3750394158             02C00000001421530{   01   Academic Accel</v>
      </c>
      <c r="E210" s="32"/>
      <c r="F210" s="32" t="str">
        <f t="shared" si="7"/>
        <v>3750394158             04C00000001421530{   01   Academic Accel</v>
      </c>
    </row>
    <row r="211" spans="1:6" x14ac:dyDescent="0.25">
      <c r="A211" s="11" t="s">
        <v>450</v>
      </c>
      <c r="B211" s="5">
        <v>3657.06</v>
      </c>
      <c r="D211" s="32" t="str">
        <f t="shared" si="6"/>
        <v>3750494158             02C00000003657060{   01   Academic Accel</v>
      </c>
      <c r="E211" s="32"/>
      <c r="F211" s="32" t="str">
        <f t="shared" si="7"/>
        <v>3750494158             04C00000003657060{   01   Academic Accel</v>
      </c>
    </row>
    <row r="212" spans="1:6" x14ac:dyDescent="0.25">
      <c r="A212" s="11" t="s">
        <v>495</v>
      </c>
      <c r="B212" s="5">
        <v>778.27</v>
      </c>
      <c r="D212" s="32" t="str">
        <f t="shared" si="6"/>
        <v>3750594158             02C00000000778270{   01   Academic Accel</v>
      </c>
      <c r="E212" s="32"/>
      <c r="F212" s="32" t="str">
        <f t="shared" si="7"/>
        <v>3750594158             04C00000000778270{   01   Academic Accel</v>
      </c>
    </row>
    <row r="213" spans="1:6" x14ac:dyDescent="0.25">
      <c r="A213" s="11" t="s">
        <v>553</v>
      </c>
      <c r="B213" s="5">
        <v>1933.76</v>
      </c>
      <c r="D213" s="32" t="str">
        <f t="shared" si="6"/>
        <v>3750694158             02C00000001933760{   01   Academic Accel</v>
      </c>
      <c r="E213" s="32"/>
      <c r="F213" s="32" t="str">
        <f t="shared" si="7"/>
        <v>3750694158             04C00000001933760{   01   Academic Accel</v>
      </c>
    </row>
    <row r="214" spans="1:6" x14ac:dyDescent="0.25">
      <c r="A214" s="11" t="s">
        <v>519</v>
      </c>
      <c r="B214" s="5">
        <v>238.25</v>
      </c>
      <c r="D214" s="32" t="str">
        <f t="shared" si="6"/>
        <v>3750794158             02C00000000238250{   01   Academic Accel</v>
      </c>
      <c r="E214" s="32"/>
      <c r="F214" s="32" t="str">
        <f t="shared" si="7"/>
        <v>3750794158             04C00000000238250{   01   Academic Accel</v>
      </c>
    </row>
    <row r="215" spans="1:6" x14ac:dyDescent="0.25">
      <c r="A215" s="11" t="s">
        <v>887</v>
      </c>
      <c r="B215" s="5">
        <v>95.3</v>
      </c>
      <c r="D215" s="32" t="str">
        <f t="shared" si="6"/>
        <v>3826594158             02C00000000095300{   01   Academic Accel</v>
      </c>
      <c r="E215" s="32"/>
      <c r="F215" s="32" t="str">
        <f t="shared" si="7"/>
        <v>3826594158             04C00000000095300{   01   Academic Accel</v>
      </c>
    </row>
    <row r="216" spans="1:6" x14ac:dyDescent="0.25">
      <c r="A216" s="11" t="s">
        <v>674</v>
      </c>
      <c r="B216" s="5">
        <v>3371.17</v>
      </c>
      <c r="D216" s="32" t="str">
        <f t="shared" si="6"/>
        <v>3826794158             02C00000003371170{   01   Academic Accel</v>
      </c>
      <c r="E216" s="32"/>
      <c r="F216" s="32" t="str">
        <f t="shared" si="7"/>
        <v>3826794158             04C00000003371170{   01   Academic Accel</v>
      </c>
    </row>
    <row r="217" spans="1:6" x14ac:dyDescent="0.25">
      <c r="A217" s="11" t="s">
        <v>168</v>
      </c>
      <c r="B217" s="5">
        <v>516.20000000000005</v>
      </c>
      <c r="D217" s="32" t="str">
        <f t="shared" si="6"/>
        <v>3830094158             02C00000000516200{   01   Academic Accel</v>
      </c>
      <c r="E217" s="32"/>
      <c r="F217" s="32" t="str">
        <f t="shared" si="7"/>
        <v>3830094158             04C00000000516200{   01   Academic Accel</v>
      </c>
    </row>
    <row r="218" spans="1:6" x14ac:dyDescent="0.25">
      <c r="A218" s="11" t="s">
        <v>174</v>
      </c>
      <c r="B218" s="5">
        <v>412.96</v>
      </c>
      <c r="D218" s="32" t="str">
        <f t="shared" si="6"/>
        <v>3830694158             02C00000000412960{   01   Academic Accel</v>
      </c>
      <c r="E218" s="32"/>
      <c r="F218" s="32" t="str">
        <f t="shared" si="7"/>
        <v>3830694158             04C00000000412960{   01   Academic Accel</v>
      </c>
    </row>
    <row r="219" spans="1:6" x14ac:dyDescent="0.25">
      <c r="A219" s="11" t="s">
        <v>738</v>
      </c>
      <c r="B219" s="5">
        <v>15.88</v>
      </c>
      <c r="D219" s="32" t="str">
        <f t="shared" si="6"/>
        <v>3832094158             02C00000000015880{   01   Academic Accel</v>
      </c>
      <c r="E219" s="32"/>
      <c r="F219" s="32" t="str">
        <f t="shared" si="7"/>
        <v>3832094158             04C00000000015880{   01   Academic Accel</v>
      </c>
    </row>
    <row r="220" spans="1:6" x14ac:dyDescent="0.25">
      <c r="A220" s="11" t="s">
        <v>595</v>
      </c>
      <c r="B220" s="5">
        <v>115.15</v>
      </c>
      <c r="D220" s="32" t="str">
        <f t="shared" si="6"/>
        <v>3832494158             02C00000000115150{   01   Academic Accel</v>
      </c>
      <c r="E220" s="32"/>
      <c r="F220" s="32" t="str">
        <f t="shared" si="7"/>
        <v>3832494158             04C00000000115150{   01   Academic Accel</v>
      </c>
    </row>
    <row r="221" spans="1:6" x14ac:dyDescent="0.25">
      <c r="A221" s="11" t="s">
        <v>537</v>
      </c>
      <c r="B221" s="5">
        <v>508.26</v>
      </c>
      <c r="D221" s="32" t="str">
        <f t="shared" si="6"/>
        <v>3900394158             02C00000000508260{   01   Academic Accel</v>
      </c>
      <c r="E221" s="32"/>
      <c r="F221" s="32" t="str">
        <f t="shared" si="7"/>
        <v>3900394158             04C00000000508260{   01   Academic Accel</v>
      </c>
    </row>
    <row r="222" spans="1:6" x14ac:dyDescent="0.25">
      <c r="A222" s="11" t="s">
        <v>1018</v>
      </c>
      <c r="B222" s="5">
        <v>8723.74</v>
      </c>
      <c r="D222" s="32" t="str">
        <f t="shared" si="6"/>
        <v>3900794158             02C00000008723740{   01   Academic Accel</v>
      </c>
      <c r="E222" s="32"/>
      <c r="F222" s="32" t="str">
        <f t="shared" si="7"/>
        <v>3900794158             04C00000008723740{   01   Academic Accel</v>
      </c>
    </row>
    <row r="223" spans="1:6" x14ac:dyDescent="0.25">
      <c r="A223" s="11" t="s">
        <v>217</v>
      </c>
      <c r="B223" s="5">
        <v>1048.2800000000002</v>
      </c>
      <c r="D223" s="32" t="str">
        <f t="shared" si="6"/>
        <v>3909094158             02C00000001048280{   01   Academic Accel</v>
      </c>
      <c r="E223" s="32"/>
      <c r="F223" s="32" t="str">
        <f t="shared" si="7"/>
        <v>3909094158             04C00000001048280{   01   Academic Accel</v>
      </c>
    </row>
    <row r="224" spans="1:6" x14ac:dyDescent="0.25">
      <c r="A224" s="11" t="s">
        <v>770</v>
      </c>
      <c r="B224" s="5">
        <v>1901.99</v>
      </c>
      <c r="D224" s="32" t="str">
        <f t="shared" si="6"/>
        <v>3911994158             02C00000001901990{   01   Academic Accel</v>
      </c>
      <c r="E224" s="32"/>
      <c r="F224" s="32" t="str">
        <f t="shared" si="7"/>
        <v>3911994158             04C00000001901990{   01   Academic Accel</v>
      </c>
    </row>
    <row r="225" spans="1:6" x14ac:dyDescent="0.25">
      <c r="A225" s="11" t="s">
        <v>453</v>
      </c>
      <c r="B225" s="5">
        <v>452.67</v>
      </c>
      <c r="D225" s="32" t="str">
        <f t="shared" si="6"/>
        <v>3912094158             02C00000000452670{   01   Academic Accel</v>
      </c>
      <c r="E225" s="32"/>
      <c r="F225" s="32" t="str">
        <f t="shared" si="7"/>
        <v>3912094158             04C00000000452670{   01   Academic Accel</v>
      </c>
    </row>
    <row r="226" spans="1:6" x14ac:dyDescent="0.25">
      <c r="A226" s="11" t="s">
        <v>320</v>
      </c>
      <c r="B226" s="5">
        <v>1560.5</v>
      </c>
      <c r="D226" s="32" t="str">
        <f t="shared" si="6"/>
        <v>3920094158             02C00000001560500{   01   Academic Accel</v>
      </c>
      <c r="E226" s="32"/>
      <c r="F226" s="32" t="str">
        <f t="shared" si="7"/>
        <v>3920094158             04C00000001560500{   01   Academic Accel</v>
      </c>
    </row>
    <row r="227" spans="1:6" x14ac:dyDescent="0.25">
      <c r="A227" s="11" t="s">
        <v>861</v>
      </c>
      <c r="B227" s="5">
        <v>1850.37</v>
      </c>
      <c r="D227" s="32" t="str">
        <f t="shared" si="6"/>
        <v>3920194158             02C00000001850370{   01   Academic Accel</v>
      </c>
      <c r="E227" s="32"/>
      <c r="F227" s="32" t="str">
        <f t="shared" si="7"/>
        <v>3920194158             04C00000001850370{   01   Academic Accel</v>
      </c>
    </row>
    <row r="228" spans="1:6" x14ac:dyDescent="0.25">
      <c r="A228" s="11" t="s">
        <v>902</v>
      </c>
      <c r="B228" s="5">
        <v>2338.77</v>
      </c>
      <c r="D228" s="32" t="str">
        <f t="shared" si="6"/>
        <v>3920294158             02C00000002338770{   01   Academic Accel</v>
      </c>
      <c r="E228" s="32"/>
      <c r="F228" s="32" t="str">
        <f t="shared" si="7"/>
        <v>3920294158             04C00000002338770{   01   Academic Accel</v>
      </c>
    </row>
    <row r="229" spans="1:6" x14ac:dyDescent="0.25">
      <c r="A229" s="11" t="s">
        <v>330</v>
      </c>
      <c r="B229" s="5">
        <v>95.3</v>
      </c>
      <c r="D229" s="32" t="str">
        <f t="shared" si="6"/>
        <v>3920394158             02C00000000095300{   01   Academic Accel</v>
      </c>
      <c r="E229" s="32"/>
      <c r="F229" s="32" t="str">
        <f t="shared" si="7"/>
        <v>3920394158             04C00000000095300{   01   Academic Accel</v>
      </c>
    </row>
    <row r="230" spans="1:6" x14ac:dyDescent="0.25">
      <c r="A230" s="11" t="s">
        <v>324</v>
      </c>
      <c r="B230" s="5">
        <v>301.77999999999997</v>
      </c>
      <c r="D230" s="32" t="str">
        <f t="shared" si="6"/>
        <v>3920494158             02C00000000301780{   01   Academic Accel</v>
      </c>
      <c r="E230" s="32"/>
      <c r="F230" s="32" t="str">
        <f t="shared" si="7"/>
        <v>3920494158             04C00000000301780{   01   Academic Accel</v>
      </c>
    </row>
    <row r="231" spans="1:6" x14ac:dyDescent="0.25">
      <c r="A231" s="11" t="s">
        <v>1034</v>
      </c>
      <c r="B231" s="5">
        <v>131.03</v>
      </c>
      <c r="D231" s="32" t="str">
        <f t="shared" si="6"/>
        <v>3920594158             02C00000000131030{   01   Academic Accel</v>
      </c>
      <c r="E231" s="32"/>
      <c r="F231" s="32" t="str">
        <f t="shared" si="7"/>
        <v>3920594158             04C00000000131030{   01   Academic Accel</v>
      </c>
    </row>
    <row r="232" spans="1:6" x14ac:dyDescent="0.25">
      <c r="A232" s="11" t="s">
        <v>959</v>
      </c>
      <c r="B232" s="5">
        <v>1790.81</v>
      </c>
      <c r="D232" s="32" t="str">
        <f t="shared" si="6"/>
        <v>3920794158             02C00000001790810{   01   Academic Accel</v>
      </c>
      <c r="E232" s="32"/>
      <c r="F232" s="32" t="str">
        <f t="shared" si="7"/>
        <v>3920794158             04C00000001790810{   01   Academic Accel</v>
      </c>
    </row>
    <row r="233" spans="1:6" x14ac:dyDescent="0.25">
      <c r="A233" s="11" t="s">
        <v>996</v>
      </c>
      <c r="B233" s="5">
        <v>2851</v>
      </c>
      <c r="D233" s="32" t="str">
        <f t="shared" si="6"/>
        <v>3920894158             02C00000002851000{   01   Academic Accel</v>
      </c>
      <c r="E233" s="32"/>
      <c r="F233" s="32" t="str">
        <f t="shared" si="7"/>
        <v>3920894158             04C00000002851000{   01   Academic Accel</v>
      </c>
    </row>
    <row r="234" spans="1:6" x14ac:dyDescent="0.25">
      <c r="A234" s="11" t="s">
        <v>516</v>
      </c>
      <c r="B234" s="5">
        <v>305.75</v>
      </c>
      <c r="D234" s="32" t="str">
        <f t="shared" si="6"/>
        <v>3920994158             02C00000000305750{   01   Academic Accel</v>
      </c>
      <c r="E234" s="32"/>
      <c r="F234" s="32" t="str">
        <f t="shared" si="7"/>
        <v>3920994158             04C00000000305750{   01   Academic Accel</v>
      </c>
    </row>
    <row r="235" spans="1:6" x14ac:dyDescent="0.25">
      <c r="A235" s="11" t="s">
        <v>1281</v>
      </c>
      <c r="B235" s="5">
        <v>1167317.4999999993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Narrative</vt:lpstr>
      <vt:lpstr>Academic Accel Incentive Award</vt:lpstr>
      <vt:lpstr>Data</vt:lpstr>
      <vt:lpstr>Business Rules</vt:lpstr>
      <vt:lpstr>AcademicAccel for 2017-18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Jarmon</dc:creator>
  <cp:lastModifiedBy>Melissa Jarmon</cp:lastModifiedBy>
  <dcterms:created xsi:type="dcterms:W3CDTF">2018-09-20T22:39:19Z</dcterms:created>
  <dcterms:modified xsi:type="dcterms:W3CDTF">2018-09-24T17:25:22Z</dcterms:modified>
</cp:coreProperties>
</file>