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waospi-my.sharepoint.com/personal/eileen_frimberger_k12_wa_us/Documents/Website Redesign/Accessibility/"/>
    </mc:Choice>
  </mc:AlternateContent>
  <bookViews>
    <workbookView xWindow="0" yWindow="0" windowWidth="39090" windowHeight="10290" activeTab="2"/>
  </bookViews>
  <sheets>
    <sheet name="2SHB 1642 Detail" sheetId="3" r:id="rId1"/>
    <sheet name="Business Rules" sheetId="1" state="hidden" r:id="rId2"/>
    <sheet name="Academic Accel_Duel Credit" sheetId="4" r:id="rId3"/>
    <sheet name="Data" sheetId="2" state="hidden" r:id="rId4"/>
    <sheet name="AcademicAccel for 2015-16" sheetId="5" state="hidden" r:id="rId5"/>
  </sheets>
  <calcPr calcId="162913"/>
  <pivotCaches>
    <pivotCache cacheId="1" r:id="rId6"/>
  </pivotCaches>
</workbook>
</file>

<file path=xl/calcChain.xml><?xml version="1.0" encoding="utf-8"?>
<calcChain xmlns="http://schemas.openxmlformats.org/spreadsheetml/2006/main">
  <c r="F5" i="5" l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4" i="5"/>
  <c r="B3" i="2" l="1"/>
  <c r="A3" i="2" s="1"/>
  <c r="B4" i="2"/>
  <c r="A4" i="2" s="1"/>
  <c r="B5" i="2"/>
  <c r="A5" i="2" s="1"/>
  <c r="B6" i="2"/>
  <c r="A6" i="2" s="1"/>
  <c r="B7" i="2"/>
  <c r="A7" i="2" s="1"/>
  <c r="B8" i="2"/>
  <c r="A8" i="2" s="1"/>
  <c r="B9" i="2"/>
  <c r="A9" i="2" s="1"/>
  <c r="B10" i="2"/>
  <c r="A10" i="2" s="1"/>
  <c r="B11" i="2"/>
  <c r="A11" i="2" s="1"/>
  <c r="B12" i="2"/>
  <c r="A12" i="2" s="1"/>
  <c r="B13" i="2"/>
  <c r="A13" i="2" s="1"/>
  <c r="B14" i="2"/>
  <c r="A14" i="2" s="1"/>
  <c r="B15" i="2"/>
  <c r="A15" i="2" s="1"/>
  <c r="B16" i="2"/>
  <c r="A16" i="2" s="1"/>
  <c r="B17" i="2"/>
  <c r="A17" i="2" s="1"/>
  <c r="B18" i="2"/>
  <c r="A18" i="2" s="1"/>
  <c r="B19" i="2"/>
  <c r="A19" i="2" s="1"/>
  <c r="B20" i="2"/>
  <c r="A20" i="2" s="1"/>
  <c r="B21" i="2"/>
  <c r="A21" i="2" s="1"/>
  <c r="B22" i="2"/>
  <c r="A22" i="2" s="1"/>
  <c r="B23" i="2"/>
  <c r="A23" i="2" s="1"/>
  <c r="B24" i="2"/>
  <c r="A24" i="2" s="1"/>
  <c r="B25" i="2"/>
  <c r="A25" i="2" s="1"/>
  <c r="B26" i="2"/>
  <c r="A26" i="2" s="1"/>
  <c r="B27" i="2"/>
  <c r="A27" i="2" s="1"/>
  <c r="B28" i="2"/>
  <c r="A28" i="2" s="1"/>
  <c r="B29" i="2"/>
  <c r="A29" i="2" s="1"/>
  <c r="B30" i="2"/>
  <c r="A30" i="2" s="1"/>
  <c r="B31" i="2"/>
  <c r="A31" i="2" s="1"/>
  <c r="B32" i="2"/>
  <c r="A32" i="2" s="1"/>
  <c r="B33" i="2"/>
  <c r="A33" i="2" s="1"/>
  <c r="B34" i="2"/>
  <c r="A34" i="2" s="1"/>
  <c r="B35" i="2"/>
  <c r="A35" i="2" s="1"/>
  <c r="B36" i="2"/>
  <c r="A36" i="2" s="1"/>
  <c r="B37" i="2"/>
  <c r="A37" i="2" s="1"/>
  <c r="B38" i="2"/>
  <c r="A38" i="2" s="1"/>
  <c r="B39" i="2"/>
  <c r="A39" i="2" s="1"/>
  <c r="B40" i="2"/>
  <c r="A40" i="2" s="1"/>
  <c r="B41" i="2"/>
  <c r="A41" i="2" s="1"/>
  <c r="B42" i="2"/>
  <c r="A42" i="2" s="1"/>
  <c r="B43" i="2"/>
  <c r="A43" i="2" s="1"/>
  <c r="B44" i="2"/>
  <c r="A44" i="2" s="1"/>
  <c r="B45" i="2"/>
  <c r="A45" i="2" s="1"/>
  <c r="B46" i="2"/>
  <c r="A46" i="2" s="1"/>
  <c r="B47" i="2"/>
  <c r="A47" i="2" s="1"/>
  <c r="B48" i="2"/>
  <c r="A48" i="2" s="1"/>
  <c r="B49" i="2"/>
  <c r="A49" i="2" s="1"/>
  <c r="B50" i="2"/>
  <c r="A50" i="2" s="1"/>
  <c r="B51" i="2"/>
  <c r="A51" i="2" s="1"/>
  <c r="B52" i="2"/>
  <c r="A52" i="2" s="1"/>
  <c r="B53" i="2"/>
  <c r="A53" i="2" s="1"/>
  <c r="B54" i="2"/>
  <c r="A54" i="2" s="1"/>
  <c r="B55" i="2"/>
  <c r="A55" i="2" s="1"/>
  <c r="B56" i="2"/>
  <c r="A56" i="2" s="1"/>
  <c r="B57" i="2"/>
  <c r="A57" i="2" s="1"/>
  <c r="B58" i="2"/>
  <c r="A58" i="2" s="1"/>
  <c r="B59" i="2"/>
  <c r="A59" i="2" s="1"/>
  <c r="B60" i="2"/>
  <c r="A60" i="2" s="1"/>
  <c r="B61" i="2"/>
  <c r="A61" i="2" s="1"/>
  <c r="B62" i="2"/>
  <c r="A62" i="2" s="1"/>
  <c r="B63" i="2"/>
  <c r="A63" i="2" s="1"/>
  <c r="B64" i="2"/>
  <c r="A64" i="2" s="1"/>
  <c r="B65" i="2"/>
  <c r="A65" i="2" s="1"/>
  <c r="B66" i="2"/>
  <c r="A66" i="2" s="1"/>
  <c r="B67" i="2"/>
  <c r="A67" i="2" s="1"/>
  <c r="B68" i="2"/>
  <c r="A68" i="2" s="1"/>
  <c r="B69" i="2"/>
  <c r="A69" i="2" s="1"/>
  <c r="B70" i="2"/>
  <c r="A70" i="2" s="1"/>
  <c r="B71" i="2"/>
  <c r="A71" i="2" s="1"/>
  <c r="B72" i="2"/>
  <c r="A72" i="2" s="1"/>
  <c r="B73" i="2"/>
  <c r="A73" i="2" s="1"/>
  <c r="B74" i="2"/>
  <c r="A74" i="2" s="1"/>
  <c r="B75" i="2"/>
  <c r="A75" i="2" s="1"/>
  <c r="B76" i="2"/>
  <c r="A76" i="2" s="1"/>
  <c r="B77" i="2"/>
  <c r="A77" i="2" s="1"/>
  <c r="B78" i="2"/>
  <c r="A78" i="2" s="1"/>
  <c r="B79" i="2"/>
  <c r="A79" i="2" s="1"/>
  <c r="B80" i="2"/>
  <c r="A80" i="2" s="1"/>
  <c r="B81" i="2"/>
  <c r="A81" i="2" s="1"/>
  <c r="B82" i="2"/>
  <c r="A82" i="2" s="1"/>
  <c r="B83" i="2"/>
  <c r="A83" i="2" s="1"/>
  <c r="B84" i="2"/>
  <c r="A84" i="2" s="1"/>
  <c r="B85" i="2"/>
  <c r="A85" i="2" s="1"/>
  <c r="B86" i="2"/>
  <c r="A86" i="2" s="1"/>
  <c r="B87" i="2"/>
  <c r="A87" i="2" s="1"/>
  <c r="B88" i="2"/>
  <c r="A88" i="2" s="1"/>
  <c r="B89" i="2"/>
  <c r="A89" i="2" s="1"/>
  <c r="B90" i="2"/>
  <c r="A90" i="2" s="1"/>
  <c r="B91" i="2"/>
  <c r="A91" i="2" s="1"/>
  <c r="B92" i="2"/>
  <c r="A92" i="2" s="1"/>
  <c r="B93" i="2"/>
  <c r="A93" i="2" s="1"/>
  <c r="B94" i="2"/>
  <c r="A94" i="2" s="1"/>
  <c r="B95" i="2"/>
  <c r="A95" i="2" s="1"/>
  <c r="B96" i="2"/>
  <c r="A96" i="2" s="1"/>
  <c r="B97" i="2"/>
  <c r="A97" i="2" s="1"/>
  <c r="B98" i="2"/>
  <c r="A98" i="2" s="1"/>
  <c r="B99" i="2"/>
  <c r="A99" i="2" s="1"/>
  <c r="B100" i="2"/>
  <c r="A100" i="2" s="1"/>
  <c r="B101" i="2"/>
  <c r="A101" i="2" s="1"/>
  <c r="B102" i="2"/>
  <c r="A102" i="2" s="1"/>
  <c r="B103" i="2"/>
  <c r="A103" i="2" s="1"/>
  <c r="B104" i="2"/>
  <c r="A104" i="2" s="1"/>
  <c r="B105" i="2"/>
  <c r="A105" i="2" s="1"/>
  <c r="B106" i="2"/>
  <c r="A106" i="2" s="1"/>
  <c r="B107" i="2"/>
  <c r="A107" i="2" s="1"/>
  <c r="B108" i="2"/>
  <c r="A108" i="2" s="1"/>
  <c r="B109" i="2"/>
  <c r="A109" i="2" s="1"/>
  <c r="B110" i="2"/>
  <c r="A110" i="2" s="1"/>
  <c r="B111" i="2"/>
  <c r="A111" i="2" s="1"/>
  <c r="B112" i="2"/>
  <c r="A112" i="2" s="1"/>
  <c r="B113" i="2"/>
  <c r="A113" i="2" s="1"/>
  <c r="B114" i="2"/>
  <c r="A114" i="2" s="1"/>
  <c r="B115" i="2"/>
  <c r="A115" i="2" s="1"/>
  <c r="B116" i="2"/>
  <c r="A116" i="2" s="1"/>
  <c r="B117" i="2"/>
  <c r="A117" i="2" s="1"/>
  <c r="B118" i="2"/>
  <c r="A118" i="2" s="1"/>
  <c r="B119" i="2"/>
  <c r="A119" i="2" s="1"/>
  <c r="B120" i="2"/>
  <c r="A120" i="2" s="1"/>
  <c r="B121" i="2"/>
  <c r="A121" i="2" s="1"/>
  <c r="B122" i="2"/>
  <c r="A122" i="2" s="1"/>
  <c r="B123" i="2"/>
  <c r="A123" i="2" s="1"/>
  <c r="B124" i="2"/>
  <c r="A124" i="2" s="1"/>
  <c r="B125" i="2"/>
  <c r="A125" i="2" s="1"/>
  <c r="B126" i="2"/>
  <c r="A126" i="2" s="1"/>
  <c r="B127" i="2"/>
  <c r="A127" i="2" s="1"/>
  <c r="B128" i="2"/>
  <c r="A128" i="2" s="1"/>
  <c r="B129" i="2"/>
  <c r="A129" i="2" s="1"/>
  <c r="B130" i="2"/>
  <c r="A130" i="2" s="1"/>
  <c r="B131" i="2"/>
  <c r="A131" i="2" s="1"/>
  <c r="B132" i="2"/>
  <c r="A132" i="2" s="1"/>
  <c r="B133" i="2"/>
  <c r="A133" i="2" s="1"/>
  <c r="B134" i="2"/>
  <c r="A134" i="2" s="1"/>
  <c r="B135" i="2"/>
  <c r="A135" i="2" s="1"/>
  <c r="B136" i="2"/>
  <c r="A136" i="2" s="1"/>
  <c r="B137" i="2"/>
  <c r="A137" i="2" s="1"/>
  <c r="B138" i="2"/>
  <c r="A138" i="2" s="1"/>
  <c r="B139" i="2"/>
  <c r="A139" i="2" s="1"/>
  <c r="B140" i="2"/>
  <c r="A140" i="2" s="1"/>
  <c r="B141" i="2"/>
  <c r="A141" i="2" s="1"/>
  <c r="B142" i="2"/>
  <c r="A142" i="2" s="1"/>
  <c r="B143" i="2"/>
  <c r="A143" i="2" s="1"/>
  <c r="B144" i="2"/>
  <c r="A144" i="2" s="1"/>
  <c r="B145" i="2"/>
  <c r="A145" i="2" s="1"/>
  <c r="B146" i="2"/>
  <c r="A146" i="2" s="1"/>
  <c r="B147" i="2"/>
  <c r="A147" i="2" s="1"/>
  <c r="B148" i="2"/>
  <c r="A148" i="2" s="1"/>
  <c r="B149" i="2"/>
  <c r="A149" i="2" s="1"/>
  <c r="B150" i="2"/>
  <c r="A150" i="2" s="1"/>
  <c r="B151" i="2"/>
  <c r="A151" i="2" s="1"/>
  <c r="B152" i="2"/>
  <c r="A152" i="2" s="1"/>
  <c r="B153" i="2"/>
  <c r="A153" i="2" s="1"/>
  <c r="B154" i="2"/>
  <c r="A154" i="2" s="1"/>
  <c r="B155" i="2"/>
  <c r="A155" i="2" s="1"/>
  <c r="B156" i="2"/>
  <c r="A156" i="2" s="1"/>
  <c r="B157" i="2"/>
  <c r="A157" i="2" s="1"/>
  <c r="B158" i="2"/>
  <c r="A158" i="2" s="1"/>
  <c r="B159" i="2"/>
  <c r="A159" i="2" s="1"/>
  <c r="B160" i="2"/>
  <c r="A160" i="2" s="1"/>
  <c r="B161" i="2"/>
  <c r="A161" i="2" s="1"/>
  <c r="B162" i="2"/>
  <c r="A162" i="2" s="1"/>
  <c r="B163" i="2"/>
  <c r="A163" i="2" s="1"/>
  <c r="B164" i="2"/>
  <c r="A164" i="2" s="1"/>
  <c r="B165" i="2"/>
  <c r="A165" i="2" s="1"/>
  <c r="B166" i="2"/>
  <c r="A166" i="2" s="1"/>
  <c r="B167" i="2"/>
  <c r="A167" i="2" s="1"/>
  <c r="B168" i="2"/>
  <c r="A168" i="2" s="1"/>
  <c r="B169" i="2"/>
  <c r="A169" i="2" s="1"/>
  <c r="B170" i="2"/>
  <c r="A170" i="2" s="1"/>
  <c r="B171" i="2"/>
  <c r="A171" i="2" s="1"/>
  <c r="B172" i="2"/>
  <c r="A172" i="2" s="1"/>
  <c r="B173" i="2"/>
  <c r="A173" i="2" s="1"/>
  <c r="B174" i="2"/>
  <c r="A174" i="2" s="1"/>
  <c r="B175" i="2"/>
  <c r="A175" i="2" s="1"/>
  <c r="B176" i="2"/>
  <c r="A176" i="2" s="1"/>
  <c r="B177" i="2"/>
  <c r="A177" i="2" s="1"/>
  <c r="B178" i="2"/>
  <c r="A178" i="2" s="1"/>
  <c r="B179" i="2"/>
  <c r="A179" i="2" s="1"/>
  <c r="B180" i="2"/>
  <c r="A180" i="2" s="1"/>
  <c r="B181" i="2"/>
  <c r="A181" i="2" s="1"/>
  <c r="B182" i="2"/>
  <c r="A182" i="2" s="1"/>
  <c r="B183" i="2"/>
  <c r="A183" i="2" s="1"/>
  <c r="B184" i="2"/>
  <c r="A184" i="2" s="1"/>
  <c r="B185" i="2"/>
  <c r="A185" i="2" s="1"/>
  <c r="B186" i="2"/>
  <c r="A186" i="2" s="1"/>
  <c r="B187" i="2"/>
  <c r="A187" i="2" s="1"/>
  <c r="B188" i="2"/>
  <c r="A188" i="2" s="1"/>
  <c r="B189" i="2"/>
  <c r="A189" i="2" s="1"/>
  <c r="B190" i="2"/>
  <c r="A190" i="2" s="1"/>
  <c r="B191" i="2"/>
  <c r="A191" i="2" s="1"/>
  <c r="B192" i="2"/>
  <c r="A192" i="2" s="1"/>
  <c r="B193" i="2"/>
  <c r="A193" i="2" s="1"/>
  <c r="B194" i="2"/>
  <c r="A194" i="2" s="1"/>
  <c r="B195" i="2"/>
  <c r="A195" i="2" s="1"/>
  <c r="B196" i="2"/>
  <c r="A196" i="2" s="1"/>
  <c r="B197" i="2"/>
  <c r="A197" i="2" s="1"/>
  <c r="B198" i="2"/>
  <c r="A198" i="2" s="1"/>
  <c r="B199" i="2"/>
  <c r="A199" i="2" s="1"/>
  <c r="B200" i="2"/>
  <c r="A200" i="2" s="1"/>
  <c r="B201" i="2"/>
  <c r="A201" i="2" s="1"/>
  <c r="B202" i="2"/>
  <c r="A202" i="2" s="1"/>
  <c r="B203" i="2"/>
  <c r="A203" i="2" s="1"/>
  <c r="B204" i="2"/>
  <c r="A204" i="2" s="1"/>
  <c r="B205" i="2"/>
  <c r="A205" i="2" s="1"/>
  <c r="B206" i="2"/>
  <c r="A206" i="2" s="1"/>
  <c r="B207" i="2"/>
  <c r="A207" i="2" s="1"/>
  <c r="B208" i="2"/>
  <c r="A208" i="2" s="1"/>
  <c r="B209" i="2"/>
  <c r="A209" i="2" s="1"/>
  <c r="B210" i="2"/>
  <c r="A210" i="2" s="1"/>
  <c r="B211" i="2"/>
  <c r="A211" i="2" s="1"/>
  <c r="B212" i="2"/>
  <c r="A212" i="2" s="1"/>
  <c r="B213" i="2"/>
  <c r="A213" i="2" s="1"/>
  <c r="B214" i="2"/>
  <c r="A214" i="2" s="1"/>
  <c r="B215" i="2"/>
  <c r="A215" i="2" s="1"/>
  <c r="B216" i="2"/>
  <c r="A216" i="2" s="1"/>
  <c r="B217" i="2"/>
  <c r="A217" i="2" s="1"/>
  <c r="B218" i="2"/>
  <c r="A218" i="2" s="1"/>
  <c r="B219" i="2"/>
  <c r="A219" i="2" s="1"/>
  <c r="B220" i="2"/>
  <c r="A220" i="2" s="1"/>
  <c r="B221" i="2"/>
  <c r="A221" i="2" s="1"/>
  <c r="B222" i="2"/>
  <c r="A222" i="2" s="1"/>
  <c r="B223" i="2"/>
  <c r="A223" i="2" s="1"/>
  <c r="B224" i="2"/>
  <c r="A224" i="2" s="1"/>
  <c r="B225" i="2"/>
  <c r="A225" i="2" s="1"/>
  <c r="B226" i="2"/>
  <c r="A226" i="2" s="1"/>
  <c r="B227" i="2"/>
  <c r="A227" i="2" s="1"/>
  <c r="B228" i="2"/>
  <c r="A228" i="2" s="1"/>
  <c r="B229" i="2"/>
  <c r="A229" i="2" s="1"/>
  <c r="B230" i="2"/>
  <c r="A230" i="2" s="1"/>
  <c r="B231" i="2"/>
  <c r="A231" i="2" s="1"/>
  <c r="B232" i="2"/>
  <c r="A232" i="2" s="1"/>
  <c r="B233" i="2"/>
  <c r="A233" i="2" s="1"/>
  <c r="B234" i="2"/>
  <c r="A234" i="2" s="1"/>
  <c r="B235" i="2"/>
  <c r="A235" i="2" s="1"/>
  <c r="B236" i="2"/>
  <c r="A236" i="2" s="1"/>
  <c r="B237" i="2"/>
  <c r="A237" i="2" s="1"/>
  <c r="B238" i="2"/>
  <c r="A238" i="2" s="1"/>
  <c r="B239" i="2"/>
  <c r="A239" i="2" s="1"/>
  <c r="B240" i="2"/>
  <c r="A240" i="2" s="1"/>
  <c r="B241" i="2"/>
  <c r="A241" i="2" s="1"/>
  <c r="B242" i="2"/>
  <c r="A242" i="2" s="1"/>
  <c r="B243" i="2"/>
  <c r="A243" i="2" s="1"/>
  <c r="B244" i="2"/>
  <c r="A244" i="2" s="1"/>
  <c r="B245" i="2"/>
  <c r="A245" i="2" s="1"/>
  <c r="B246" i="2"/>
  <c r="A246" i="2" s="1"/>
  <c r="B247" i="2"/>
  <c r="A247" i="2" s="1"/>
  <c r="B248" i="2"/>
  <c r="A248" i="2" s="1"/>
  <c r="B249" i="2"/>
  <c r="A249" i="2" s="1"/>
  <c r="B250" i="2"/>
  <c r="A250" i="2" s="1"/>
  <c r="B251" i="2"/>
  <c r="A251" i="2" s="1"/>
  <c r="B252" i="2"/>
  <c r="A252" i="2" s="1"/>
  <c r="B253" i="2"/>
  <c r="A253" i="2" s="1"/>
  <c r="B254" i="2"/>
  <c r="A254" i="2" s="1"/>
  <c r="B255" i="2"/>
  <c r="A255" i="2" s="1"/>
  <c r="B256" i="2"/>
  <c r="A256" i="2" s="1"/>
  <c r="B257" i="2"/>
  <c r="A257" i="2" s="1"/>
  <c r="B258" i="2"/>
  <c r="A258" i="2" s="1"/>
  <c r="B259" i="2"/>
  <c r="A259" i="2" s="1"/>
  <c r="B260" i="2"/>
  <c r="A260" i="2" s="1"/>
  <c r="B261" i="2"/>
  <c r="A261" i="2" s="1"/>
  <c r="B262" i="2"/>
  <c r="A262" i="2" s="1"/>
  <c r="B263" i="2"/>
  <c r="A263" i="2" s="1"/>
  <c r="B264" i="2"/>
  <c r="A264" i="2" s="1"/>
  <c r="B265" i="2"/>
  <c r="A265" i="2" s="1"/>
  <c r="B266" i="2"/>
  <c r="A266" i="2" s="1"/>
  <c r="B267" i="2"/>
  <c r="A267" i="2" s="1"/>
  <c r="B268" i="2"/>
  <c r="A268" i="2" s="1"/>
  <c r="B269" i="2"/>
  <c r="A269" i="2" s="1"/>
  <c r="B270" i="2"/>
  <c r="A270" i="2" s="1"/>
  <c r="B271" i="2"/>
  <c r="A271" i="2" s="1"/>
  <c r="B272" i="2"/>
  <c r="A272" i="2" s="1"/>
  <c r="B273" i="2"/>
  <c r="A273" i="2" s="1"/>
  <c r="B274" i="2"/>
  <c r="A274" i="2" s="1"/>
  <c r="B275" i="2"/>
  <c r="A275" i="2" s="1"/>
  <c r="B276" i="2"/>
  <c r="A276" i="2" s="1"/>
  <c r="B277" i="2"/>
  <c r="A277" i="2" s="1"/>
  <c r="B278" i="2"/>
  <c r="A278" i="2" s="1"/>
  <c r="B279" i="2"/>
  <c r="A279" i="2" s="1"/>
  <c r="B280" i="2"/>
  <c r="A280" i="2" s="1"/>
  <c r="B281" i="2"/>
  <c r="A281" i="2" s="1"/>
  <c r="B282" i="2"/>
  <c r="A282" i="2" s="1"/>
  <c r="B283" i="2"/>
  <c r="A283" i="2" s="1"/>
  <c r="B284" i="2"/>
  <c r="A284" i="2" s="1"/>
  <c r="B285" i="2"/>
  <c r="A285" i="2" s="1"/>
  <c r="B286" i="2"/>
  <c r="A286" i="2" s="1"/>
  <c r="B287" i="2"/>
  <c r="A287" i="2" s="1"/>
  <c r="B288" i="2"/>
  <c r="A288" i="2" s="1"/>
  <c r="B289" i="2"/>
  <c r="A289" i="2" s="1"/>
  <c r="B290" i="2"/>
  <c r="A290" i="2" s="1"/>
  <c r="B291" i="2"/>
  <c r="A291" i="2" s="1"/>
  <c r="B292" i="2"/>
  <c r="A292" i="2" s="1"/>
  <c r="B293" i="2"/>
  <c r="A293" i="2" s="1"/>
  <c r="B294" i="2"/>
  <c r="A294" i="2" s="1"/>
  <c r="B295" i="2"/>
  <c r="A295" i="2" s="1"/>
  <c r="B296" i="2"/>
  <c r="A296" i="2" s="1"/>
  <c r="B297" i="2"/>
  <c r="A297" i="2" s="1"/>
  <c r="B298" i="2"/>
  <c r="A298" i="2" s="1"/>
  <c r="B299" i="2"/>
  <c r="A299" i="2" s="1"/>
  <c r="B300" i="2"/>
  <c r="A300" i="2" s="1"/>
  <c r="B301" i="2"/>
  <c r="A301" i="2" s="1"/>
  <c r="B302" i="2"/>
  <c r="A302" i="2" s="1"/>
  <c r="B303" i="2"/>
  <c r="A303" i="2" s="1"/>
  <c r="B304" i="2"/>
  <c r="A304" i="2" s="1"/>
  <c r="B305" i="2"/>
  <c r="A305" i="2" s="1"/>
  <c r="B306" i="2"/>
  <c r="A306" i="2" s="1"/>
  <c r="B307" i="2"/>
  <c r="A307" i="2" s="1"/>
  <c r="B308" i="2"/>
  <c r="A308" i="2" s="1"/>
  <c r="B309" i="2"/>
  <c r="A309" i="2" s="1"/>
  <c r="B310" i="2"/>
  <c r="A310" i="2" s="1"/>
  <c r="B311" i="2"/>
  <c r="A311" i="2" s="1"/>
  <c r="B312" i="2"/>
  <c r="A312" i="2" s="1"/>
  <c r="B313" i="2"/>
  <c r="A313" i="2" s="1"/>
  <c r="B314" i="2"/>
  <c r="A314" i="2" s="1"/>
  <c r="B315" i="2"/>
  <c r="A315" i="2" s="1"/>
  <c r="B316" i="2"/>
  <c r="A316" i="2" s="1"/>
  <c r="B317" i="2"/>
  <c r="A317" i="2" s="1"/>
  <c r="B318" i="2"/>
  <c r="A318" i="2" s="1"/>
  <c r="B319" i="2"/>
  <c r="A319" i="2" s="1"/>
  <c r="B320" i="2"/>
  <c r="A320" i="2" s="1"/>
  <c r="B321" i="2"/>
  <c r="A321" i="2" s="1"/>
  <c r="B322" i="2"/>
  <c r="A322" i="2" s="1"/>
  <c r="B323" i="2"/>
  <c r="A323" i="2" s="1"/>
  <c r="B324" i="2"/>
  <c r="A324" i="2" s="1"/>
  <c r="B325" i="2"/>
  <c r="A325" i="2" s="1"/>
  <c r="B326" i="2"/>
  <c r="A326" i="2" s="1"/>
  <c r="B327" i="2"/>
  <c r="A327" i="2" s="1"/>
  <c r="B328" i="2"/>
  <c r="A328" i="2" s="1"/>
  <c r="B329" i="2"/>
  <c r="A329" i="2" s="1"/>
  <c r="B330" i="2"/>
  <c r="A330" i="2" s="1"/>
  <c r="B331" i="2"/>
  <c r="A331" i="2" s="1"/>
  <c r="B332" i="2"/>
  <c r="A332" i="2" s="1"/>
  <c r="B333" i="2"/>
  <c r="A333" i="2" s="1"/>
  <c r="B334" i="2"/>
  <c r="A334" i="2" s="1"/>
  <c r="B335" i="2"/>
  <c r="A335" i="2" s="1"/>
  <c r="B336" i="2"/>
  <c r="A336" i="2" s="1"/>
  <c r="B337" i="2"/>
  <c r="A337" i="2" s="1"/>
  <c r="B338" i="2"/>
  <c r="A338" i="2" s="1"/>
  <c r="B339" i="2"/>
  <c r="A339" i="2" s="1"/>
  <c r="B340" i="2"/>
  <c r="A340" i="2" s="1"/>
  <c r="B341" i="2"/>
  <c r="A341" i="2" s="1"/>
  <c r="B342" i="2"/>
  <c r="A342" i="2" s="1"/>
  <c r="B343" i="2"/>
  <c r="A343" i="2" s="1"/>
  <c r="B344" i="2"/>
  <c r="A344" i="2" s="1"/>
  <c r="B345" i="2"/>
  <c r="A345" i="2" s="1"/>
  <c r="B346" i="2"/>
  <c r="A346" i="2" s="1"/>
  <c r="B347" i="2"/>
  <c r="A347" i="2" s="1"/>
  <c r="B348" i="2"/>
  <c r="A348" i="2" s="1"/>
  <c r="B349" i="2"/>
  <c r="A349" i="2" s="1"/>
  <c r="B350" i="2"/>
  <c r="A350" i="2" s="1"/>
  <c r="B351" i="2"/>
  <c r="A351" i="2" s="1"/>
  <c r="B352" i="2"/>
  <c r="A352" i="2" s="1"/>
  <c r="B353" i="2"/>
  <c r="A353" i="2" s="1"/>
  <c r="B354" i="2"/>
  <c r="A354" i="2" s="1"/>
  <c r="B355" i="2"/>
  <c r="A355" i="2" s="1"/>
  <c r="B356" i="2"/>
  <c r="A356" i="2" s="1"/>
  <c r="B357" i="2"/>
  <c r="A357" i="2" s="1"/>
  <c r="B358" i="2"/>
  <c r="A358" i="2" s="1"/>
  <c r="B359" i="2"/>
  <c r="A359" i="2" s="1"/>
  <c r="B360" i="2"/>
  <c r="A360" i="2" s="1"/>
  <c r="B361" i="2"/>
  <c r="A361" i="2" s="1"/>
  <c r="B362" i="2"/>
  <c r="A362" i="2" s="1"/>
  <c r="B363" i="2"/>
  <c r="A363" i="2" s="1"/>
  <c r="B364" i="2"/>
  <c r="A364" i="2" s="1"/>
  <c r="B365" i="2"/>
  <c r="A365" i="2" s="1"/>
  <c r="B366" i="2"/>
  <c r="A366" i="2" s="1"/>
  <c r="B367" i="2"/>
  <c r="A367" i="2" s="1"/>
  <c r="B368" i="2"/>
  <c r="A368" i="2" s="1"/>
  <c r="B369" i="2"/>
  <c r="A369" i="2" s="1"/>
  <c r="B370" i="2"/>
  <c r="A370" i="2" s="1"/>
  <c r="B371" i="2"/>
  <c r="A371" i="2" s="1"/>
  <c r="B372" i="2"/>
  <c r="A372" i="2" s="1"/>
  <c r="B373" i="2"/>
  <c r="A373" i="2" s="1"/>
  <c r="B374" i="2"/>
  <c r="A374" i="2" s="1"/>
  <c r="B375" i="2"/>
  <c r="A375" i="2" s="1"/>
  <c r="B376" i="2"/>
  <c r="A376" i="2" s="1"/>
  <c r="B377" i="2"/>
  <c r="A377" i="2" s="1"/>
  <c r="B378" i="2"/>
  <c r="A378" i="2" s="1"/>
  <c r="B379" i="2"/>
  <c r="A379" i="2" s="1"/>
  <c r="B380" i="2"/>
  <c r="A380" i="2" s="1"/>
  <c r="B381" i="2"/>
  <c r="A381" i="2" s="1"/>
  <c r="B382" i="2"/>
  <c r="A382" i="2" s="1"/>
  <c r="B383" i="2"/>
  <c r="A383" i="2" s="1"/>
  <c r="B384" i="2"/>
  <c r="A384" i="2" s="1"/>
  <c r="B385" i="2"/>
  <c r="A385" i="2" s="1"/>
  <c r="B386" i="2"/>
  <c r="A386" i="2" s="1"/>
  <c r="B387" i="2"/>
  <c r="A387" i="2" s="1"/>
  <c r="B388" i="2"/>
  <c r="A388" i="2" s="1"/>
  <c r="B389" i="2"/>
  <c r="A389" i="2" s="1"/>
  <c r="B390" i="2"/>
  <c r="A390" i="2" s="1"/>
  <c r="B391" i="2"/>
  <c r="A391" i="2" s="1"/>
  <c r="B392" i="2"/>
  <c r="A392" i="2" s="1"/>
  <c r="B393" i="2"/>
  <c r="A393" i="2" s="1"/>
  <c r="B394" i="2"/>
  <c r="A394" i="2" s="1"/>
  <c r="B395" i="2"/>
  <c r="A395" i="2" s="1"/>
  <c r="B396" i="2"/>
  <c r="A396" i="2" s="1"/>
  <c r="B397" i="2"/>
  <c r="A397" i="2" s="1"/>
  <c r="B398" i="2"/>
  <c r="A398" i="2" s="1"/>
  <c r="B399" i="2"/>
  <c r="A399" i="2" s="1"/>
  <c r="B400" i="2"/>
  <c r="A400" i="2" s="1"/>
  <c r="B401" i="2"/>
  <c r="A401" i="2" s="1"/>
  <c r="B402" i="2"/>
  <c r="A402" i="2" s="1"/>
  <c r="B403" i="2"/>
  <c r="A403" i="2" s="1"/>
  <c r="B404" i="2"/>
  <c r="A404" i="2" s="1"/>
  <c r="B405" i="2"/>
  <c r="A405" i="2" s="1"/>
  <c r="B406" i="2"/>
  <c r="A406" i="2" s="1"/>
  <c r="B407" i="2"/>
  <c r="A407" i="2" s="1"/>
  <c r="B408" i="2"/>
  <c r="A408" i="2" s="1"/>
  <c r="B409" i="2"/>
  <c r="A409" i="2" s="1"/>
  <c r="B410" i="2"/>
  <c r="A410" i="2" s="1"/>
  <c r="B411" i="2"/>
  <c r="A411" i="2" s="1"/>
  <c r="B412" i="2"/>
  <c r="A412" i="2" s="1"/>
  <c r="B413" i="2"/>
  <c r="A413" i="2" s="1"/>
  <c r="B414" i="2"/>
  <c r="A414" i="2" s="1"/>
  <c r="B415" i="2"/>
  <c r="A415" i="2" s="1"/>
  <c r="B416" i="2"/>
  <c r="A416" i="2" s="1"/>
  <c r="B417" i="2"/>
  <c r="A417" i="2" s="1"/>
  <c r="B418" i="2"/>
  <c r="A418" i="2" s="1"/>
  <c r="B419" i="2"/>
  <c r="A419" i="2" s="1"/>
  <c r="B420" i="2"/>
  <c r="A420" i="2" s="1"/>
  <c r="B421" i="2"/>
  <c r="A421" i="2" s="1"/>
  <c r="B422" i="2"/>
  <c r="A422" i="2" s="1"/>
  <c r="B423" i="2"/>
  <c r="A423" i="2" s="1"/>
  <c r="B424" i="2"/>
  <c r="A424" i="2" s="1"/>
  <c r="B425" i="2"/>
  <c r="A425" i="2" s="1"/>
  <c r="B426" i="2"/>
  <c r="A426" i="2" s="1"/>
  <c r="B427" i="2"/>
  <c r="A427" i="2" s="1"/>
  <c r="B428" i="2"/>
  <c r="A428" i="2" s="1"/>
  <c r="B429" i="2"/>
  <c r="A429" i="2" s="1"/>
  <c r="B430" i="2"/>
  <c r="A430" i="2" s="1"/>
  <c r="B431" i="2"/>
  <c r="A431" i="2" s="1"/>
  <c r="B432" i="2"/>
  <c r="A432" i="2" s="1"/>
  <c r="B433" i="2"/>
  <c r="A433" i="2" s="1"/>
  <c r="B434" i="2"/>
  <c r="A434" i="2" s="1"/>
  <c r="B435" i="2"/>
  <c r="A435" i="2" s="1"/>
  <c r="B436" i="2"/>
  <c r="A436" i="2" s="1"/>
  <c r="B437" i="2"/>
  <c r="A437" i="2" s="1"/>
  <c r="B438" i="2"/>
  <c r="A438" i="2" s="1"/>
  <c r="B439" i="2"/>
  <c r="A439" i="2" s="1"/>
  <c r="B440" i="2"/>
  <c r="A440" i="2" s="1"/>
  <c r="B441" i="2"/>
  <c r="A441" i="2" s="1"/>
  <c r="B442" i="2"/>
  <c r="A442" i="2" s="1"/>
  <c r="B443" i="2"/>
  <c r="A443" i="2" s="1"/>
  <c r="B444" i="2"/>
  <c r="A444" i="2" s="1"/>
  <c r="B445" i="2"/>
  <c r="A445" i="2" s="1"/>
  <c r="B446" i="2"/>
  <c r="A446" i="2" s="1"/>
  <c r="B447" i="2"/>
  <c r="A447" i="2" s="1"/>
  <c r="B448" i="2"/>
  <c r="A448" i="2" s="1"/>
  <c r="B2" i="2"/>
  <c r="A2" i="2" s="1"/>
  <c r="M449" i="2" l="1"/>
  <c r="L449" i="2"/>
  <c r="I449" i="2"/>
  <c r="J449" i="2"/>
  <c r="K449" i="2"/>
  <c r="G449" i="2"/>
  <c r="H449" i="2"/>
  <c r="N4" i="2" l="1"/>
  <c r="O4" i="2" s="1"/>
  <c r="N7" i="2"/>
  <c r="O7" i="2" s="1"/>
  <c r="N10" i="2"/>
  <c r="O10" i="2" s="1"/>
  <c r="N16" i="2"/>
  <c r="O16" i="2" s="1"/>
  <c r="N21" i="2"/>
  <c r="O21" i="2" s="1"/>
  <c r="N27" i="2"/>
  <c r="O27" i="2" s="1"/>
  <c r="N30" i="2"/>
  <c r="O30" i="2" s="1"/>
  <c r="N33" i="2"/>
  <c r="O33" i="2" s="1"/>
  <c r="N36" i="2"/>
  <c r="O36" i="2" s="1"/>
  <c r="N39" i="2"/>
  <c r="O39" i="2" s="1"/>
  <c r="N42" i="2"/>
  <c r="O42" i="2" s="1"/>
  <c r="N48" i="2"/>
  <c r="O48" i="2" s="1"/>
  <c r="N53" i="2"/>
  <c r="O53" i="2" s="1"/>
  <c r="N59" i="2"/>
  <c r="O59" i="2" s="1"/>
  <c r="N62" i="2"/>
  <c r="O62" i="2" s="1"/>
  <c r="N65" i="2"/>
  <c r="O65" i="2" s="1"/>
  <c r="N68" i="2"/>
  <c r="O68" i="2" s="1"/>
  <c r="N71" i="2"/>
  <c r="O71" i="2" s="1"/>
  <c r="N74" i="2"/>
  <c r="O74" i="2" s="1"/>
  <c r="N80" i="2"/>
  <c r="O80" i="2" s="1"/>
  <c r="N85" i="2"/>
  <c r="O85" i="2" s="1"/>
  <c r="N91" i="2"/>
  <c r="O91" i="2" s="1"/>
  <c r="N94" i="2"/>
  <c r="O94" i="2" s="1"/>
  <c r="N97" i="2"/>
  <c r="O97" i="2" s="1"/>
  <c r="N100" i="2"/>
  <c r="O100" i="2" s="1"/>
  <c r="N103" i="2"/>
  <c r="O103" i="2" s="1"/>
  <c r="N106" i="2"/>
  <c r="O106" i="2" s="1"/>
  <c r="N112" i="2"/>
  <c r="O112" i="2" s="1"/>
  <c r="N117" i="2"/>
  <c r="O117" i="2" s="1"/>
  <c r="N123" i="2"/>
  <c r="O123" i="2" s="1"/>
  <c r="N126" i="2"/>
  <c r="O126" i="2" s="1"/>
  <c r="N129" i="2"/>
  <c r="O129" i="2" s="1"/>
  <c r="N132" i="2"/>
  <c r="O132" i="2" s="1"/>
  <c r="N135" i="2"/>
  <c r="O135" i="2" s="1"/>
  <c r="N138" i="2"/>
  <c r="O138" i="2" s="1"/>
  <c r="N144" i="2"/>
  <c r="O144" i="2" s="1"/>
  <c r="N149" i="2"/>
  <c r="O149" i="2" s="1"/>
  <c r="N155" i="2"/>
  <c r="O155" i="2" s="1"/>
  <c r="N158" i="2"/>
  <c r="O158" i="2" s="1"/>
  <c r="N161" i="2"/>
  <c r="O161" i="2" s="1"/>
  <c r="N164" i="2"/>
  <c r="O164" i="2" s="1"/>
  <c r="N167" i="2"/>
  <c r="O167" i="2" s="1"/>
  <c r="N170" i="2"/>
  <c r="O170" i="2" s="1"/>
  <c r="N3" i="2"/>
  <c r="O3" i="2" s="1"/>
  <c r="N6" i="2"/>
  <c r="O6" i="2" s="1"/>
  <c r="N9" i="2"/>
  <c r="O9" i="2" s="1"/>
  <c r="N12" i="2"/>
  <c r="O12" i="2" s="1"/>
  <c r="N15" i="2"/>
  <c r="O15" i="2" s="1"/>
  <c r="N18" i="2"/>
  <c r="O18" i="2" s="1"/>
  <c r="N24" i="2"/>
  <c r="O24" i="2" s="1"/>
  <c r="N29" i="2"/>
  <c r="O29" i="2" s="1"/>
  <c r="N35" i="2"/>
  <c r="O35" i="2" s="1"/>
  <c r="N38" i="2"/>
  <c r="O38" i="2" s="1"/>
  <c r="N41" i="2"/>
  <c r="O41" i="2" s="1"/>
  <c r="N44" i="2"/>
  <c r="O44" i="2" s="1"/>
  <c r="N47" i="2"/>
  <c r="O47" i="2" s="1"/>
  <c r="N50" i="2"/>
  <c r="O50" i="2" s="1"/>
  <c r="N56" i="2"/>
  <c r="O56" i="2" s="1"/>
  <c r="N61" i="2"/>
  <c r="O61" i="2" s="1"/>
  <c r="N67" i="2"/>
  <c r="O67" i="2" s="1"/>
  <c r="N70" i="2"/>
  <c r="O70" i="2" s="1"/>
  <c r="N73" i="2"/>
  <c r="O73" i="2" s="1"/>
  <c r="N76" i="2"/>
  <c r="O76" i="2" s="1"/>
  <c r="N79" i="2"/>
  <c r="O79" i="2" s="1"/>
  <c r="N82" i="2"/>
  <c r="O82" i="2" s="1"/>
  <c r="N88" i="2"/>
  <c r="O88" i="2" s="1"/>
  <c r="N93" i="2"/>
  <c r="O93" i="2" s="1"/>
  <c r="N99" i="2"/>
  <c r="O99" i="2" s="1"/>
  <c r="N102" i="2"/>
  <c r="O102" i="2" s="1"/>
  <c r="N105" i="2"/>
  <c r="O105" i="2" s="1"/>
  <c r="N108" i="2"/>
  <c r="O108" i="2" s="1"/>
  <c r="N111" i="2"/>
  <c r="O111" i="2" s="1"/>
  <c r="N114" i="2"/>
  <c r="O114" i="2" s="1"/>
  <c r="N120" i="2"/>
  <c r="O120" i="2" s="1"/>
  <c r="N125" i="2"/>
  <c r="O125" i="2" s="1"/>
  <c r="N131" i="2"/>
  <c r="O131" i="2" s="1"/>
  <c r="N134" i="2"/>
  <c r="O134" i="2" s="1"/>
  <c r="N137" i="2"/>
  <c r="O137" i="2" s="1"/>
  <c r="N140" i="2"/>
  <c r="O140" i="2" s="1"/>
  <c r="N143" i="2"/>
  <c r="O143" i="2" s="1"/>
  <c r="N146" i="2"/>
  <c r="O146" i="2" s="1"/>
  <c r="N152" i="2"/>
  <c r="O152" i="2" s="1"/>
  <c r="N157" i="2"/>
  <c r="O157" i="2" s="1"/>
  <c r="N163" i="2"/>
  <c r="O163" i="2" s="1"/>
  <c r="N166" i="2"/>
  <c r="O166" i="2" s="1"/>
  <c r="N169" i="2"/>
  <c r="O169" i="2" s="1"/>
  <c r="N172" i="2"/>
  <c r="O172" i="2" s="1"/>
  <c r="N174" i="2"/>
  <c r="O174" i="2" s="1"/>
  <c r="N176" i="2"/>
  <c r="O176" i="2" s="1"/>
  <c r="N178" i="2"/>
  <c r="O178" i="2" s="1"/>
  <c r="N180" i="2"/>
  <c r="O180" i="2" s="1"/>
  <c r="N182" i="2"/>
  <c r="O182" i="2" s="1"/>
  <c r="N184" i="2"/>
  <c r="O184" i="2" s="1"/>
  <c r="N186" i="2"/>
  <c r="O186" i="2" s="1"/>
  <c r="N188" i="2"/>
  <c r="O188" i="2" s="1"/>
  <c r="N190" i="2"/>
  <c r="O190" i="2" s="1"/>
  <c r="N192" i="2"/>
  <c r="O192" i="2" s="1"/>
  <c r="N194" i="2"/>
  <c r="O194" i="2" s="1"/>
  <c r="N196" i="2"/>
  <c r="O196" i="2" s="1"/>
  <c r="N198" i="2"/>
  <c r="O198" i="2" s="1"/>
  <c r="N200" i="2"/>
  <c r="O200" i="2" s="1"/>
  <c r="N202" i="2"/>
  <c r="O202" i="2" s="1"/>
  <c r="N204" i="2"/>
  <c r="O204" i="2" s="1"/>
  <c r="N206" i="2"/>
  <c r="O206" i="2" s="1"/>
  <c r="N208" i="2"/>
  <c r="O208" i="2" s="1"/>
  <c r="N210" i="2"/>
  <c r="O210" i="2" s="1"/>
  <c r="N212" i="2"/>
  <c r="O212" i="2" s="1"/>
  <c r="N214" i="2"/>
  <c r="O214" i="2" s="1"/>
  <c r="N216" i="2"/>
  <c r="O216" i="2" s="1"/>
  <c r="N218" i="2"/>
  <c r="O218" i="2" s="1"/>
  <c r="N220" i="2"/>
  <c r="O220" i="2" s="1"/>
  <c r="N222" i="2"/>
  <c r="O222" i="2" s="1"/>
  <c r="N224" i="2"/>
  <c r="O224" i="2" s="1"/>
  <c r="N5" i="2"/>
  <c r="N11" i="2"/>
  <c r="O11" i="2" s="1"/>
  <c r="N17" i="2"/>
  <c r="O17" i="2" s="1"/>
  <c r="N23" i="2"/>
  <c r="O23" i="2" s="1"/>
  <c r="N46" i="2"/>
  <c r="O46" i="2" s="1"/>
  <c r="N52" i="2"/>
  <c r="O52" i="2" s="1"/>
  <c r="N58" i="2"/>
  <c r="O58" i="2" s="1"/>
  <c r="N64" i="2"/>
  <c r="O64" i="2" s="1"/>
  <c r="N69" i="2"/>
  <c r="O69" i="2" s="1"/>
  <c r="N75" i="2"/>
  <c r="O75" i="2" s="1"/>
  <c r="N81" i="2"/>
  <c r="O81" i="2" s="1"/>
  <c r="N87" i="2"/>
  <c r="O87" i="2" s="1"/>
  <c r="N110" i="2"/>
  <c r="O110" i="2" s="1"/>
  <c r="N116" i="2"/>
  <c r="O116" i="2" s="1"/>
  <c r="N122" i="2"/>
  <c r="O122" i="2" s="1"/>
  <c r="N128" i="2"/>
  <c r="O128" i="2" s="1"/>
  <c r="N133" i="2"/>
  <c r="O133" i="2" s="1"/>
  <c r="N139" i="2"/>
  <c r="O139" i="2" s="1"/>
  <c r="N145" i="2"/>
  <c r="O145" i="2" s="1"/>
  <c r="N151" i="2"/>
  <c r="O151" i="2" s="1"/>
  <c r="N221" i="2"/>
  <c r="O221" i="2" s="1"/>
  <c r="N226" i="2"/>
  <c r="O226" i="2" s="1"/>
  <c r="N228" i="2"/>
  <c r="O228" i="2" s="1"/>
  <c r="N230" i="2"/>
  <c r="O230" i="2" s="1"/>
  <c r="N232" i="2"/>
  <c r="O232" i="2" s="1"/>
  <c r="N234" i="2"/>
  <c r="O234" i="2" s="1"/>
  <c r="N236" i="2"/>
  <c r="O236" i="2" s="1"/>
  <c r="N238" i="2"/>
  <c r="O238" i="2" s="1"/>
  <c r="N240" i="2"/>
  <c r="O240" i="2" s="1"/>
  <c r="N242" i="2"/>
  <c r="O242" i="2" s="1"/>
  <c r="N244" i="2"/>
  <c r="O244" i="2" s="1"/>
  <c r="N246" i="2"/>
  <c r="O246" i="2" s="1"/>
  <c r="N248" i="2"/>
  <c r="O248" i="2" s="1"/>
  <c r="N250" i="2"/>
  <c r="O250" i="2" s="1"/>
  <c r="N252" i="2"/>
  <c r="O252" i="2" s="1"/>
  <c r="N254" i="2"/>
  <c r="O254" i="2" s="1"/>
  <c r="N256" i="2"/>
  <c r="O256" i="2" s="1"/>
  <c r="N258" i="2"/>
  <c r="O258" i="2" s="1"/>
  <c r="N260" i="2"/>
  <c r="O260" i="2" s="1"/>
  <c r="N262" i="2"/>
  <c r="O262" i="2" s="1"/>
  <c r="N264" i="2"/>
  <c r="O264" i="2" s="1"/>
  <c r="N266" i="2"/>
  <c r="O266" i="2" s="1"/>
  <c r="N268" i="2"/>
  <c r="O268" i="2" s="1"/>
  <c r="N270" i="2"/>
  <c r="O270" i="2" s="1"/>
  <c r="N272" i="2"/>
  <c r="O272" i="2" s="1"/>
  <c r="N274" i="2"/>
  <c r="O274" i="2" s="1"/>
  <c r="N276" i="2"/>
  <c r="O276" i="2" s="1"/>
  <c r="N278" i="2"/>
  <c r="O278" i="2" s="1"/>
  <c r="N280" i="2"/>
  <c r="O280" i="2" s="1"/>
  <c r="N282" i="2"/>
  <c r="O282" i="2" s="1"/>
  <c r="N284" i="2"/>
  <c r="O284" i="2" s="1"/>
  <c r="N286" i="2"/>
  <c r="O286" i="2" s="1"/>
  <c r="N288" i="2"/>
  <c r="O288" i="2" s="1"/>
  <c r="N290" i="2"/>
  <c r="O290" i="2" s="1"/>
  <c r="N292" i="2"/>
  <c r="O292" i="2" s="1"/>
  <c r="N294" i="2"/>
  <c r="O294" i="2" s="1"/>
  <c r="N296" i="2"/>
  <c r="O296" i="2" s="1"/>
  <c r="N298" i="2"/>
  <c r="O298" i="2" s="1"/>
  <c r="N300" i="2"/>
  <c r="O300" i="2" s="1"/>
  <c r="N302" i="2"/>
  <c r="O302" i="2" s="1"/>
  <c r="N304" i="2"/>
  <c r="O304" i="2" s="1"/>
  <c r="N306" i="2"/>
  <c r="O306" i="2" s="1"/>
  <c r="N308" i="2"/>
  <c r="O308" i="2" s="1"/>
  <c r="N22" i="2"/>
  <c r="O22" i="2" s="1"/>
  <c r="N28" i="2"/>
  <c r="O28" i="2" s="1"/>
  <c r="N34" i="2"/>
  <c r="O34" i="2" s="1"/>
  <c r="N40" i="2"/>
  <c r="O40" i="2" s="1"/>
  <c r="N45" i="2"/>
  <c r="O45" i="2" s="1"/>
  <c r="N51" i="2"/>
  <c r="O51" i="2" s="1"/>
  <c r="N57" i="2"/>
  <c r="O57" i="2" s="1"/>
  <c r="N63" i="2"/>
  <c r="O63" i="2" s="1"/>
  <c r="N86" i="2"/>
  <c r="O86" i="2" s="1"/>
  <c r="N92" i="2"/>
  <c r="O92" i="2" s="1"/>
  <c r="N98" i="2"/>
  <c r="O98" i="2" s="1"/>
  <c r="N104" i="2"/>
  <c r="O104" i="2" s="1"/>
  <c r="N109" i="2"/>
  <c r="O109" i="2" s="1"/>
  <c r="N115" i="2"/>
  <c r="O115" i="2" s="1"/>
  <c r="N121" i="2"/>
  <c r="O121" i="2" s="1"/>
  <c r="N127" i="2"/>
  <c r="O127" i="2" s="1"/>
  <c r="N150" i="2"/>
  <c r="O150" i="2" s="1"/>
  <c r="N156" i="2"/>
  <c r="O156" i="2" s="1"/>
  <c r="N162" i="2"/>
  <c r="O162" i="2" s="1"/>
  <c r="N168" i="2"/>
  <c r="O168" i="2" s="1"/>
  <c r="N173" i="2"/>
  <c r="O173" i="2" s="1"/>
  <c r="N177" i="2"/>
  <c r="O177" i="2" s="1"/>
  <c r="N181" i="2"/>
  <c r="O181" i="2" s="1"/>
  <c r="N185" i="2"/>
  <c r="O185" i="2" s="1"/>
  <c r="N189" i="2"/>
  <c r="O189" i="2" s="1"/>
  <c r="N193" i="2"/>
  <c r="O193" i="2" s="1"/>
  <c r="N197" i="2"/>
  <c r="O197" i="2" s="1"/>
  <c r="N201" i="2"/>
  <c r="O201" i="2" s="1"/>
  <c r="N205" i="2"/>
  <c r="O205" i="2" s="1"/>
  <c r="N209" i="2"/>
  <c r="O209" i="2" s="1"/>
  <c r="N213" i="2"/>
  <c r="O213" i="2" s="1"/>
  <c r="N217" i="2"/>
  <c r="O217" i="2" s="1"/>
  <c r="N223" i="2"/>
  <c r="O223" i="2" s="1"/>
  <c r="N20" i="2"/>
  <c r="O20" i="2" s="1"/>
  <c r="N32" i="2"/>
  <c r="O32" i="2" s="1"/>
  <c r="N43" i="2"/>
  <c r="O43" i="2" s="1"/>
  <c r="N55" i="2"/>
  <c r="O55" i="2" s="1"/>
  <c r="N78" i="2"/>
  <c r="O78" i="2" s="1"/>
  <c r="N90" i="2"/>
  <c r="O90" i="2" s="1"/>
  <c r="N101" i="2"/>
  <c r="O101" i="2" s="1"/>
  <c r="N113" i="2"/>
  <c r="O113" i="2" s="1"/>
  <c r="N148" i="2"/>
  <c r="O148" i="2" s="1"/>
  <c r="N160" i="2"/>
  <c r="O160" i="2" s="1"/>
  <c r="N171" i="2"/>
  <c r="O171" i="2" s="1"/>
  <c r="N225" i="2"/>
  <c r="O225" i="2" s="1"/>
  <c r="N229" i="2"/>
  <c r="O229" i="2" s="1"/>
  <c r="N233" i="2"/>
  <c r="O233" i="2" s="1"/>
  <c r="N237" i="2"/>
  <c r="O237" i="2" s="1"/>
  <c r="N241" i="2"/>
  <c r="O241" i="2" s="1"/>
  <c r="N245" i="2"/>
  <c r="O245" i="2" s="1"/>
  <c r="N249" i="2"/>
  <c r="O249" i="2" s="1"/>
  <c r="N253" i="2"/>
  <c r="O253" i="2" s="1"/>
  <c r="N257" i="2"/>
  <c r="O257" i="2" s="1"/>
  <c r="N261" i="2"/>
  <c r="O261" i="2" s="1"/>
  <c r="N265" i="2"/>
  <c r="O265" i="2" s="1"/>
  <c r="N269" i="2"/>
  <c r="O269" i="2" s="1"/>
  <c r="N277" i="2"/>
  <c r="O277" i="2" s="1"/>
  <c r="N285" i="2"/>
  <c r="O285" i="2" s="1"/>
  <c r="N293" i="2"/>
  <c r="O293" i="2" s="1"/>
  <c r="N301" i="2"/>
  <c r="O301" i="2" s="1"/>
  <c r="N309" i="2"/>
  <c r="O309" i="2" s="1"/>
  <c r="N311" i="2"/>
  <c r="O311" i="2" s="1"/>
  <c r="N313" i="2"/>
  <c r="O313" i="2" s="1"/>
  <c r="N315" i="2"/>
  <c r="O315" i="2" s="1"/>
  <c r="N317" i="2"/>
  <c r="O317" i="2" s="1"/>
  <c r="N319" i="2"/>
  <c r="O319" i="2" s="1"/>
  <c r="N321" i="2"/>
  <c r="O321" i="2" s="1"/>
  <c r="N323" i="2"/>
  <c r="O323" i="2" s="1"/>
  <c r="N325" i="2"/>
  <c r="O325" i="2" s="1"/>
  <c r="N327" i="2"/>
  <c r="O327" i="2" s="1"/>
  <c r="N329" i="2"/>
  <c r="O329" i="2" s="1"/>
  <c r="N331" i="2"/>
  <c r="O331" i="2" s="1"/>
  <c r="N333" i="2"/>
  <c r="O333" i="2" s="1"/>
  <c r="N335" i="2"/>
  <c r="O335" i="2" s="1"/>
  <c r="N337" i="2"/>
  <c r="O337" i="2" s="1"/>
  <c r="N339" i="2"/>
  <c r="O339" i="2" s="1"/>
  <c r="N341" i="2"/>
  <c r="O341" i="2" s="1"/>
  <c r="N343" i="2"/>
  <c r="O343" i="2" s="1"/>
  <c r="N345" i="2"/>
  <c r="O345" i="2" s="1"/>
  <c r="N347" i="2"/>
  <c r="O347" i="2" s="1"/>
  <c r="N349" i="2"/>
  <c r="O349" i="2" s="1"/>
  <c r="N351" i="2"/>
  <c r="O351" i="2" s="1"/>
  <c r="N353" i="2"/>
  <c r="O353" i="2" s="1"/>
  <c r="N355" i="2"/>
  <c r="O355" i="2" s="1"/>
  <c r="N357" i="2"/>
  <c r="O357" i="2" s="1"/>
  <c r="N359" i="2"/>
  <c r="O359" i="2" s="1"/>
  <c r="N361" i="2"/>
  <c r="O361" i="2" s="1"/>
  <c r="N363" i="2"/>
  <c r="O363" i="2" s="1"/>
  <c r="N365" i="2"/>
  <c r="O365" i="2" s="1"/>
  <c r="N367" i="2"/>
  <c r="O367" i="2" s="1"/>
  <c r="N369" i="2"/>
  <c r="O369" i="2" s="1"/>
  <c r="N371" i="2"/>
  <c r="O371" i="2" s="1"/>
  <c r="N373" i="2"/>
  <c r="O373" i="2" s="1"/>
  <c r="N375" i="2"/>
  <c r="O375" i="2" s="1"/>
  <c r="N377" i="2"/>
  <c r="O377" i="2" s="1"/>
  <c r="N379" i="2"/>
  <c r="O379" i="2" s="1"/>
  <c r="N381" i="2"/>
  <c r="O381" i="2" s="1"/>
  <c r="N383" i="2"/>
  <c r="O383" i="2" s="1"/>
  <c r="N385" i="2"/>
  <c r="O385" i="2" s="1"/>
  <c r="N387" i="2"/>
  <c r="O387" i="2" s="1"/>
  <c r="N389" i="2"/>
  <c r="O389" i="2" s="1"/>
  <c r="N391" i="2"/>
  <c r="O391" i="2" s="1"/>
  <c r="N393" i="2"/>
  <c r="O393" i="2" s="1"/>
  <c r="N395" i="2"/>
  <c r="O395" i="2" s="1"/>
  <c r="N397" i="2"/>
  <c r="O397" i="2" s="1"/>
  <c r="N399" i="2"/>
  <c r="O399" i="2" s="1"/>
  <c r="N401" i="2"/>
  <c r="O401" i="2" s="1"/>
  <c r="N403" i="2"/>
  <c r="O403" i="2" s="1"/>
  <c r="N405" i="2"/>
  <c r="O405" i="2" s="1"/>
  <c r="N407" i="2"/>
  <c r="O407" i="2" s="1"/>
  <c r="N409" i="2"/>
  <c r="O409" i="2" s="1"/>
  <c r="N411" i="2"/>
  <c r="O411" i="2" s="1"/>
  <c r="N413" i="2"/>
  <c r="O413" i="2" s="1"/>
  <c r="N415" i="2"/>
  <c r="O415" i="2" s="1"/>
  <c r="N417" i="2"/>
  <c r="O417" i="2" s="1"/>
  <c r="N419" i="2"/>
  <c r="O419" i="2" s="1"/>
  <c r="N421" i="2"/>
  <c r="O421" i="2" s="1"/>
  <c r="N423" i="2"/>
  <c r="O423" i="2" s="1"/>
  <c r="N425" i="2"/>
  <c r="O425" i="2" s="1"/>
  <c r="N427" i="2"/>
  <c r="O427" i="2" s="1"/>
  <c r="N429" i="2"/>
  <c r="O429" i="2" s="1"/>
  <c r="N431" i="2"/>
  <c r="O431" i="2" s="1"/>
  <c r="N433" i="2"/>
  <c r="O433" i="2" s="1"/>
  <c r="N435" i="2"/>
  <c r="O435" i="2" s="1"/>
  <c r="N437" i="2"/>
  <c r="O437" i="2" s="1"/>
  <c r="N439" i="2"/>
  <c r="O439" i="2" s="1"/>
  <c r="N441" i="2"/>
  <c r="O441" i="2" s="1"/>
  <c r="N443" i="2"/>
  <c r="O443" i="2" s="1"/>
  <c r="N445" i="2"/>
  <c r="O445" i="2" s="1"/>
  <c r="N447" i="2"/>
  <c r="O447" i="2" s="1"/>
  <c r="N8" i="2"/>
  <c r="O8" i="2" s="1"/>
  <c r="N19" i="2"/>
  <c r="O19" i="2" s="1"/>
  <c r="N31" i="2"/>
  <c r="O31" i="2" s="1"/>
  <c r="N54" i="2"/>
  <c r="O54" i="2" s="1"/>
  <c r="N66" i="2"/>
  <c r="O66" i="2" s="1"/>
  <c r="N77" i="2"/>
  <c r="O77" i="2" s="1"/>
  <c r="N89" i="2"/>
  <c r="O89" i="2" s="1"/>
  <c r="N124" i="2"/>
  <c r="O124" i="2" s="1"/>
  <c r="N136" i="2"/>
  <c r="O136" i="2" s="1"/>
  <c r="N147" i="2"/>
  <c r="O147" i="2" s="1"/>
  <c r="N159" i="2"/>
  <c r="O159" i="2" s="1"/>
  <c r="N179" i="2"/>
  <c r="O179" i="2" s="1"/>
  <c r="N187" i="2"/>
  <c r="O187" i="2" s="1"/>
  <c r="N195" i="2"/>
  <c r="O195" i="2" s="1"/>
  <c r="N203" i="2"/>
  <c r="O203" i="2" s="1"/>
  <c r="N211" i="2"/>
  <c r="O211" i="2" s="1"/>
  <c r="N219" i="2"/>
  <c r="O219" i="2" s="1"/>
  <c r="N271" i="2"/>
  <c r="O271" i="2" s="1"/>
  <c r="N279" i="2"/>
  <c r="O279" i="2" s="1"/>
  <c r="N287" i="2"/>
  <c r="O287" i="2" s="1"/>
  <c r="N295" i="2"/>
  <c r="O295" i="2" s="1"/>
  <c r="N303" i="2"/>
  <c r="O303" i="2" s="1"/>
  <c r="N14" i="2"/>
  <c r="O14" i="2" s="1"/>
  <c r="N37" i="2"/>
  <c r="O37" i="2" s="1"/>
  <c r="N84" i="2"/>
  <c r="O84" i="2" s="1"/>
  <c r="N107" i="2"/>
  <c r="O107" i="2" s="1"/>
  <c r="N154" i="2"/>
  <c r="O154" i="2" s="1"/>
  <c r="N231" i="2"/>
  <c r="O231" i="2" s="1"/>
  <c r="N239" i="2"/>
  <c r="O239" i="2" s="1"/>
  <c r="N247" i="2"/>
  <c r="O247" i="2" s="1"/>
  <c r="N255" i="2"/>
  <c r="O255" i="2" s="1"/>
  <c r="N263" i="2"/>
  <c r="O263" i="2" s="1"/>
  <c r="N281" i="2"/>
  <c r="O281" i="2" s="1"/>
  <c r="N297" i="2"/>
  <c r="O297" i="2" s="1"/>
  <c r="N312" i="2"/>
  <c r="O312" i="2" s="1"/>
  <c r="N316" i="2"/>
  <c r="O316" i="2" s="1"/>
  <c r="N320" i="2"/>
  <c r="O320" i="2" s="1"/>
  <c r="N324" i="2"/>
  <c r="O324" i="2" s="1"/>
  <c r="N328" i="2"/>
  <c r="O328" i="2" s="1"/>
  <c r="N332" i="2"/>
  <c r="O332" i="2" s="1"/>
  <c r="N336" i="2"/>
  <c r="O336" i="2" s="1"/>
  <c r="N340" i="2"/>
  <c r="O340" i="2" s="1"/>
  <c r="N344" i="2"/>
  <c r="O344" i="2" s="1"/>
  <c r="N348" i="2"/>
  <c r="O348" i="2" s="1"/>
  <c r="N352" i="2"/>
  <c r="O352" i="2" s="1"/>
  <c r="N356" i="2"/>
  <c r="O356" i="2" s="1"/>
  <c r="N360" i="2"/>
  <c r="O360" i="2" s="1"/>
  <c r="N364" i="2"/>
  <c r="O364" i="2" s="1"/>
  <c r="N368" i="2"/>
  <c r="O368" i="2" s="1"/>
  <c r="N372" i="2"/>
  <c r="O372" i="2" s="1"/>
  <c r="N376" i="2"/>
  <c r="O376" i="2" s="1"/>
  <c r="N380" i="2"/>
  <c r="O380" i="2" s="1"/>
  <c r="N384" i="2"/>
  <c r="O384" i="2" s="1"/>
  <c r="N388" i="2"/>
  <c r="O388" i="2" s="1"/>
  <c r="N392" i="2"/>
  <c r="O392" i="2" s="1"/>
  <c r="N396" i="2"/>
  <c r="O396" i="2" s="1"/>
  <c r="N400" i="2"/>
  <c r="O400" i="2" s="1"/>
  <c r="N404" i="2"/>
  <c r="O404" i="2" s="1"/>
  <c r="N408" i="2"/>
  <c r="O408" i="2" s="1"/>
  <c r="N412" i="2"/>
  <c r="O412" i="2" s="1"/>
  <c r="N416" i="2"/>
  <c r="O416" i="2" s="1"/>
  <c r="N420" i="2"/>
  <c r="O420" i="2" s="1"/>
  <c r="N424" i="2"/>
  <c r="O424" i="2" s="1"/>
  <c r="N428" i="2"/>
  <c r="O428" i="2" s="1"/>
  <c r="N432" i="2"/>
  <c r="O432" i="2" s="1"/>
  <c r="N436" i="2"/>
  <c r="O436" i="2" s="1"/>
  <c r="N440" i="2"/>
  <c r="O440" i="2" s="1"/>
  <c r="N444" i="2"/>
  <c r="O444" i="2" s="1"/>
  <c r="N448" i="2"/>
  <c r="O448" i="2" s="1"/>
  <c r="N199" i="2"/>
  <c r="O199" i="2" s="1"/>
  <c r="N283" i="2"/>
  <c r="O283" i="2" s="1"/>
  <c r="N13" i="2"/>
  <c r="O13" i="2" s="1"/>
  <c r="N60" i="2"/>
  <c r="O60" i="2" s="1"/>
  <c r="N83" i="2"/>
  <c r="O83" i="2" s="1"/>
  <c r="N130" i="2"/>
  <c r="O130" i="2" s="1"/>
  <c r="N153" i="2"/>
  <c r="O153" i="2" s="1"/>
  <c r="N175" i="2"/>
  <c r="O175" i="2" s="1"/>
  <c r="N191" i="2"/>
  <c r="O191" i="2" s="1"/>
  <c r="N207" i="2"/>
  <c r="O207" i="2" s="1"/>
  <c r="N275" i="2"/>
  <c r="O275" i="2" s="1"/>
  <c r="N291" i="2"/>
  <c r="O291" i="2" s="1"/>
  <c r="N307" i="2"/>
  <c r="O307" i="2" s="1"/>
  <c r="N25" i="2"/>
  <c r="O25" i="2" s="1"/>
  <c r="N72" i="2"/>
  <c r="O72" i="2" s="1"/>
  <c r="N95" i="2"/>
  <c r="O95" i="2" s="1"/>
  <c r="N118" i="2"/>
  <c r="O118" i="2" s="1"/>
  <c r="N141" i="2"/>
  <c r="O141" i="2" s="1"/>
  <c r="N183" i="2"/>
  <c r="O183" i="2" s="1"/>
  <c r="N215" i="2"/>
  <c r="O215" i="2" s="1"/>
  <c r="N299" i="2"/>
  <c r="O299" i="2" s="1"/>
  <c r="N165" i="2"/>
  <c r="O165" i="2" s="1"/>
  <c r="N227" i="2"/>
  <c r="O227" i="2" s="1"/>
  <c r="N259" i="2"/>
  <c r="O259" i="2" s="1"/>
  <c r="N305" i="2"/>
  <c r="O305" i="2" s="1"/>
  <c r="N322" i="2"/>
  <c r="O322" i="2" s="1"/>
  <c r="N338" i="2"/>
  <c r="O338" i="2" s="1"/>
  <c r="N354" i="2"/>
  <c r="O354" i="2" s="1"/>
  <c r="N370" i="2"/>
  <c r="O370" i="2" s="1"/>
  <c r="N386" i="2"/>
  <c r="O386" i="2" s="1"/>
  <c r="N402" i="2"/>
  <c r="O402" i="2" s="1"/>
  <c r="N418" i="2"/>
  <c r="O418" i="2" s="1"/>
  <c r="N96" i="2"/>
  <c r="O96" i="2" s="1"/>
  <c r="N235" i="2"/>
  <c r="O235" i="2" s="1"/>
  <c r="N267" i="2"/>
  <c r="O267" i="2" s="1"/>
  <c r="N289" i="2"/>
  <c r="O289" i="2" s="1"/>
  <c r="N310" i="2"/>
  <c r="O310" i="2" s="1"/>
  <c r="N326" i="2"/>
  <c r="O326" i="2" s="1"/>
  <c r="N342" i="2"/>
  <c r="O342" i="2" s="1"/>
  <c r="N358" i="2"/>
  <c r="O358" i="2" s="1"/>
  <c r="N374" i="2"/>
  <c r="O374" i="2" s="1"/>
  <c r="N390" i="2"/>
  <c r="O390" i="2" s="1"/>
  <c r="N406" i="2"/>
  <c r="O406" i="2" s="1"/>
  <c r="N422" i="2"/>
  <c r="O422" i="2" s="1"/>
  <c r="N430" i="2"/>
  <c r="O430" i="2" s="1"/>
  <c r="N438" i="2"/>
  <c r="O438" i="2" s="1"/>
  <c r="N446" i="2"/>
  <c r="O446" i="2" s="1"/>
  <c r="N119" i="2"/>
  <c r="O119" i="2" s="1"/>
  <c r="N243" i="2"/>
  <c r="O243" i="2" s="1"/>
  <c r="N273" i="2"/>
  <c r="O273" i="2" s="1"/>
  <c r="N330" i="2"/>
  <c r="O330" i="2" s="1"/>
  <c r="N362" i="2"/>
  <c r="O362" i="2" s="1"/>
  <c r="N410" i="2"/>
  <c r="O410" i="2" s="1"/>
  <c r="N49" i="2"/>
  <c r="O49" i="2" s="1"/>
  <c r="N142" i="2"/>
  <c r="O142" i="2" s="1"/>
  <c r="N251" i="2"/>
  <c r="O251" i="2" s="1"/>
  <c r="N318" i="2"/>
  <c r="O318" i="2" s="1"/>
  <c r="N334" i="2"/>
  <c r="O334" i="2" s="1"/>
  <c r="N350" i="2"/>
  <c r="O350" i="2" s="1"/>
  <c r="N366" i="2"/>
  <c r="O366" i="2" s="1"/>
  <c r="N382" i="2"/>
  <c r="O382" i="2" s="1"/>
  <c r="N398" i="2"/>
  <c r="O398" i="2" s="1"/>
  <c r="N414" i="2"/>
  <c r="O414" i="2" s="1"/>
  <c r="N426" i="2"/>
  <c r="O426" i="2" s="1"/>
  <c r="N434" i="2"/>
  <c r="O434" i="2" s="1"/>
  <c r="N442" i="2"/>
  <c r="O442" i="2" s="1"/>
  <c r="N26" i="2"/>
  <c r="O26" i="2" s="1"/>
  <c r="N314" i="2"/>
  <c r="O314" i="2" s="1"/>
  <c r="N346" i="2"/>
  <c r="O346" i="2" s="1"/>
  <c r="N378" i="2"/>
  <c r="O378" i="2" s="1"/>
  <c r="N394" i="2"/>
  <c r="O394" i="2" s="1"/>
  <c r="N2" i="2"/>
  <c r="O2" i="2" s="1"/>
  <c r="O5" i="2" l="1"/>
  <c r="P1" i="2" s="1"/>
  <c r="P2" i="2" s="1"/>
  <c r="N449" i="2"/>
</calcChain>
</file>

<file path=xl/sharedStrings.xml><?xml version="1.0" encoding="utf-8"?>
<sst xmlns="http://schemas.openxmlformats.org/spreadsheetml/2006/main" count="4097" uniqueCount="1169">
  <si>
    <t>Prepared by Lance Sisco</t>
  </si>
  <si>
    <t>Task 121578</t>
  </si>
  <si>
    <t>Prepared on January 19, 2016</t>
  </si>
  <si>
    <t/>
  </si>
  <si>
    <t>College in the high school and techprep provided by ERDC</t>
  </si>
  <si>
    <t>AP used 2014-15 AP Credit file</t>
  </si>
  <si>
    <t>Cambridge data provided directly by schools</t>
  </si>
  <si>
    <t>Students in a valid school were included, students identified</t>
  </si>
  <si>
    <t>as participating in one program at an invalid school were dropped</t>
  </si>
  <si>
    <t>Students did not need to match to CEDARS to be included.  If a student</t>
  </si>
  <si>
    <t xml:space="preserve">with an invalid SSID at a school participated, they are counted as a </t>
  </si>
  <si>
    <t>distinct student.  However, the only way a student could qualify as FRL</t>
  </si>
  <si>
    <t xml:space="preserve">is with a valid SSID, with valid enrollment and FRL particiatpion at </t>
  </si>
  <si>
    <t>the identified school</t>
  </si>
  <si>
    <t>Students identified as FRL recieve 1.25 points, every other student recieves 1</t>
  </si>
  <si>
    <t>For IB, we only included schools with more than 6 students participating in IB.</t>
  </si>
  <si>
    <t>This is because when we included all schools with at least 1 student, we were finding</t>
  </si>
  <si>
    <t>more than 150 schools with IB students, which is not reflective of IB across the state</t>
  </si>
  <si>
    <t>(Less than 20 schools with IB programs).</t>
  </si>
  <si>
    <t>DistrictCode</t>
  </si>
  <si>
    <t>DistrictName</t>
  </si>
  <si>
    <t>SchoolCode</t>
  </si>
  <si>
    <t>SchoolName</t>
  </si>
  <si>
    <t>CIHS</t>
  </si>
  <si>
    <t>techprep</t>
  </si>
  <si>
    <t>AP</t>
  </si>
  <si>
    <t>Cambridge</t>
  </si>
  <si>
    <t>IB</t>
  </si>
  <si>
    <t>distinctStudents</t>
  </si>
  <si>
    <t>Points</t>
  </si>
  <si>
    <t>Othello School District</t>
  </si>
  <si>
    <t>Lind School District</t>
  </si>
  <si>
    <t>Clarkston School District</t>
  </si>
  <si>
    <t>Kennewick School District</t>
  </si>
  <si>
    <t>Kiona-Benton City School District</t>
  </si>
  <si>
    <t>Finley School District</t>
  </si>
  <si>
    <t>Prosser School District</t>
  </si>
  <si>
    <t>Richland School District</t>
  </si>
  <si>
    <t>Manson School District</t>
  </si>
  <si>
    <t>Entiat School District</t>
  </si>
  <si>
    <t>Lake Chelan School District</t>
  </si>
  <si>
    <t>CASHMERE SCHOOL DISTRICT</t>
  </si>
  <si>
    <t>Cascade School District</t>
  </si>
  <si>
    <t>Wenatchee School District</t>
  </si>
  <si>
    <t>Port Angeles School District</t>
  </si>
  <si>
    <t>Sequim School District</t>
  </si>
  <si>
    <t>Cape Flattery School District</t>
  </si>
  <si>
    <t>Quillayute Valley School District</t>
  </si>
  <si>
    <t>Vancouver School District</t>
  </si>
  <si>
    <t>Hockinson School District</t>
  </si>
  <si>
    <t>La Center School District</t>
  </si>
  <si>
    <t>Washougal School District</t>
  </si>
  <si>
    <t>Evergreen School District (Clark)</t>
  </si>
  <si>
    <t>Camas School District</t>
  </si>
  <si>
    <t>Battle Ground School District</t>
  </si>
  <si>
    <t>Ridgefield School District</t>
  </si>
  <si>
    <t>Dayton School District</t>
  </si>
  <si>
    <t>Longview School District</t>
  </si>
  <si>
    <t>Toutle Lake School District</t>
  </si>
  <si>
    <t>Castle Rock School District</t>
  </si>
  <si>
    <t>Kalama School District</t>
  </si>
  <si>
    <t>Woodland School District</t>
  </si>
  <si>
    <t>Kelso School District</t>
  </si>
  <si>
    <t>Bridgeport School District</t>
  </si>
  <si>
    <t>Eastmont School District</t>
  </si>
  <si>
    <t>Waterville School District</t>
  </si>
  <si>
    <t>Curlew School District</t>
  </si>
  <si>
    <t>Inchelium School District</t>
  </si>
  <si>
    <t>Pasco School District</t>
  </si>
  <si>
    <t>North Franklin School District</t>
  </si>
  <si>
    <t>Pomeroy School District</t>
  </si>
  <si>
    <t>Wahluke School District</t>
  </si>
  <si>
    <t>Quincy School District</t>
  </si>
  <si>
    <t>Warden School District</t>
  </si>
  <si>
    <t>Coulee-Hartline School District</t>
  </si>
  <si>
    <t>Soap Lake School District</t>
  </si>
  <si>
    <t>Royal School District</t>
  </si>
  <si>
    <t>Moses Lake School District</t>
  </si>
  <si>
    <t>Ephrata School District</t>
  </si>
  <si>
    <t>Wilson Creek School District</t>
  </si>
  <si>
    <t>Grand Coulee Dam School District</t>
  </si>
  <si>
    <t>Aberdeen School District</t>
  </si>
  <si>
    <t>Hoquiam School District</t>
  </si>
  <si>
    <t>North Beach School District</t>
  </si>
  <si>
    <t>Montesano School District</t>
  </si>
  <si>
    <t>Elma School District</t>
  </si>
  <si>
    <t>Ocosta School District</t>
  </si>
  <si>
    <t>Oakville School District</t>
  </si>
  <si>
    <t>Oak Harbor School District</t>
  </si>
  <si>
    <t>Coupeville School District</t>
  </si>
  <si>
    <t>South Whidbey School District</t>
  </si>
  <si>
    <t>Quilcene School District</t>
  </si>
  <si>
    <t>Chimacum School District</t>
  </si>
  <si>
    <t>Port Townsend School District</t>
  </si>
  <si>
    <t>Seattle Public Schools</t>
  </si>
  <si>
    <t>Federal Way School District</t>
  </si>
  <si>
    <t>Enumclaw School District</t>
  </si>
  <si>
    <t>Mercer Island School District</t>
  </si>
  <si>
    <t>Highline School District</t>
  </si>
  <si>
    <t>Vashon Island School District</t>
  </si>
  <si>
    <t>Renton School District</t>
  </si>
  <si>
    <t>Skykomish School District</t>
  </si>
  <si>
    <t>Bellevue School District</t>
  </si>
  <si>
    <t>Tukwila School District</t>
  </si>
  <si>
    <t>Riverview School District</t>
  </si>
  <si>
    <t>Auburn School District</t>
  </si>
  <si>
    <t>Tahoma School District</t>
  </si>
  <si>
    <t>Snoqualmie Valley School District</t>
  </si>
  <si>
    <t>Issaquah School District</t>
  </si>
  <si>
    <t>Shoreline School District</t>
  </si>
  <si>
    <t>Lake Washington School District</t>
  </si>
  <si>
    <t>Kent School District</t>
  </si>
  <si>
    <t>Northshore School District</t>
  </si>
  <si>
    <t>Bremerton School District</t>
  </si>
  <si>
    <t>Bainbridge Island School District</t>
  </si>
  <si>
    <t>North Kitsap School District</t>
  </si>
  <si>
    <t>Central Kitsap School District</t>
  </si>
  <si>
    <t>South Kitsap School District</t>
  </si>
  <si>
    <t>Ellensburg School District</t>
  </si>
  <si>
    <t>Kittitas School District</t>
  </si>
  <si>
    <t>Cle Elum-Roslyn School District</t>
  </si>
  <si>
    <t>Trout Lake School District</t>
  </si>
  <si>
    <t>Goldendale School District</t>
  </si>
  <si>
    <t>White Salmon Valley School District</t>
  </si>
  <si>
    <t>Lyle School District</t>
  </si>
  <si>
    <t>Napavine School District</t>
  </si>
  <si>
    <t>Mossyrock School District</t>
  </si>
  <si>
    <t>Winlock School District</t>
  </si>
  <si>
    <t>Toledo School District</t>
  </si>
  <si>
    <t>Onalaska School District</t>
  </si>
  <si>
    <t>Chehalis School District</t>
  </si>
  <si>
    <t>White Pass School District</t>
  </si>
  <si>
    <t>Centralia School District</t>
  </si>
  <si>
    <t>Sprague School District</t>
  </si>
  <si>
    <t>Reardan-Edwall School District</t>
  </si>
  <si>
    <t>Odessa School District</t>
  </si>
  <si>
    <t>Davenport School District</t>
  </si>
  <si>
    <t>Shelton School District</t>
  </si>
  <si>
    <t>North Mason School District</t>
  </si>
  <si>
    <t>Omak School District</t>
  </si>
  <si>
    <t>Okanogan School District</t>
  </si>
  <si>
    <t>Pateros School District</t>
  </si>
  <si>
    <t>Methow Valley School District</t>
  </si>
  <si>
    <t>Tonasket School District</t>
  </si>
  <si>
    <t>Oroville School District</t>
  </si>
  <si>
    <t>Ocean Beach School District</t>
  </si>
  <si>
    <t>Raymond School District</t>
  </si>
  <si>
    <t>South Bend School District</t>
  </si>
  <si>
    <t>Willapa Valley School District</t>
  </si>
  <si>
    <t>Newport School District</t>
  </si>
  <si>
    <t>Selkirk School District</t>
  </si>
  <si>
    <t>Steilacoom Hist. School District</t>
  </si>
  <si>
    <t>Puyallup School District</t>
  </si>
  <si>
    <t>Tacoma School District</t>
  </si>
  <si>
    <t>University Place School District</t>
  </si>
  <si>
    <t>Sumner School District</t>
  </si>
  <si>
    <t>Orting School District</t>
  </si>
  <si>
    <t>Clover Park School District</t>
  </si>
  <si>
    <t>Peninsula School District</t>
  </si>
  <si>
    <t>Franklin Pierce School District</t>
  </si>
  <si>
    <t>Bethel School District</t>
  </si>
  <si>
    <t>Eatonville School District</t>
  </si>
  <si>
    <t>White River School District</t>
  </si>
  <si>
    <t>Fife School District</t>
  </si>
  <si>
    <t>Orcas Island School District</t>
  </si>
  <si>
    <t>Lopez School District</t>
  </si>
  <si>
    <t>San Juan Island School District</t>
  </si>
  <si>
    <t>Concrete School District</t>
  </si>
  <si>
    <t>Burlington-Edison School District</t>
  </si>
  <si>
    <t>Sedro-Woolley School District</t>
  </si>
  <si>
    <t>Anacortes School District</t>
  </si>
  <si>
    <t>La Conner School District</t>
  </si>
  <si>
    <t>Mount Vernon School District</t>
  </si>
  <si>
    <t>Stevenson-Carson School District</t>
  </si>
  <si>
    <t>Everett School District</t>
  </si>
  <si>
    <t>Lake Stevens School District</t>
  </si>
  <si>
    <t>Mukilteo School District</t>
  </si>
  <si>
    <t>Edmonds School District</t>
  </si>
  <si>
    <t>Arlington School District</t>
  </si>
  <si>
    <t>Marysville School District</t>
  </si>
  <si>
    <t>Monroe School District</t>
  </si>
  <si>
    <t>Snohomish School District</t>
  </si>
  <si>
    <t>Lakewood School District</t>
  </si>
  <si>
    <t>Sultan School District</t>
  </si>
  <si>
    <t>Darrington School District</t>
  </si>
  <si>
    <t>Granite Falls School District</t>
  </si>
  <si>
    <t>Stanwood-Camano School District</t>
  </si>
  <si>
    <t>Spokane School District</t>
  </si>
  <si>
    <t>Nine Mile Falls School District</t>
  </si>
  <si>
    <t>Medical Lake School District</t>
  </si>
  <si>
    <t>Mead School District</t>
  </si>
  <si>
    <t>Central Valley School District</t>
  </si>
  <si>
    <t>Freeman School District</t>
  </si>
  <si>
    <t>Cheney School District</t>
  </si>
  <si>
    <t>East Valley School District (Spokane)</t>
  </si>
  <si>
    <t>Liberty School District</t>
  </si>
  <si>
    <t>West Valley School District (Spokane)</t>
  </si>
  <si>
    <t>Deer Park School District</t>
  </si>
  <si>
    <t>Riverside School District</t>
  </si>
  <si>
    <t>Chewelah School District</t>
  </si>
  <si>
    <t>Wellpinit School District</t>
  </si>
  <si>
    <t>Colville School District</t>
  </si>
  <si>
    <t>Mary Walker School District</t>
  </si>
  <si>
    <t>Northport School District</t>
  </si>
  <si>
    <t>Kettle Falls School District</t>
  </si>
  <si>
    <t>Yelm School District</t>
  </si>
  <si>
    <t>North Thurston Public Schools</t>
  </si>
  <si>
    <t>Tumwater School District</t>
  </si>
  <si>
    <t>Olympia School District</t>
  </si>
  <si>
    <t>Rainier School District</t>
  </si>
  <si>
    <t>Rochester School District</t>
  </si>
  <si>
    <t>Tenino School District</t>
  </si>
  <si>
    <t>Wahkiakum School District</t>
  </si>
  <si>
    <t>Walla Walla Public Schools</t>
  </si>
  <si>
    <t>College Place School District</t>
  </si>
  <si>
    <t>Touchet School District</t>
  </si>
  <si>
    <t>Columbia (Walla Walla) School District</t>
  </si>
  <si>
    <t>Waitsburg School District</t>
  </si>
  <si>
    <t>Bellingham School District</t>
  </si>
  <si>
    <t>Ferndale School District</t>
  </si>
  <si>
    <t>Blaine School District</t>
  </si>
  <si>
    <t>Lynden School District</t>
  </si>
  <si>
    <t>Meridian School District</t>
  </si>
  <si>
    <t>Nooksack Valley School District</t>
  </si>
  <si>
    <t>Mount Baker School District</t>
  </si>
  <si>
    <t>Tekoa School District</t>
  </si>
  <si>
    <t>Pullman School District</t>
  </si>
  <si>
    <t>Colfax School District</t>
  </si>
  <si>
    <t>Colton School District</t>
  </si>
  <si>
    <t>Rosalia School District</t>
  </si>
  <si>
    <t>Naches Valley School District</t>
  </si>
  <si>
    <t>Yakima School District</t>
  </si>
  <si>
    <t>East Valley School District (Yakima)</t>
  </si>
  <si>
    <t>Selah School District</t>
  </si>
  <si>
    <t>Mabton School District</t>
  </si>
  <si>
    <t>Grandview School District</t>
  </si>
  <si>
    <t>Sunnyside School District</t>
  </si>
  <si>
    <t>Toppenish School District</t>
  </si>
  <si>
    <t>Highland School District</t>
  </si>
  <si>
    <t>Granger School District</t>
  </si>
  <si>
    <t>Zillah School District</t>
  </si>
  <si>
    <t>Wapato School District</t>
  </si>
  <si>
    <t>West Valley School District (Yakima)</t>
  </si>
  <si>
    <t>Mount Adams School District</t>
  </si>
  <si>
    <t>Othello High School</t>
  </si>
  <si>
    <t>Lind-Ritzville High School</t>
  </si>
  <si>
    <t>Charles Francis Adams High School</t>
  </si>
  <si>
    <t>Lincoln Middle School</t>
  </si>
  <si>
    <t>Legacy High School</t>
  </si>
  <si>
    <t>Mid-Columbia Parent Partnership</t>
  </si>
  <si>
    <t>Kennewick High School</t>
  </si>
  <si>
    <t>Kamiakin High School</t>
  </si>
  <si>
    <t>Tri-Tech Skills Center</t>
  </si>
  <si>
    <t>Southridge High School</t>
  </si>
  <si>
    <t>Kiona-Benton City High School</t>
  </si>
  <si>
    <t>River View High School</t>
  </si>
  <si>
    <t>Prosser Falls Education Center</t>
  </si>
  <si>
    <t>Prosser High School</t>
  </si>
  <si>
    <t>Richland High School</t>
  </si>
  <si>
    <t>Hanford High School</t>
  </si>
  <si>
    <t>Rivers Edge High School</t>
  </si>
  <si>
    <t>Three Rivers Home Link</t>
  </si>
  <si>
    <t>Manson High School</t>
  </si>
  <si>
    <t>Entiat Middle and High School</t>
  </si>
  <si>
    <t>Chelan High School</t>
  </si>
  <si>
    <t>CASHMERE HIGH SCHOOL</t>
  </si>
  <si>
    <t>Cascade High School</t>
  </si>
  <si>
    <t>Westside High School</t>
  </si>
  <si>
    <t>Wenatchee High School</t>
  </si>
  <si>
    <t>Wenatchee Valley Technical Skills Center</t>
  </si>
  <si>
    <t>Open Doors  Re-Engagement Wenatchee</t>
  </si>
  <si>
    <t>Port Angeles High School</t>
  </si>
  <si>
    <t>North Olympic Peninsula Skills Center</t>
  </si>
  <si>
    <t>Sequim Community School</t>
  </si>
  <si>
    <t>Sequim Senior High</t>
  </si>
  <si>
    <t>Neah Bay Junior/ Senior High School</t>
  </si>
  <si>
    <t>Forks Junior-Senior High School</t>
  </si>
  <si>
    <t>Insight School of Washington</t>
  </si>
  <si>
    <t>Vancouver School of Arts and Academics</t>
  </si>
  <si>
    <t>Fort Vancouver High School</t>
  </si>
  <si>
    <t>Hudson's Bay High School</t>
  </si>
  <si>
    <t>Columbia River High</t>
  </si>
  <si>
    <t>Skyview High School</t>
  </si>
  <si>
    <t>Vancouver Virtual Learning Academy</t>
  </si>
  <si>
    <t>Vancouver Contracted Programs</t>
  </si>
  <si>
    <t>Vancouver iTech Preparatory</t>
  </si>
  <si>
    <t>Open Doors Vancouver</t>
  </si>
  <si>
    <t>Hockinson High School</t>
  </si>
  <si>
    <t>La Center High School</t>
  </si>
  <si>
    <t>Excelsior High School</t>
  </si>
  <si>
    <t>Washougal High School</t>
  </si>
  <si>
    <t>49th Street Academy</t>
  </si>
  <si>
    <t>iQ Academy Washington</t>
  </si>
  <si>
    <t>Evergreen High School</t>
  </si>
  <si>
    <t>Mountain View High School</t>
  </si>
  <si>
    <t>Cascadia Technical Academy Skills Center</t>
  </si>
  <si>
    <t>Heritage High School</t>
  </si>
  <si>
    <t>Union High School</t>
  </si>
  <si>
    <t>HeLa High School</t>
  </si>
  <si>
    <t>Skyridge Middle School</t>
  </si>
  <si>
    <t>Camas High School</t>
  </si>
  <si>
    <t>Hayes Freedom High School</t>
  </si>
  <si>
    <t>CAM Academy</t>
  </si>
  <si>
    <t>Homelink River</t>
  </si>
  <si>
    <t>Battle Ground High School</t>
  </si>
  <si>
    <t>Prairie High School</t>
  </si>
  <si>
    <t>Summit View High School</t>
  </si>
  <si>
    <t>Ridgefield High School</t>
  </si>
  <si>
    <t>Dayton High School</t>
  </si>
  <si>
    <t>R A Long High School</t>
  </si>
  <si>
    <t>Mark Morris High School</t>
  </si>
  <si>
    <t>Discovery High School</t>
  </si>
  <si>
    <t>Toutle Lake High School</t>
  </si>
  <si>
    <t>Castle Rock High School</t>
  </si>
  <si>
    <t>Kalama Jr Sr High</t>
  </si>
  <si>
    <t>Woodland High School</t>
  </si>
  <si>
    <t>Loowit High School</t>
  </si>
  <si>
    <t>Kelso High School</t>
  </si>
  <si>
    <t>Kelso Virtual Academy</t>
  </si>
  <si>
    <t>Bridgeport High School</t>
  </si>
  <si>
    <t>Eastmont Senior High</t>
  </si>
  <si>
    <t>Eastmont Junior High</t>
  </si>
  <si>
    <t>Waterville High School</t>
  </si>
  <si>
    <t>Curlew Elem &amp; High School</t>
  </si>
  <si>
    <t>Inchelium High School</t>
  </si>
  <si>
    <t>Pasco Senior High School</t>
  </si>
  <si>
    <t>New Horizons High School</t>
  </si>
  <si>
    <t>Chiawana High School</t>
  </si>
  <si>
    <t>Connell High School</t>
  </si>
  <si>
    <t>Pomeroy Jr Sr High School</t>
  </si>
  <si>
    <t>Wahluke High School</t>
  </si>
  <si>
    <t>Quincy High School</t>
  </si>
  <si>
    <t>Warden High School</t>
  </si>
  <si>
    <t>Almira Coulee Hartline High School</t>
  </si>
  <si>
    <t>Soap Lake Middle &amp; High School</t>
  </si>
  <si>
    <t>Royal High School</t>
  </si>
  <si>
    <t>Moses Lake High School</t>
  </si>
  <si>
    <t>Sage Hills High School</t>
  </si>
  <si>
    <t>Ephrata High School</t>
  </si>
  <si>
    <t>Wilson Creek High</t>
  </si>
  <si>
    <t>Lake Roosevelt Jr/Sr High School</t>
  </si>
  <si>
    <t>J M Weatherwax High School</t>
  </si>
  <si>
    <t>Harbor High School</t>
  </si>
  <si>
    <t>Hoquiam High School</t>
  </si>
  <si>
    <t>North Beach Senior High School</t>
  </si>
  <si>
    <t>Montesano Jr-Sr High</t>
  </si>
  <si>
    <t>East Grays Harbor High School</t>
  </si>
  <si>
    <t>Elma High School</t>
  </si>
  <si>
    <t>Ocosta Junior - Senior High</t>
  </si>
  <si>
    <t>Oakville High School</t>
  </si>
  <si>
    <t>Homeconnection</t>
  </si>
  <si>
    <t>Oak Harbor High School</t>
  </si>
  <si>
    <t>Coupeville High School</t>
  </si>
  <si>
    <t>South Whidbey High School</t>
  </si>
  <si>
    <t>Quilcene High And Elementary</t>
  </si>
  <si>
    <t>Chimacum High School</t>
  </si>
  <si>
    <t>OCEAN</t>
  </si>
  <si>
    <t>Port Townsend High School</t>
  </si>
  <si>
    <t>Middle College High School</t>
  </si>
  <si>
    <t>Seattle World School</t>
  </si>
  <si>
    <t>The Center School</t>
  </si>
  <si>
    <t>Franklin High School</t>
  </si>
  <si>
    <t>Ballard High School</t>
  </si>
  <si>
    <t>West Seattle High School</t>
  </si>
  <si>
    <t>Roosevelt High School</t>
  </si>
  <si>
    <t>Garfield High School</t>
  </si>
  <si>
    <t>Cleveland High School STEM</t>
  </si>
  <si>
    <t>Chief Sealth International High School</t>
  </si>
  <si>
    <t>Ingraham High School</t>
  </si>
  <si>
    <t>Rainier Beach High School</t>
  </si>
  <si>
    <t>Nathan Hale High School</t>
  </si>
  <si>
    <t>South Lake High School</t>
  </si>
  <si>
    <t>Nova High School</t>
  </si>
  <si>
    <t>Internet Academy</t>
  </si>
  <si>
    <t>Federal Way Public Academy</t>
  </si>
  <si>
    <t>Federal Way High School</t>
  </si>
  <si>
    <t>Thomas Jefferson High School</t>
  </si>
  <si>
    <t>Decatur High School</t>
  </si>
  <si>
    <t>Todd Beamer High School</t>
  </si>
  <si>
    <t>Enumclaw Sr High School</t>
  </si>
  <si>
    <t>Mercer Island High School</t>
  </si>
  <si>
    <t>CHOICE Academy</t>
  </si>
  <si>
    <t>New Start</t>
  </si>
  <si>
    <t>Puget Sound Skills Center</t>
  </si>
  <si>
    <t>Highline High School</t>
  </si>
  <si>
    <t>Mount Rainier High School</t>
  </si>
  <si>
    <t>Raisbeck Aviation High School</t>
  </si>
  <si>
    <t>Big Picture School</t>
  </si>
  <si>
    <t>Academy of Citizenship and Empowerment</t>
  </si>
  <si>
    <t>Global Connections High School</t>
  </si>
  <si>
    <t>Health Sciences &amp; Human Services</t>
  </si>
  <si>
    <t>Arts &amp; Academics Academy</t>
  </si>
  <si>
    <t>Technology - Engineering &amp; Communications</t>
  </si>
  <si>
    <t>Puget Sound High School</t>
  </si>
  <si>
    <t>Vashon Island High School</t>
  </si>
  <si>
    <t>Renton Senior High School</t>
  </si>
  <si>
    <t>Hazen Senior High School</t>
  </si>
  <si>
    <t>Lindbergh Senior High School</t>
  </si>
  <si>
    <t>Skykomish High School</t>
  </si>
  <si>
    <t>Bellevue High School</t>
  </si>
  <si>
    <t>Sammamish Senior High</t>
  </si>
  <si>
    <t>Tyee Middle School</t>
  </si>
  <si>
    <t>Newport Senior High School</t>
  </si>
  <si>
    <t>International School</t>
  </si>
  <si>
    <t>Interlake Senior High School</t>
  </si>
  <si>
    <t>Bellevue Big Picture School</t>
  </si>
  <si>
    <t>Foster Senior High School</t>
  </si>
  <si>
    <t>Cedarcrest High School</t>
  </si>
  <si>
    <t>Auburn Senior High School</t>
  </si>
  <si>
    <t>Auburn Riverside High School</t>
  </si>
  <si>
    <t>Auburn Mountainview High School</t>
  </si>
  <si>
    <t>Tahoma Senior High School</t>
  </si>
  <si>
    <t>Two Rivers School</t>
  </si>
  <si>
    <t>Mount Si High School</t>
  </si>
  <si>
    <t>Issaquah High School</t>
  </si>
  <si>
    <t>Liberty Sr High School</t>
  </si>
  <si>
    <t>Skyline High School</t>
  </si>
  <si>
    <t>Shorecrest High School</t>
  </si>
  <si>
    <t>Shorewood High School</t>
  </si>
  <si>
    <t>Emerson K-12</t>
  </si>
  <si>
    <t>International Community School</t>
  </si>
  <si>
    <t>Futures School</t>
  </si>
  <si>
    <t>Lake Washington High</t>
  </si>
  <si>
    <t>Redmond High</t>
  </si>
  <si>
    <t>Juanita High</t>
  </si>
  <si>
    <t>Emerson High School</t>
  </si>
  <si>
    <t>Eastlake High School</t>
  </si>
  <si>
    <t>Tesla STEM High School</t>
  </si>
  <si>
    <t>Kent-Meridian High School</t>
  </si>
  <si>
    <t>Kentridge High School</t>
  </si>
  <si>
    <t>Kentwood High School</t>
  </si>
  <si>
    <t>Kentlake High School</t>
  </si>
  <si>
    <t>Northshore Networks</t>
  </si>
  <si>
    <t>Northshore Special Services</t>
  </si>
  <si>
    <t>Bothell High School</t>
  </si>
  <si>
    <t>Inglemoor HS</t>
  </si>
  <si>
    <t>Canyon Park Jr High</t>
  </si>
  <si>
    <t>Secondary Academy for Success</t>
  </si>
  <si>
    <t>Woodinville HS</t>
  </si>
  <si>
    <t>Northshore Online School</t>
  </si>
  <si>
    <t>Renaissance Alternative High School</t>
  </si>
  <si>
    <t>Bremerton High School</t>
  </si>
  <si>
    <t>West Sound Technical Skills Center</t>
  </si>
  <si>
    <t>Eagle Harbor High School</t>
  </si>
  <si>
    <t>Bainbridge High School</t>
  </si>
  <si>
    <t>Pal Program</t>
  </si>
  <si>
    <t>North Kitsap High School</t>
  </si>
  <si>
    <t>Kingston High School</t>
  </si>
  <si>
    <t>Off Campus</t>
  </si>
  <si>
    <t>Central Kitsap High School</t>
  </si>
  <si>
    <t>Alternative High School</t>
  </si>
  <si>
    <t>Olympic High School</t>
  </si>
  <si>
    <t>Klahowya Secondary</t>
  </si>
  <si>
    <t>Explorer Academy</t>
  </si>
  <si>
    <t>South Kitsap High School</t>
  </si>
  <si>
    <t>Discovery</t>
  </si>
  <si>
    <t>Ellensburg High School</t>
  </si>
  <si>
    <t>Kittitas High School</t>
  </si>
  <si>
    <t>Cle Elum Roslyn High School</t>
  </si>
  <si>
    <t>Trout Lake School</t>
  </si>
  <si>
    <t>Goldendale High School</t>
  </si>
  <si>
    <t>Columbia High School</t>
  </si>
  <si>
    <t>Lyle High School</t>
  </si>
  <si>
    <t>Napavine Jr Sr High School</t>
  </si>
  <si>
    <t>Mossyrock Jr./Sr. High School</t>
  </si>
  <si>
    <t>Winlock Senior High</t>
  </si>
  <si>
    <t>Toledo High School</t>
  </si>
  <si>
    <t>Onalaska High School</t>
  </si>
  <si>
    <t>W F West High School</t>
  </si>
  <si>
    <t>White Pass Jr. Sr. High School</t>
  </si>
  <si>
    <t>Centralia High School</t>
  </si>
  <si>
    <t>Sprague High School</t>
  </si>
  <si>
    <t>Reardan Middle-Senior High School</t>
  </si>
  <si>
    <t>Odessa High School</t>
  </si>
  <si>
    <t>Davenport Senior High School</t>
  </si>
  <si>
    <t>Shelton High School</t>
  </si>
  <si>
    <t>Choice Alternative School</t>
  </si>
  <si>
    <t>Oakland Bay Junior High School</t>
  </si>
  <si>
    <t>James A. Taylor High School</t>
  </si>
  <si>
    <t>North Mason Senior High School</t>
  </si>
  <si>
    <t>Omak High School</t>
  </si>
  <si>
    <t>Washington Virtual Academy Omak High School</t>
  </si>
  <si>
    <t>Okanogan High School</t>
  </si>
  <si>
    <t>Pateros High School</t>
  </si>
  <si>
    <t>Liberty Bell Jr Sr High</t>
  </si>
  <si>
    <t>Tonasket High School</t>
  </si>
  <si>
    <t>Oroville Middle-High School</t>
  </si>
  <si>
    <t>Ilwaco High School</t>
  </si>
  <si>
    <t>Raymond Jr Sr High School</t>
  </si>
  <si>
    <t>South Bend High School</t>
  </si>
  <si>
    <t>Willapa Valley Middle-High</t>
  </si>
  <si>
    <t>Newport High School</t>
  </si>
  <si>
    <t>Selkirk High School</t>
  </si>
  <si>
    <t>Steilacoom High</t>
  </si>
  <si>
    <t>Puyallup High School</t>
  </si>
  <si>
    <t>Rogers High School</t>
  </si>
  <si>
    <t>Emerald Ridge High School</t>
  </si>
  <si>
    <t>Open Doors Puyallup</t>
  </si>
  <si>
    <t>Remann Hall Juvenile Detention Center</t>
  </si>
  <si>
    <t>Stadium</t>
  </si>
  <si>
    <t>Lincoln</t>
  </si>
  <si>
    <t>Wilson</t>
  </si>
  <si>
    <t>Mt Tahoma</t>
  </si>
  <si>
    <t>Foss</t>
  </si>
  <si>
    <t>Oakland High School</t>
  </si>
  <si>
    <t>Science and Math Institute</t>
  </si>
  <si>
    <t>Curtis Junior High</t>
  </si>
  <si>
    <t>Curtis Senior High</t>
  </si>
  <si>
    <t>Sumner High School</t>
  </si>
  <si>
    <t>Bonney Lake High School</t>
  </si>
  <si>
    <t>Orting High School</t>
  </si>
  <si>
    <t>Clover Park High School</t>
  </si>
  <si>
    <t>Lakes High School</t>
  </si>
  <si>
    <t>Harrison Prep School</t>
  </si>
  <si>
    <t>Henderson Bay Alt High School</t>
  </si>
  <si>
    <t>Peninsula High School</t>
  </si>
  <si>
    <t>Gig Harbor High</t>
  </si>
  <si>
    <t>Franklin Pierce High School</t>
  </si>
  <si>
    <t>Washington High School</t>
  </si>
  <si>
    <t>Gates Secondary School</t>
  </si>
  <si>
    <t>Challenger High School</t>
  </si>
  <si>
    <t>Bethel High School</t>
  </si>
  <si>
    <t>Spanaway Lake High School</t>
  </si>
  <si>
    <t>Graham Kapowsin High School</t>
  </si>
  <si>
    <t>Pierce County Skills Center</t>
  </si>
  <si>
    <t>Eatonville High School</t>
  </si>
  <si>
    <t>White River High School</t>
  </si>
  <si>
    <t>Fife High School</t>
  </si>
  <si>
    <t>Columbia Junior High School</t>
  </si>
  <si>
    <t>OASIS K-12</t>
  </si>
  <si>
    <t>Orcas Island High School</t>
  </si>
  <si>
    <t>Lopez Middle High School</t>
  </si>
  <si>
    <t>Friday Harbor High School</t>
  </si>
  <si>
    <t>Concrete High School</t>
  </si>
  <si>
    <t>Burlington-Edison Alternative School</t>
  </si>
  <si>
    <t>Burlington Edison High School</t>
  </si>
  <si>
    <t>State Street High School</t>
  </si>
  <si>
    <t>Sedro Woolley Senior High School</t>
  </si>
  <si>
    <t>Anacortes High School</t>
  </si>
  <si>
    <t>Cap Sante High School</t>
  </si>
  <si>
    <t>La Conner High School</t>
  </si>
  <si>
    <t>Skagit Family Learning Center MVSD</t>
  </si>
  <si>
    <t>Mount Vernon High School</t>
  </si>
  <si>
    <t>Mount Vernon Special Ed</t>
  </si>
  <si>
    <t>Northwest Career &amp; Technical Academy</t>
  </si>
  <si>
    <t>Stevenson High School</t>
  </si>
  <si>
    <t>Port Gardner</t>
  </si>
  <si>
    <t>Everett High School</t>
  </si>
  <si>
    <t>Sequoia High School</t>
  </si>
  <si>
    <t>Henry M. Jackson High School</t>
  </si>
  <si>
    <t>Homelink</t>
  </si>
  <si>
    <t>Lake Stevens Sr High School</t>
  </si>
  <si>
    <t>Cavelero Mid High School</t>
  </si>
  <si>
    <t>Mariner High School</t>
  </si>
  <si>
    <t xml:space="preserve">Sno-Isle Skills Center </t>
  </si>
  <si>
    <t>ACES High School</t>
  </si>
  <si>
    <t>Kamiak High School</t>
  </si>
  <si>
    <t>Edmonds eLearning Academy</t>
  </si>
  <si>
    <t>Edmonds Woodway High School</t>
  </si>
  <si>
    <t>Mountlake Terrace High School</t>
  </si>
  <si>
    <t>Meadowdale High School</t>
  </si>
  <si>
    <t>Lynnwood High School</t>
  </si>
  <si>
    <t>Edmonds Career Access Program</t>
  </si>
  <si>
    <t>Stillaguamish School</t>
  </si>
  <si>
    <t>Arlington High School</t>
  </si>
  <si>
    <t>Weston High School</t>
  </si>
  <si>
    <t>School Home Partnership Program</t>
  </si>
  <si>
    <t>Marysville Arts and Technology High School</t>
  </si>
  <si>
    <t>Marysville Mountain View High School</t>
  </si>
  <si>
    <t>Academy of Const and Engineering</t>
  </si>
  <si>
    <t>Bio Med Academy</t>
  </si>
  <si>
    <t>Intl Sch of Communications</t>
  </si>
  <si>
    <t>Marysville Pilchuck High School</t>
  </si>
  <si>
    <t>School for the Entrepreneur</t>
  </si>
  <si>
    <t>Sky Valley Education Center</t>
  </si>
  <si>
    <t>Monroe High School</t>
  </si>
  <si>
    <t>Snohomish High School</t>
  </si>
  <si>
    <t>AIM High School</t>
  </si>
  <si>
    <t>Glacier Peak High School</t>
  </si>
  <si>
    <t>Lakewood High School</t>
  </si>
  <si>
    <t>Sultan Senior High School</t>
  </si>
  <si>
    <t>Darrington Sr High School</t>
  </si>
  <si>
    <t>Granite Falls High School</t>
  </si>
  <si>
    <t>Crossroads High School</t>
  </si>
  <si>
    <t>Lincoln Hill High School</t>
  </si>
  <si>
    <t>Stanwood High School</t>
  </si>
  <si>
    <t>SCCP Images</t>
  </si>
  <si>
    <t>North Central High School</t>
  </si>
  <si>
    <t>Lewis &amp; Clark High School</t>
  </si>
  <si>
    <t>Bryant Center</t>
  </si>
  <si>
    <t>Shadle Park High School</t>
  </si>
  <si>
    <t>Ferris High School</t>
  </si>
  <si>
    <t xml:space="preserve">Spokane Area Professional-Technical Skills Center </t>
  </si>
  <si>
    <t>On Track Academy</t>
  </si>
  <si>
    <t>The Community School</t>
  </si>
  <si>
    <t>Lakeside High School</t>
  </si>
  <si>
    <t>Medical Lake High School</t>
  </si>
  <si>
    <t>Mead Alternative High School</t>
  </si>
  <si>
    <t>Mead Education Partnership Prog</t>
  </si>
  <si>
    <t>Mead Senior High School</t>
  </si>
  <si>
    <t>Mt Spokane High School</t>
  </si>
  <si>
    <t>Central Valley High School</t>
  </si>
  <si>
    <t>University High School</t>
  </si>
  <si>
    <t>Freeman High School</t>
  </si>
  <si>
    <t>Three Springs High School</t>
  </si>
  <si>
    <t>Cheney High School</t>
  </si>
  <si>
    <t>East Valley High School</t>
  </si>
  <si>
    <t>Liberty High School</t>
  </si>
  <si>
    <t>Dishman Hills High School</t>
  </si>
  <si>
    <t>Spokane Valley High School</t>
  </si>
  <si>
    <t>West Valley High School</t>
  </si>
  <si>
    <t>Deer Park High School</t>
  </si>
  <si>
    <t>Riverside High School</t>
  </si>
  <si>
    <t>Jenkins Junior/Senior High</t>
  </si>
  <si>
    <t>Wellpinit High School</t>
  </si>
  <si>
    <t>Colville Senior High School</t>
  </si>
  <si>
    <t>Mary Walker High School</t>
  </si>
  <si>
    <t>Northport High School</t>
  </si>
  <si>
    <t>Kettle Falls High School</t>
  </si>
  <si>
    <t>Columbia Virtual Academy - Kettle Falls</t>
  </si>
  <si>
    <t>Yelm High School 12</t>
  </si>
  <si>
    <t>North Thurston High School</t>
  </si>
  <si>
    <t>Timberline High School</t>
  </si>
  <si>
    <t>River Ridge High School</t>
  </si>
  <si>
    <t>Secondary Options</t>
  </si>
  <si>
    <t>Tumwater High School</t>
  </si>
  <si>
    <t>New Market Skills Center</t>
  </si>
  <si>
    <t>A G West Black Hills High School</t>
  </si>
  <si>
    <t>New Market High School</t>
  </si>
  <si>
    <t>Avanti High School</t>
  </si>
  <si>
    <t>Olympia High School</t>
  </si>
  <si>
    <t>Capital High School</t>
  </si>
  <si>
    <t>Rainier Senior High School</t>
  </si>
  <si>
    <t>Rochester High School</t>
  </si>
  <si>
    <t>Tenino High School</t>
  </si>
  <si>
    <t>Tenino Middle School</t>
  </si>
  <si>
    <t>Wahkiakum High School</t>
  </si>
  <si>
    <t>Alternative Education Program</t>
  </si>
  <si>
    <t>Walla Walla High School</t>
  </si>
  <si>
    <t>Lincoln High School</t>
  </si>
  <si>
    <t>College Place High School</t>
  </si>
  <si>
    <t>Touchet Elem &amp; High School</t>
  </si>
  <si>
    <t>Waitsburg High School</t>
  </si>
  <si>
    <t>Options High School</t>
  </si>
  <si>
    <t>Bellingham High School</t>
  </si>
  <si>
    <t>Sehome High School</t>
  </si>
  <si>
    <t>Squalicum High School</t>
  </si>
  <si>
    <t>Ferndale High School</t>
  </si>
  <si>
    <t>WINDWARD HIGH SCHOOL</t>
  </si>
  <si>
    <t>Blaine High School</t>
  </si>
  <si>
    <t>Lynden Special Services</t>
  </si>
  <si>
    <t>Lynden High School</t>
  </si>
  <si>
    <t>Meridian High School</t>
  </si>
  <si>
    <t>Meridian Middle School</t>
  </si>
  <si>
    <t>Nooksack Valley High School</t>
  </si>
  <si>
    <t>Mount Baker Senior High</t>
  </si>
  <si>
    <t>Tekoa High School</t>
  </si>
  <si>
    <t>Pullman High School</t>
  </si>
  <si>
    <t>Colfax High School</t>
  </si>
  <si>
    <t>Colton School</t>
  </si>
  <si>
    <t>Rosalia Elementary &amp; Secondary School</t>
  </si>
  <si>
    <t>Naches Valley High School</t>
  </si>
  <si>
    <t>Davis High School</t>
  </si>
  <si>
    <t>Eisenhower High School</t>
  </si>
  <si>
    <t>Yakima Valley Technical Skills Center</t>
  </si>
  <si>
    <t>Juvenile Detention Center</t>
  </si>
  <si>
    <t>Stanton Academy</t>
  </si>
  <si>
    <t>Yakima Online</t>
  </si>
  <si>
    <t>Yakima Satellite Alternative Programs</t>
  </si>
  <si>
    <t>Yakima Open Doors</t>
  </si>
  <si>
    <t>Selah High School</t>
  </si>
  <si>
    <t>Selah Academy</t>
  </si>
  <si>
    <t>Mabton Jr. Sr. High</t>
  </si>
  <si>
    <t>Compass High School</t>
  </si>
  <si>
    <t>Grandview High School</t>
  </si>
  <si>
    <t>Sunnyside High School</t>
  </si>
  <si>
    <t>Computer Academy Toppenish High School</t>
  </si>
  <si>
    <t>Toppenish High School</t>
  </si>
  <si>
    <t>NW Allprep</t>
  </si>
  <si>
    <t>Highland High School</t>
  </si>
  <si>
    <t>Granger High School</t>
  </si>
  <si>
    <t>Zillah High School</t>
  </si>
  <si>
    <t>Wapato High School</t>
  </si>
  <si>
    <t>West Valley High School Freshman Campus</t>
  </si>
  <si>
    <t>White Swan High School</t>
  </si>
  <si>
    <t>Y</t>
  </si>
  <si>
    <t>How funding was calculated.</t>
  </si>
  <si>
    <t>For example, a student who earned a 3+ in multiple AP exams at the same school would only be counted once for that school.</t>
  </si>
  <si>
    <t>If the student is considered low-include they will be counted as 1.25 instead of 1.</t>
  </si>
  <si>
    <t>Academic Acceleration Policy.</t>
  </si>
  <si>
    <t>Each school district is encouraged to adopt an Academic Acceleration Policy (Policy) where</t>
  </si>
  <si>
    <t>students who meet the state standard on the high school state assessment are automatically</t>
  </si>
  <si>
    <t>enrolled in the next most rigorous advanced course offered by the high school. Students who</t>
  </si>
  <si>
    <t>are successful in that course are then automatically enrolled in the next most rigorous course,</t>
  </si>
  <si>
    <t>with the objective that these students will eventually be automatically enrolled in dual credit</t>
  </si>
  <si>
    <t>courses.</t>
  </si>
  <si>
    <t>The subject of the course depends on the subject of the state assessment. Students must pass</t>
  </si>
  <si>
    <t>end-of-course tests in both Algebra I and Geometry to meet the standard in mathematics.</t>
  </si>
  <si>
    <t>Students who meet the standard in reading and writing qualify for advanced English, Social</t>
  </si>
  <si>
    <t>Studies, Humanities, and other related courses.</t>
  </si>
  <si>
    <t>Under the Policy, school districts must notify students and parents about the Policy, and must</t>
  </si>
  <si>
    <t>provide parents an opportunity to opt out and enroll the student in alternative courses.</t>
  </si>
  <si>
    <t>Academic Acceleration Incentive Program.</t>
  </si>
  <si>
    <t>Subject to funding, the Academic Acceleration Incentive Program is created. Half of the</t>
  </si>
  <si>
    <t>appropriated funds are allocated on a competitive basis as one-time grants for high schools to</t>
  </si>
  <si>
    <t>expand the availability of dual credit courses. To be eligible, a school district must have</t>
  </si>
  <si>
    <t>adopted a Policy. The OSPI must give priority to high schools with a high proportion of low income</t>
  </si>
  <si>
    <t>students and high schools seeking to develop new capacity for dual credit courses.</t>
  </si>
  <si>
    <t>The other half of the appropriated funds are allocated as an incentive award to school</t>
  </si>
  <si>
    <t>districts for each student who earned dual credit in specified courses offered by a high school</t>
  </si>
  <si>
    <t>in the previous year. The amount of the award for low-income students is 125 percent of the</t>
  </si>
  <si>
    <t>base amount. Each student counts once, even if they earned more than one credit. The</t>
  </si>
  <si>
    <t>award must go to the high school that generated it. The Legislature intends that funds be</t>
  </si>
  <si>
    <t>used to support teacher training, curriculum, exam fees, and other costs of dual credit</t>
  </si>
  <si>
    <t>The award is based on the number of students who:</t>
  </si>
  <si>
    <t>1.  earned a score of three or higher on an AP exam;</t>
  </si>
  <si>
    <t>2.  earned a score of four or higher on an IB exam;</t>
  </si>
  <si>
    <t>3.  successfully completed a Cambridge Advanced International Certificate of Education exam;</t>
  </si>
  <si>
    <t>4.  qualified to earn college credit through a College in the High School course; or</t>
  </si>
  <si>
    <t>5.  qualified to earn college credit through a Tech Prep course.</t>
  </si>
  <si>
    <t>Online dual credit courses count as being offered by the high school if the high school offers</t>
  </si>
  <si>
    <t>them at no charge to the student. Enrollment in Running Start does not count toward an</t>
  </si>
  <si>
    <t>award.</t>
  </si>
  <si>
    <t>The OSPI must include information on dual credit exam pass-rates and college credits</t>
  </si>
  <si>
    <t>awarded in the School Report Card. The OSPI must also report to the Legislature by January</t>
  </si>
  <si>
    <t>1 of each year on the demographics of students earning dual credits in the schools receiving</t>
  </si>
  <si>
    <t>Academic Acceleration grants or awards.</t>
  </si>
  <si>
    <t xml:space="preserve">Students who EARNED dual credit in 2014-15 in one of 5 areas – AP, IB, Cambridge, College in the HS, and Tech Prep.  </t>
  </si>
  <si>
    <t>CCDDD</t>
  </si>
  <si>
    <t>CCDDD and Name</t>
  </si>
  <si>
    <t>Percentage</t>
  </si>
  <si>
    <t>Total Funds</t>
  </si>
  <si>
    <t>Row Labels</t>
  </si>
  <si>
    <t>01147 Othello School District</t>
  </si>
  <si>
    <t>01158 Lind School District</t>
  </si>
  <si>
    <t>02250 Clarkston School District</t>
  </si>
  <si>
    <t>03017 Kennewick School District</t>
  </si>
  <si>
    <t>03052 Kiona-Benton City School District</t>
  </si>
  <si>
    <t>03053 Finley School District</t>
  </si>
  <si>
    <t>03116 Prosser School District</t>
  </si>
  <si>
    <t>03400 Richland School District</t>
  </si>
  <si>
    <t>04019 Manson School District</t>
  </si>
  <si>
    <t>04127 Entiat School District</t>
  </si>
  <si>
    <t>04129 Lake Chelan School District</t>
  </si>
  <si>
    <t>04222 Cashmere School District</t>
  </si>
  <si>
    <t>04228 Cascade School District</t>
  </si>
  <si>
    <t>04246 Wenatchee School District</t>
  </si>
  <si>
    <t>05121 Port Angeles School District</t>
  </si>
  <si>
    <t>05323 Sequim School District</t>
  </si>
  <si>
    <t>05401 Cape Flattery School District</t>
  </si>
  <si>
    <t>05402 Quillayute Valley School District</t>
  </si>
  <si>
    <t>06037 Vancouver School District</t>
  </si>
  <si>
    <t>06098 Hockinson School District</t>
  </si>
  <si>
    <t>06101 La Center School District</t>
  </si>
  <si>
    <t>06112 Washougal School District</t>
  </si>
  <si>
    <t>06114 Evergreen School District (Clark)</t>
  </si>
  <si>
    <t>06117 Camas School District</t>
  </si>
  <si>
    <t>06119 Battle Ground School District</t>
  </si>
  <si>
    <t>06122 Ridgefield School District</t>
  </si>
  <si>
    <t>07002 Dayton School District</t>
  </si>
  <si>
    <t>08122 Longview School District</t>
  </si>
  <si>
    <t>08130 Toutle Lake School District</t>
  </si>
  <si>
    <t>08401 Castle Rock School District</t>
  </si>
  <si>
    <t>08402 Kalama School District</t>
  </si>
  <si>
    <t>08404 Woodland School District</t>
  </si>
  <si>
    <t>08458 Kelso School District</t>
  </si>
  <si>
    <t>09075 Bridgeport School District</t>
  </si>
  <si>
    <t>09206 Eastmont School District</t>
  </si>
  <si>
    <t>09209 Waterville School District</t>
  </si>
  <si>
    <t>10050 Curlew School District</t>
  </si>
  <si>
    <t>10070 Inchelium School District</t>
  </si>
  <si>
    <t>11001 Pasco School District</t>
  </si>
  <si>
    <t>11051 North Franklin School District</t>
  </si>
  <si>
    <t>12110 Pomeroy School District</t>
  </si>
  <si>
    <t>13073 Wahluke School District</t>
  </si>
  <si>
    <t>13144 Quincy School District</t>
  </si>
  <si>
    <t>13146 Warden School District</t>
  </si>
  <si>
    <t>13151 Coulee-Hartline School District</t>
  </si>
  <si>
    <t>13156 Soap Lake School District</t>
  </si>
  <si>
    <t>13160 Royal School District</t>
  </si>
  <si>
    <t>13161 Moses Lake School District</t>
  </si>
  <si>
    <t>13165 Ephrata School District</t>
  </si>
  <si>
    <t>13167 Wilson Creek School District</t>
  </si>
  <si>
    <t>13301 Grand Coulee Dam School District</t>
  </si>
  <si>
    <t>14005 Aberdeen School District</t>
  </si>
  <si>
    <t>14028 Hoquiam School District</t>
  </si>
  <si>
    <t>14064 North Beach School District</t>
  </si>
  <si>
    <t>14066 Montesano School District</t>
  </si>
  <si>
    <t>14068 Elma School District</t>
  </si>
  <si>
    <t>14172 Ocosta School District</t>
  </si>
  <si>
    <t>14400 Oakville School District</t>
  </si>
  <si>
    <t>15201 Oak Harbor School District</t>
  </si>
  <si>
    <t>15204 Coupeville School District</t>
  </si>
  <si>
    <t>15206 South Whidbey School District</t>
  </si>
  <si>
    <t>16048 Quilcene School District</t>
  </si>
  <si>
    <t>16049 Chimacum School District</t>
  </si>
  <si>
    <t>16050 Port Townsend School District</t>
  </si>
  <si>
    <t>17001 Seattle Public Schools</t>
  </si>
  <si>
    <t>17210 Federal Way School District</t>
  </si>
  <si>
    <t>17216 Enumclaw School District</t>
  </si>
  <si>
    <t>17400 Mercer Island School District</t>
  </si>
  <si>
    <t>17401 Highline School District</t>
  </si>
  <si>
    <t>17402 Vashon Island School District</t>
  </si>
  <si>
    <t>17403 Renton School District</t>
  </si>
  <si>
    <t>17404 Skykomish School District</t>
  </si>
  <si>
    <t>17405 Bellevue School District</t>
  </si>
  <si>
    <t>17406 Tukwila School District</t>
  </si>
  <si>
    <t>17407 Riverview School District</t>
  </si>
  <si>
    <t>17408 Auburn School District</t>
  </si>
  <si>
    <t>17409 Tahoma School District</t>
  </si>
  <si>
    <t>17410 Snoqualmie Valley School District</t>
  </si>
  <si>
    <t>17411 Issaquah School District</t>
  </si>
  <si>
    <t>17412 Shoreline School District</t>
  </si>
  <si>
    <t>17414 Lake Washington School District</t>
  </si>
  <si>
    <t>17415 Kent School District</t>
  </si>
  <si>
    <t>17417 Northshore School District</t>
  </si>
  <si>
    <t>18100 Bremerton School District</t>
  </si>
  <si>
    <t>18303 Bainbridge Island School District</t>
  </si>
  <si>
    <t>18400 North Kitsap School District</t>
  </si>
  <si>
    <t>18401 Central Kitsap School District</t>
  </si>
  <si>
    <t>18402 South Kitsap School District</t>
  </si>
  <si>
    <t>19401 Ellensburg School District</t>
  </si>
  <si>
    <t>19403 Kittitas School District</t>
  </si>
  <si>
    <t>19404 Cle Elum-Roslyn School District</t>
  </si>
  <si>
    <t>20400 Trout Lake School District</t>
  </si>
  <si>
    <t>20404 Goldendale School District</t>
  </si>
  <si>
    <t>20405 White Salmon Valley School District</t>
  </si>
  <si>
    <t>20406 Lyle School District</t>
  </si>
  <si>
    <t>21014 Napavine School District</t>
  </si>
  <si>
    <t>21206 Mossyrock School District</t>
  </si>
  <si>
    <t>21232 Winlock School District</t>
  </si>
  <si>
    <t>21237 Toledo School District</t>
  </si>
  <si>
    <t>21300 Onalaska School District</t>
  </si>
  <si>
    <t>21302 Chehalis School District</t>
  </si>
  <si>
    <t>21303 White Pass School District</t>
  </si>
  <si>
    <t>21401 Centralia School District</t>
  </si>
  <si>
    <t>22008 Sprague School District</t>
  </si>
  <si>
    <t>22009 Reardan-Edwall School District</t>
  </si>
  <si>
    <t>22105 Odessa School District</t>
  </si>
  <si>
    <t>22207 Davenport School District</t>
  </si>
  <si>
    <t>23309 Shelton School District</t>
  </si>
  <si>
    <t>23403 North Mason School District</t>
  </si>
  <si>
    <t>24019 Omak School District</t>
  </si>
  <si>
    <t>24105 Okanogan School District</t>
  </si>
  <si>
    <t>24122 Pateros School District</t>
  </si>
  <si>
    <t>24350 Methow Valley School District</t>
  </si>
  <si>
    <t>24404 Tonasket School District</t>
  </si>
  <si>
    <t>24410 Oroville School District</t>
  </si>
  <si>
    <t>25101 Ocean Beach School District</t>
  </si>
  <si>
    <t>25116 Raymond School District</t>
  </si>
  <si>
    <t>25118 South Bend School District</t>
  </si>
  <si>
    <t>25160 Willapa Valley School District</t>
  </si>
  <si>
    <t>26056 Newport School District</t>
  </si>
  <si>
    <t>26070 Selkirk School District</t>
  </si>
  <si>
    <t>27001 Steilacoom Hist. School District</t>
  </si>
  <si>
    <t>27003 Puyallup School District</t>
  </si>
  <si>
    <t>27010 Tacoma School District</t>
  </si>
  <si>
    <t>27083 University Place School District</t>
  </si>
  <si>
    <t>27320 Sumner School District</t>
  </si>
  <si>
    <t>27344 Orting School District</t>
  </si>
  <si>
    <t>27400 Clover Park School District</t>
  </si>
  <si>
    <t>27401 Peninsula School District</t>
  </si>
  <si>
    <t>27402 Franklin Pierce School District</t>
  </si>
  <si>
    <t>27403 Bethel School District</t>
  </si>
  <si>
    <t>27404 Eatonville School District</t>
  </si>
  <si>
    <t>27416 White River School District</t>
  </si>
  <si>
    <t>27417 Fife School District</t>
  </si>
  <si>
    <t>28137 Orcas Island School District</t>
  </si>
  <si>
    <t>28144 Lopez School District</t>
  </si>
  <si>
    <t>28149 San Juan Island School District</t>
  </si>
  <si>
    <t>29011 Concrete School District</t>
  </si>
  <si>
    <t>29100 Burlington-Edison School District</t>
  </si>
  <si>
    <t>29101 Sedro-Woolley School District</t>
  </si>
  <si>
    <t>29103 Anacortes School District</t>
  </si>
  <si>
    <t>29311 La Conner School District</t>
  </si>
  <si>
    <t>29320 Mount Vernon School District</t>
  </si>
  <si>
    <t>30303 Stevenson-Carson School District</t>
  </si>
  <si>
    <t>31002 Everett School District</t>
  </si>
  <si>
    <t>31004 Lake Stevens School District</t>
  </si>
  <si>
    <t>31006 Mukilteo School District</t>
  </si>
  <si>
    <t>31015 Edmonds School District</t>
  </si>
  <si>
    <t>31016 Arlington School District</t>
  </si>
  <si>
    <t>31025 Marysville School District</t>
  </si>
  <si>
    <t>31103 Monroe School District</t>
  </si>
  <si>
    <t>31201 Snohomish School District</t>
  </si>
  <si>
    <t>31306 Lakewood School District</t>
  </si>
  <si>
    <t>31311 Sultan School District</t>
  </si>
  <si>
    <t>31330 Darrington School District</t>
  </si>
  <si>
    <t>31332 Granite Falls School District</t>
  </si>
  <si>
    <t>31401 Stanwood-Camano School District</t>
  </si>
  <si>
    <t>32081 Spokane School District</t>
  </si>
  <si>
    <t>32325 Nine Mile Falls School District</t>
  </si>
  <si>
    <t>32326 Medical Lake School District</t>
  </si>
  <si>
    <t>32354 Mead School District</t>
  </si>
  <si>
    <t>32356 Central Valley School District</t>
  </si>
  <si>
    <t>32358 Freeman School District</t>
  </si>
  <si>
    <t>32360 Cheney School District</t>
  </si>
  <si>
    <t>32361 East Valley School District (Spokane)</t>
  </si>
  <si>
    <t>32362 Liberty School District</t>
  </si>
  <si>
    <t>32363 West Valley School District (Spokane)</t>
  </si>
  <si>
    <t>32414 Deer Park School District</t>
  </si>
  <si>
    <t>32416 Riverside School District</t>
  </si>
  <si>
    <t>33036 Chewelah School District</t>
  </si>
  <si>
    <t>33049 Wellpinit School District</t>
  </si>
  <si>
    <t>33115 Colville School District</t>
  </si>
  <si>
    <t>33207 Mary Walker School District</t>
  </si>
  <si>
    <t>33211 Northport School District</t>
  </si>
  <si>
    <t>33212 Kettle Falls School District</t>
  </si>
  <si>
    <t>34002 Yelm School District</t>
  </si>
  <si>
    <t>34003 North Thurston Public Schools</t>
  </si>
  <si>
    <t>34033 Tumwater School District</t>
  </si>
  <si>
    <t>34111 Olympia School District</t>
  </si>
  <si>
    <t>34307 Rainier School District</t>
  </si>
  <si>
    <t>34401 Rochester School District</t>
  </si>
  <si>
    <t>34402 Tenino School District</t>
  </si>
  <si>
    <t>35200 Wahkiakum School District</t>
  </si>
  <si>
    <t>36140 Walla Walla Public Schools</t>
  </si>
  <si>
    <t>36250 College Place School District</t>
  </si>
  <si>
    <t>36300 Touchet School District</t>
  </si>
  <si>
    <t>36400 Columbia (Walla Walla) School District</t>
  </si>
  <si>
    <t>36401 Waitsburg School District</t>
  </si>
  <si>
    <t>37501 Bellingham School District</t>
  </si>
  <si>
    <t>37502 Ferndale School District</t>
  </si>
  <si>
    <t>37503 Blaine School District</t>
  </si>
  <si>
    <t>37504 Lynden School District</t>
  </si>
  <si>
    <t>37505 Meridian School District</t>
  </si>
  <si>
    <t>37506 Nooksack Valley School District</t>
  </si>
  <si>
    <t>37507 Mount Baker School District</t>
  </si>
  <si>
    <t>38265 Tekoa School District</t>
  </si>
  <si>
    <t>38267 Pullman School District</t>
  </si>
  <si>
    <t>38300 Colfax School District</t>
  </si>
  <si>
    <t>38306 Colton School District</t>
  </si>
  <si>
    <t>38320 Rosalia School District</t>
  </si>
  <si>
    <t>39003 Naches Valley School District</t>
  </si>
  <si>
    <t>39007 Yakima School District</t>
  </si>
  <si>
    <t>39090 East Valley School District (Yakima)</t>
  </si>
  <si>
    <t>39119 Selah School District</t>
  </si>
  <si>
    <t>39120 Mabton School District</t>
  </si>
  <si>
    <t>39200 Grandview School District</t>
  </si>
  <si>
    <t>39201 Sunnyside School District</t>
  </si>
  <si>
    <t>39202 Toppenish School District</t>
  </si>
  <si>
    <t>39203 Highland School District</t>
  </si>
  <si>
    <t>39204 Granger School District</t>
  </si>
  <si>
    <t>39205 Zillah School District</t>
  </si>
  <si>
    <t>39207 Wapato School District</t>
  </si>
  <si>
    <t>39208 West Valley School District (Yakima)</t>
  </si>
  <si>
    <t>39209 Mount Adams School District</t>
  </si>
  <si>
    <t>Grand Total</t>
  </si>
  <si>
    <t>Sum of Total Funds</t>
  </si>
  <si>
    <t>01147</t>
  </si>
  <si>
    <t>01158</t>
  </si>
  <si>
    <t>02250</t>
  </si>
  <si>
    <t>03017</t>
  </si>
  <si>
    <t>03052</t>
  </si>
  <si>
    <t>03053</t>
  </si>
  <si>
    <t>03116</t>
  </si>
  <si>
    <t>03400</t>
  </si>
  <si>
    <t>04019</t>
  </si>
  <si>
    <t>04127</t>
  </si>
  <si>
    <t>04129</t>
  </si>
  <si>
    <t>04222</t>
  </si>
  <si>
    <t>04228</t>
  </si>
  <si>
    <t>04246</t>
  </si>
  <si>
    <t>05121</t>
  </si>
  <si>
    <t>05323</t>
  </si>
  <si>
    <t>05401</t>
  </si>
  <si>
    <t>05402</t>
  </si>
  <si>
    <t>06037</t>
  </si>
  <si>
    <t>06098</t>
  </si>
  <si>
    <t>06101</t>
  </si>
  <si>
    <t>06112</t>
  </si>
  <si>
    <t>06114</t>
  </si>
  <si>
    <t>06117</t>
  </si>
  <si>
    <t>06119</t>
  </si>
  <si>
    <t>06122</t>
  </si>
  <si>
    <t>07002</t>
  </si>
  <si>
    <t>08122</t>
  </si>
  <si>
    <t>08130</t>
  </si>
  <si>
    <t>08401</t>
  </si>
  <si>
    <t>08402</t>
  </si>
  <si>
    <t>08404</t>
  </si>
  <si>
    <t>08458</t>
  </si>
  <si>
    <t>09075</t>
  </si>
  <si>
    <t>09206</t>
  </si>
  <si>
    <t>09209</t>
  </si>
  <si>
    <t>10050</t>
  </si>
  <si>
    <t>10070</t>
  </si>
  <si>
    <t>11001</t>
  </si>
  <si>
    <t>11051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</si>
  <si>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</si>
  <si>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</si>
  <si>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</si>
  <si>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</si>
  <si>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</si>
  <si>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</si>
  <si>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</si>
  <si>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</si>
  <si>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</si>
  <si>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</si>
  <si>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</si>
  <si>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</si>
  <si>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</si>
  <si>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</si>
  <si>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14066</t>
  </si>
  <si>
    <t>14068</t>
  </si>
  <si>
    <t>14172</t>
  </si>
  <si>
    <t>14400</t>
  </si>
  <si>
    <t>15201</t>
  </si>
  <si>
    <t>15204</t>
  </si>
  <si>
    <t>15206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</si>
  <si>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</si>
  <si>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</si>
  <si>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</si>
  <si>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</si>
  <si>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</si>
  <si>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</si>
  <si>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</si>
  <si>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</si>
  <si>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</si>
  <si>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</si>
  <si>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</si>
  <si>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</si>
  <si>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</si>
  <si>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</si>
  <si>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</si>
  <si>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</si>
  <si>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</si>
  <si>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</si>
  <si>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</si>
  <si>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</si>
  <si>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</si>
  <si>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</si>
  <si>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18100</t>
  </si>
  <si>
    <t>18303</t>
  </si>
  <si>
    <t>18400</t>
  </si>
  <si>
    <t>18401</t>
  </si>
  <si>
    <t>18402</t>
  </si>
  <si>
    <t>19401</t>
  </si>
  <si>
    <t>19403</t>
  </si>
  <si>
    <t>19404</t>
  </si>
  <si>
    <t>20400</t>
  </si>
  <si>
    <t>20404</t>
  </si>
  <si>
    <t>20405</t>
  </si>
  <si>
    <t>20406</t>
  </si>
  <si>
    <t>21014</t>
  </si>
  <si>
    <t>21206</t>
  </si>
  <si>
    <t>21232</t>
  </si>
  <si>
    <t>21237</t>
  </si>
  <si>
    <t>21300</t>
  </si>
  <si>
    <t>21302</t>
  </si>
  <si>
    <t>21303</t>
  </si>
  <si>
    <t>21401</t>
  </si>
  <si>
    <t>22008</t>
  </si>
  <si>
    <t>22009</t>
  </si>
  <si>
    <t>22105</t>
  </si>
  <si>
    <t>22207</t>
  </si>
  <si>
    <t>23309</t>
  </si>
  <si>
    <t>23403</t>
  </si>
  <si>
    <t>24019</t>
  </si>
  <si>
    <t>24105</t>
  </si>
  <si>
    <t>24122</t>
  </si>
  <si>
    <t>24350</t>
  </si>
  <si>
    <t>24404</t>
  </si>
  <si>
    <t>24410</t>
  </si>
  <si>
    <t>25101</t>
  </si>
  <si>
    <t>25116</t>
  </si>
  <si>
    <t>25118</t>
  </si>
  <si>
    <t>25160</t>
  </si>
  <si>
    <t>26056</t>
  </si>
  <si>
    <t>26070</t>
  </si>
  <si>
    <t>27001</t>
  </si>
  <si>
    <t>27003</t>
  </si>
  <si>
    <t>27010</t>
  </si>
  <si>
    <t>27083</t>
  </si>
  <si>
    <t>27320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</si>
  <si>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</si>
  <si>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</si>
  <si>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</si>
  <si>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</si>
  <si>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</si>
  <si>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</si>
  <si>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</si>
  <si>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</si>
  <si>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</si>
  <si>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</si>
  <si>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</si>
  <si>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</si>
  <si>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</si>
  <si>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</si>
  <si>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</si>
  <si>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</si>
  <si>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29320</t>
  </si>
  <si>
    <t>30303</t>
  </si>
  <si>
    <t>31002</t>
  </si>
  <si>
    <t>31004</t>
  </si>
  <si>
    <t>31006</t>
  </si>
  <si>
    <t>31015</t>
  </si>
  <si>
    <t>31016</t>
  </si>
  <si>
    <t>31025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</si>
  <si>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</si>
  <si>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</si>
  <si>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</si>
  <si>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</si>
  <si>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</si>
  <si>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</si>
  <si>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</si>
  <si>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</si>
  <si>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</si>
  <si>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</si>
  <si>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</si>
  <si>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</si>
  <si>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</si>
  <si>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</si>
  <si>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</si>
  <si>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</si>
  <si>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</si>
  <si>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</si>
  <si>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</si>
  <si>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33036</t>
  </si>
  <si>
    <t>33049</t>
  </si>
  <si>
    <t>33115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</si>
  <si>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</si>
  <si>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</si>
  <si>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</si>
  <si>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</si>
  <si>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</si>
  <si>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</si>
  <si>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</si>
  <si>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</si>
  <si>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34401</t>
  </si>
  <si>
    <t>34402</t>
  </si>
  <si>
    <t>35200</t>
  </si>
  <si>
    <t>36140</t>
  </si>
  <si>
    <t>36250</t>
  </si>
  <si>
    <t>36300</t>
  </si>
  <si>
    <t>36400</t>
  </si>
  <si>
    <t>36401</t>
  </si>
  <si>
    <t>37501</t>
  </si>
  <si>
    <t>37502</t>
  </si>
  <si>
    <t>37503</t>
  </si>
  <si>
    <t>37504</t>
  </si>
  <si>
    <t>37505</t>
  </si>
  <si>
    <t>37506</t>
  </si>
  <si>
    <t>37507</t>
  </si>
  <si>
    <t>38265</t>
  </si>
  <si>
    <t>38267</t>
  </si>
  <si>
    <t>38300</t>
  </si>
  <si>
    <t>38306</t>
  </si>
  <si>
    <t>38320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</si>
  <si>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</si>
  <si>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</si>
  <si>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</si>
  <si>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</si>
  <si>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</si>
  <si>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</si>
  <si>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</si>
  <si>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</si>
  <si>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</si>
  <si>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</si>
  <si>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</si>
  <si>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</si>
  <si>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</si>
  <si>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</si>
  <si>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Revenue Code 415801</t>
  </si>
  <si>
    <t>Apportionment Upload Data for Current Year</t>
  </si>
  <si>
    <t>Apportionment Upload Data for Prior Year</t>
  </si>
  <si>
    <t>Each student is counted only once per school within each dual credit type, even if he/she received multiple credits within one course type.</t>
  </si>
  <si>
    <t>A percentage is then assigned to each school, then the total $475,000 is distributed using that percentage.</t>
  </si>
  <si>
    <t>Apportionment: Revenue code 415801, payments of $475,000 will be made each June or as soon as the data is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</si>
</sst>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5A5A5A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0" borderId="0"/>
  </cellStyleXfs>
  <cellXfs count="16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5" fillId="0" borderId="0" xfId="4" applyFont="1"/>
    <xf numFmtId="0" fontId="1" fillId="0" borderId="0" xfId="4"/>
    <xf numFmtId="0" fontId="6" fillId="0" borderId="0" xfId="0" applyFont="1"/>
    <xf numFmtId="0" fontId="4" fillId="0" borderId="0" xfId="0" applyFont="1"/>
    <xf numFmtId="10" fontId="0" fillId="0" borderId="0" xfId="2" applyNumberFormat="1" applyFont="1"/>
    <xf numFmtId="44" fontId="0" fillId="0" borderId="0" xfId="0" applyNumberFormat="1"/>
    <xf numFmtId="1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0" applyNumberFormat="1"/>
    <xf numFmtId="0" fontId="3" fillId="2" borderId="0" xfId="3" applyAlignment="1">
      <alignment horizontal="center"/>
    </xf>
    <xf numFmtId="0" fontId="0" fillId="0" borderId="0" xfId="0" quotePrefix="1"/>
  </cellXfs>
  <cellStyles count="5">
    <cellStyle name="Comma" xfId="1" builtinId="3"/>
    <cellStyle name="Neutral" xfId="3" builtinId="28"/>
    <cellStyle name="Normal" xfId="0" builtinId="0"/>
    <cellStyle name="Normal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lissa Jarmon" refreshedDate="42754.360712847221" createdVersion="5" refreshedVersion="5" minRefreshableVersion="3" recordCount="447">
  <cacheSource type="worksheet">
    <worksheetSource ref="A1:O448" sheet="Data"/>
  </cacheSource>
  <cacheFields count="15">
    <cacheField name="CCDDD and Name" numFmtId="0">
      <sharedItems count="214">
        <s v="01147 Othello School District"/>
        <s v="01158 Lind School District"/>
        <s v="02250 Clarkston School District"/>
        <s v="03017 Kennewick School District"/>
        <s v="03052 Kiona-Benton City School District"/>
        <s v="03053 Finley School District"/>
        <s v="03116 Prosser School District"/>
        <s v="03400 Richland School District"/>
        <s v="04019 Manson School District"/>
        <s v="04127 Entiat School District"/>
        <s v="04129 Lake Chelan School District"/>
        <s v="04222 Cashmere School District"/>
        <s v="04228 Cascade School District"/>
        <s v="04246 Wenatchee School District"/>
        <s v="05121 Port Angeles School District"/>
        <s v="05323 Sequim School District"/>
        <s v="05401 Cape Flattery School District"/>
        <s v="05402 Quillayute Valley School District"/>
        <s v="06037 Vancouver School District"/>
        <s v="06098 Hockinson School District"/>
        <s v="06101 La Center School District"/>
        <s v="06112 Washougal School District"/>
        <s v="06114 Evergreen School District (Clark)"/>
        <s v="06117 Camas School District"/>
        <s v="06119 Battle Ground School District"/>
        <s v="06122 Ridgefield School District"/>
        <s v="07002 Dayton School District"/>
        <s v="08122 Longview School District"/>
        <s v="08130 Toutle Lake School District"/>
        <s v="08401 Castle Rock School District"/>
        <s v="08402 Kalama School District"/>
        <s v="08404 Woodland School District"/>
        <s v="08458 Kelso School District"/>
        <s v="09075 Bridgeport School District"/>
        <s v="09206 Eastmont School District"/>
        <s v="09209 Waterville School District"/>
        <s v="10050 Curlew School District"/>
        <s v="10070 Inchelium School District"/>
        <s v="11001 Pasco School District"/>
        <s v="11051 North Franklin School District"/>
        <s v="12110 Pomeroy School District"/>
        <s v="13073 Wahluke School District"/>
        <s v="13144 Quincy School District"/>
        <s v="13146 Warden School District"/>
        <s v="13151 Coulee-Hartline School District"/>
        <s v="13156 Soap Lake School District"/>
        <s v="13160 Royal School District"/>
        <s v="13161 Moses Lake School District"/>
        <s v="13165 Ephrata School District"/>
        <s v="13167 Wilson Creek School District"/>
        <s v="13301 Grand Coulee Dam School District"/>
        <s v="14005 Aberdeen School District"/>
        <s v="14028 Hoquiam School District"/>
        <s v="14064 North Beach School District"/>
        <s v="14066 Montesano School District"/>
        <s v="14068 Elma School District"/>
        <s v="14172 Ocosta School District"/>
        <s v="14400 Oakville School District"/>
        <s v="15201 Oak Harbor School District"/>
        <s v="15204 Coupeville School District"/>
        <s v="15206 South Whidbey School District"/>
        <s v="16048 Quilcene School District"/>
        <s v="16049 Chimacum School District"/>
        <s v="16050 Port Townsend School District"/>
        <s v="17001 Seattle Public Schools"/>
        <s v="17210 Federal Way School District"/>
        <s v="17216 Enumclaw School District"/>
        <s v="17400 Mercer Island School District"/>
        <s v="17401 Highline School District"/>
        <s v="17402 Vashon Island School District"/>
        <s v="17403 Renton School District"/>
        <s v="17404 Skykomish School District"/>
        <s v="17405 Bellevue School District"/>
        <s v="17406 Tukwila School District"/>
        <s v="17407 Riverview School District"/>
        <s v="17408 Auburn School District"/>
        <s v="17409 Tahoma School District"/>
        <s v="17410 Snoqualmie Valley School District"/>
        <s v="17411 Issaquah School District"/>
        <s v="17412 Shoreline School District"/>
        <s v="17414 Lake Washington School District"/>
        <s v="17415 Kent School District"/>
        <s v="17417 Northshore School District"/>
        <s v="18100 Bremerton School District"/>
        <s v="18303 Bainbridge Island School District"/>
        <s v="18400 North Kitsap School District"/>
        <s v="18401 Central Kitsap School District"/>
        <s v="18402 South Kitsap School District"/>
        <s v="19401 Ellensburg School District"/>
        <s v="19403 Kittitas School District"/>
        <s v="19404 Cle Elum-Roslyn School District"/>
        <s v="20400 Trout Lake School District"/>
        <s v="20404 Goldendale School District"/>
        <s v="20405 White Salmon Valley School District"/>
        <s v="20406 Lyle School District"/>
        <s v="21014 Napavine School District"/>
        <s v="21206 Mossyrock School District"/>
        <s v="21232 Winlock School District"/>
        <s v="21237 Toledo School District"/>
        <s v="21300 Onalaska School District"/>
        <s v="21302 Chehalis School District"/>
        <s v="21303 White Pass School District"/>
        <s v="21401 Centralia School District"/>
        <s v="22008 Sprague School District"/>
        <s v="22009 Reardan-Edwall School District"/>
        <s v="22105 Odessa School District"/>
        <s v="22207 Davenport School District"/>
        <s v="23309 Shelton School District"/>
        <s v="23403 North Mason School District"/>
        <s v="24019 Omak School District"/>
        <s v="24105 Okanogan School District"/>
        <s v="24122 Pateros School District"/>
        <s v="24350 Methow Valley School District"/>
        <s v="24404 Tonasket School District"/>
        <s v="24410 Oroville School District"/>
        <s v="25101 Ocean Beach School District"/>
        <s v="25116 Raymond School District"/>
        <s v="25118 South Bend School District"/>
        <s v="25160 Willapa Valley School District"/>
        <s v="26056 Newport School District"/>
        <s v="26070 Selkirk School District"/>
        <s v="27001 Steilacoom Hist. School District"/>
        <s v="27003 Puyallup School District"/>
        <s v="27010 Tacoma School District"/>
        <s v="27083 University Place School District"/>
        <s v="27320 Sumner School District"/>
        <s v="27344 Orting School District"/>
        <s v="27400 Clover Park School District"/>
        <s v="27401 Peninsula School District"/>
        <s v="27402 Franklin Pierce School District"/>
        <s v="27403 Bethel School District"/>
        <s v="27404 Eatonville School District"/>
        <s v="27416 White River School District"/>
        <s v="27417 Fife School District"/>
        <s v="28137 Orcas Island School District"/>
        <s v="28144 Lopez School District"/>
        <s v="28149 San Juan Island School District"/>
        <s v="29011 Concrete School District"/>
        <s v="29100 Burlington-Edison School District"/>
        <s v="29101 Sedro-Woolley School District"/>
        <s v="29103 Anacortes School District"/>
        <s v="29311 La Conner School District"/>
        <s v="29320 Mount Vernon School District"/>
        <s v="30303 Stevenson-Carson School District"/>
        <s v="31002 Everett School District"/>
        <s v="31004 Lake Stevens School District"/>
        <s v="31006 Mukilteo School District"/>
        <s v="31015 Edmonds School District"/>
        <s v="31016 Arlington School District"/>
        <s v="31025 Marysville School District"/>
        <s v="31103 Monroe School District"/>
        <s v="31201 Snohomish School District"/>
        <s v="31306 Lakewood School District"/>
        <s v="31311 Sultan School District"/>
        <s v="31330 Darrington School District"/>
        <s v="31332 Granite Falls School District"/>
        <s v="31401 Stanwood-Camano School District"/>
        <s v="32081 Spokane School District"/>
        <s v="32325 Nine Mile Falls School District"/>
        <s v="32326 Medical Lake School District"/>
        <s v="32354 Mead School District"/>
        <s v="32356 Central Valley School District"/>
        <s v="32358 Freeman School District"/>
        <s v="32360 Cheney School District"/>
        <s v="32361 East Valley School District (Spokane)"/>
        <s v="32362 Liberty School District"/>
        <s v="32363 West Valley School District (Spokane)"/>
        <s v="32414 Deer Park School District"/>
        <s v="32416 Riverside School District"/>
        <s v="33036 Chewelah School District"/>
        <s v="33049 Wellpinit School District"/>
        <s v="33115 Colville School District"/>
        <s v="33207 Mary Walker School District"/>
        <s v="33211 Northport School District"/>
        <s v="33212 Kettle Falls School District"/>
        <s v="34002 Yelm School District"/>
        <s v="34003 North Thurston Public Schools"/>
        <s v="34033 Tumwater School District"/>
        <s v="34111 Olympia School District"/>
        <s v="34307 Rainier School District"/>
        <s v="34401 Rochester School District"/>
        <s v="34402 Tenino School District"/>
        <s v="35200 Wahkiakum School District"/>
        <s v="36140 Walla Walla Public Schools"/>
        <s v="36250 College Place School District"/>
        <s v="36300 Touchet School District"/>
        <s v="36400 Columbia (Walla Walla) School District"/>
        <s v="36401 Waitsburg School District"/>
        <s v="37501 Bellingham School District"/>
        <s v="37502 Ferndale School District"/>
        <s v="37503 Blaine School District"/>
        <s v="37504 Lynden School District"/>
        <s v="37505 Meridian School District"/>
        <s v="37506 Nooksack Valley School District"/>
        <s v="37507 Mount Baker School District"/>
        <s v="38265 Tekoa School District"/>
        <s v="38267 Pullman School District"/>
        <s v="38300 Colfax School District"/>
        <s v="38306 Colton School District"/>
        <s v="38320 Rosalia School District"/>
        <s v="39003 Naches Valley School District"/>
        <s v="39007 Yakima School District"/>
        <s v="39090 East Valley School District (Yakima)"/>
        <s v="39119 Selah School District"/>
        <s v="39120 Mabton School District"/>
        <s v="39200 Grandview School District"/>
        <s v="39201 Sunnyside School District"/>
        <s v="39202 Toppenish School District"/>
        <s v="39203 Highland School District"/>
        <s v="39204 Granger School District"/>
        <s v="39205 Zillah School District"/>
        <s v="39207 Wapato School District"/>
        <s v="39208 West Valley School District (Yakima)"/>
        <s v="39209 Mount Adams School District"/>
      </sharedItems>
    </cacheField>
    <cacheField name="CCDDD" numFmtId="0">
      <sharedItems count="214">
        <s v="01147"/>
        <s v="01158"/>
        <s v="02250"/>
        <s v="03017"/>
        <s v="03052"/>
        <s v="03053"/>
        <s v="03116"/>
        <s v="03400"/>
        <s v="04019"/>
        <s v="04127"/>
        <s v="04129"/>
        <s v="04222"/>
        <s v="04228"/>
        <s v="04246"/>
        <s v="05121"/>
        <s v="05323"/>
        <s v="05401"/>
        <s v="05402"/>
        <s v="06037"/>
        <s v="06098"/>
        <s v="06101"/>
        <s v="06112"/>
        <s v="06114"/>
        <s v="06117"/>
        <s v="06119"/>
        <s v="06122"/>
        <s v="07002"/>
        <s v="08122"/>
        <s v="08130"/>
        <s v="08401"/>
        <s v="08402"/>
        <s v="08404"/>
        <s v="08458"/>
        <s v="09075"/>
        <s v="09206"/>
        <s v="09209"/>
        <s v="10050"/>
        <s v="10070"/>
        <s v="11001"/>
        <s v="11051"/>
        <s v="12110"/>
        <s v="13073"/>
        <s v="13144"/>
        <s v="13146"/>
        <s v="13151"/>
        <s v="13156"/>
        <s v="13160"/>
        <s v="13161"/>
        <s v="13165"/>
        <s v="13167"/>
        <s v="13301"/>
        <s v="14005"/>
        <s v="14028"/>
        <s v="14064"/>
        <s v="14066"/>
        <s v="14068"/>
        <s v="14172"/>
        <s v="14400"/>
        <s v="15201"/>
        <s v="15204"/>
        <s v="15206"/>
        <s v="16048"/>
        <s v="16049"/>
        <s v="16050"/>
        <s v="17001"/>
        <s v="17210"/>
        <s v="17216"/>
        <s v="17400"/>
        <s v="17401"/>
        <s v="17402"/>
        <s v="17403"/>
        <s v="17404"/>
        <s v="17405"/>
        <s v="17406"/>
        <s v="17407"/>
        <s v="17408"/>
        <s v="17409"/>
        <s v="17410"/>
        <s v="17411"/>
        <s v="17412"/>
        <s v="17414"/>
        <s v="17415"/>
        <s v="17417"/>
        <s v="18100"/>
        <s v="18303"/>
        <s v="18400"/>
        <s v="18401"/>
        <s v="18402"/>
        <s v="19401"/>
        <s v="19403"/>
        <s v="19404"/>
        <s v="20400"/>
        <s v="20404"/>
        <s v="20405"/>
        <s v="20406"/>
        <s v="21014"/>
        <s v="21206"/>
        <s v="21232"/>
        <s v="21237"/>
        <s v="21300"/>
        <s v="21302"/>
        <s v="21303"/>
        <s v="21401"/>
        <s v="22008"/>
        <s v="22009"/>
        <s v="22105"/>
        <s v="22207"/>
        <s v="23309"/>
        <s v="23403"/>
        <s v="24019"/>
        <s v="24105"/>
        <s v="24122"/>
        <s v="24350"/>
        <s v="24404"/>
        <s v="24410"/>
        <s v="25101"/>
        <s v="25116"/>
        <s v="25118"/>
        <s v="25160"/>
        <s v="26056"/>
        <s v="26070"/>
        <s v="27001"/>
        <s v="27003"/>
        <s v="27010"/>
        <s v="27083"/>
        <s v="27320"/>
        <s v="27344"/>
        <s v="27400"/>
        <s v="27401"/>
        <s v="27402"/>
        <s v="27403"/>
        <s v="27404"/>
        <s v="27416"/>
        <s v="27417"/>
        <s v="28137"/>
        <s v="28144"/>
        <s v="28149"/>
        <s v="29011"/>
        <s v="29100"/>
        <s v="29101"/>
        <s v="29103"/>
        <s v="29311"/>
        <s v="29320"/>
        <s v="30303"/>
        <s v="31002"/>
        <s v="31004"/>
        <s v="31006"/>
        <s v="31015"/>
        <s v="31016"/>
        <s v="31025"/>
        <s v="31103"/>
        <s v="31201"/>
        <s v="31306"/>
        <s v="31311"/>
        <s v="31330"/>
        <s v="31332"/>
        <s v="31401"/>
        <s v="32081"/>
        <s v="32325"/>
        <s v="32326"/>
        <s v="32354"/>
        <s v="32356"/>
        <s v="32358"/>
        <s v="32360"/>
        <s v="32361"/>
        <s v="32362"/>
        <s v="32363"/>
        <s v="32414"/>
        <s v="32416"/>
        <s v="33036"/>
        <s v="33049"/>
        <s v="33115"/>
        <s v="33207"/>
        <s v="33211"/>
        <s v="33212"/>
        <s v="34002"/>
        <s v="34003"/>
        <s v="34033"/>
        <s v="34111"/>
        <s v="34307"/>
        <s v="34401"/>
        <s v="34402"/>
        <s v="35200"/>
        <s v="36140"/>
        <s v="36250"/>
        <s v="36300"/>
        <s v="36400"/>
        <s v="36401"/>
        <s v="37501"/>
        <s v="37502"/>
        <s v="37503"/>
        <s v="37504"/>
        <s v="37505"/>
        <s v="37506"/>
        <s v="37507"/>
        <s v="38265"/>
        <s v="38267"/>
        <s v="38300"/>
        <s v="38306"/>
        <s v="38320"/>
        <s v="39003"/>
        <s v="39007"/>
        <s v="39090"/>
        <s v="39119"/>
        <s v="39120"/>
        <s v="39200"/>
        <s v="39201"/>
        <s v="39202"/>
        <s v="39203"/>
        <s v="39204"/>
        <s v="39205"/>
        <s v="39207"/>
        <s v="39208"/>
        <s v="39209"/>
      </sharedItems>
    </cacheField>
    <cacheField name="DistrictCode" numFmtId="0">
      <sharedItems containsSemiMixedTypes="0" containsString="0" containsNumber="1" containsInteger="1" minValue="1147" maxValue="39209"/>
    </cacheField>
    <cacheField name="DistrictName" numFmtId="0">
      <sharedItems/>
    </cacheField>
    <cacheField name="SchoolCode" numFmtId="0">
      <sharedItems containsSemiMixedTypes="0" containsString="0" containsNumber="1" containsInteger="1" minValue="1502" maxValue="5961"/>
    </cacheField>
    <cacheField name="SchoolName" numFmtId="0">
      <sharedItems count="441">
        <s v="Othello High School"/>
        <s v="Lind-Ritzville High School"/>
        <s v="Charles Francis Adams High School"/>
        <s v="Lincoln Middle School"/>
        <s v="Legacy High School"/>
        <s v="Mid-Columbia Parent Partnership"/>
        <s v="Kennewick High School"/>
        <s v="Kamiakin High School"/>
        <s v="Tri-Tech Skills Center"/>
        <s v="Southridge High School"/>
        <s v="Kiona-Benton City High School"/>
        <s v="River View High School"/>
        <s v="Prosser Falls Education Center"/>
        <s v="Prosser High School"/>
        <s v="Richland High School"/>
        <s v="Hanford High School"/>
        <s v="Rivers Edge High School"/>
        <s v="Three Rivers Home Link"/>
        <s v="Manson High School"/>
        <s v="Entiat Middle and High School"/>
        <s v="Chelan High School"/>
        <s v="CASHMERE HIGH SCHOOL"/>
        <s v="Cascade High School"/>
        <s v="Westside High School"/>
        <s v="Wenatchee High School"/>
        <s v="Wenatchee Valley Technical Skills Center"/>
        <s v="Open Doors  Re-Engagement Wenatchee"/>
        <s v="Port Angeles High School"/>
        <s v="North Olympic Peninsula Skills Center"/>
        <s v="Sequim Community School"/>
        <s v="Sequim Senior High"/>
        <s v="Neah Bay Junior/ Senior High School"/>
        <s v="Forks Junior-Senior High School"/>
        <s v="Insight School of Washington"/>
        <s v="Vancouver School of Arts and Academics"/>
        <s v="Fort Vancouver High School"/>
        <s v="Hudson's Bay High School"/>
        <s v="Columbia River High"/>
        <s v="Skyview High School"/>
        <s v="Vancouver Virtual Learning Academy"/>
        <s v="Vancouver Contracted Programs"/>
        <s v="Vancouver iTech Preparatory"/>
        <s v="Open Doors Vancouver"/>
        <s v="Hockinson High School"/>
        <s v="La Center High School"/>
        <s v="Excelsior High School"/>
        <s v="Washougal High School"/>
        <s v="49th Street Academy"/>
        <s v="iQ Academy Washington"/>
        <s v="Evergreen High School"/>
        <s v="Mountain View High School"/>
        <s v="Cascadia Technical Academy Skills Center"/>
        <s v="Heritage High School"/>
        <s v="Union High School"/>
        <s v="HeLa High School"/>
        <s v="Skyridge Middle School"/>
        <s v="Camas High School"/>
        <s v="Hayes Freedom High School"/>
        <s v="CAM Academy"/>
        <s v="Homelink River"/>
        <s v="Battle Ground High School"/>
        <s v="Prairie High School"/>
        <s v="Summit View High School"/>
        <s v="Ridgefield High School"/>
        <s v="Dayton High School"/>
        <s v="R A Long High School"/>
        <s v="Mark Morris High School"/>
        <s v="Discovery High School"/>
        <s v="Toutle Lake High School"/>
        <s v="Castle Rock High School"/>
        <s v="Kalama Jr Sr High"/>
        <s v="Woodland High School"/>
        <s v="Loowit High School"/>
        <s v="Kelso High School"/>
        <s v="Kelso Virtual Academy"/>
        <s v="Bridgeport High School"/>
        <s v="Eastmont Senior High"/>
        <s v="Eastmont Junior High"/>
        <s v="Waterville High School"/>
        <s v="Curlew Elem &amp; High School"/>
        <s v="Inchelium High School"/>
        <s v="Pasco Senior High School"/>
        <s v="New Horizons High School"/>
        <s v="Chiawana High School"/>
        <s v="Connell High School"/>
        <s v="Pomeroy Jr Sr High School"/>
        <s v="Wahluke High School"/>
        <s v="Quincy High School"/>
        <s v="Warden High School"/>
        <s v="Almira Coulee Hartline High School"/>
        <s v="Soap Lake Middle &amp; High School"/>
        <s v="Royal High School"/>
        <s v="Moses Lake High School"/>
        <s v="Sage Hills High School"/>
        <s v="Ephrata High School"/>
        <s v="Wilson Creek High"/>
        <s v="Lake Roosevelt Jr/Sr High School"/>
        <s v="J M Weatherwax High School"/>
        <s v="Harbor High School"/>
        <s v="Hoquiam High School"/>
        <s v="North Beach Senior High School"/>
        <s v="Montesano Jr-Sr High"/>
        <s v="East Grays Harbor High School"/>
        <s v="Elma High School"/>
        <s v="Ocosta Junior - Senior High"/>
        <s v="Oakville High School"/>
        <s v="Homeconnection"/>
        <s v="Oak Harbor High School"/>
        <s v="Coupeville High School"/>
        <s v="South Whidbey High School"/>
        <s v="Quilcene High And Elementary"/>
        <s v="Chimacum High School"/>
        <s v="OCEAN"/>
        <s v="Port Townsend High School"/>
        <s v="Middle College High School"/>
        <s v="Seattle World School"/>
        <s v="The Center School"/>
        <s v="Franklin High School"/>
        <s v="Ballard High School"/>
        <s v="West Seattle High School"/>
        <s v="Roosevelt High School"/>
        <s v="Garfield High School"/>
        <s v="Cleveland High School STEM"/>
        <s v="Chief Sealth International High School"/>
        <s v="Ingraham High School"/>
        <s v="Rainier Beach High School"/>
        <s v="Nathan Hale High School"/>
        <s v="South Lake High School"/>
        <s v="Nova High School"/>
        <s v="Internet Academy"/>
        <s v="Federal Way Public Academy"/>
        <s v="Federal Way High School"/>
        <s v="Thomas Jefferson High School"/>
        <s v="Decatur High School"/>
        <s v="Todd Beamer High School"/>
        <s v="Enumclaw Sr High School"/>
        <s v="Mercer Island High School"/>
        <s v="CHOICE Academy"/>
        <s v="New Start"/>
        <s v="Puget Sound Skills Center"/>
        <s v="Highline High School"/>
        <s v="Mount Rainier High School"/>
        <s v="Raisbeck Aviation High School"/>
        <s v="Big Picture School"/>
        <s v="Academy of Citizenship and Empowerment"/>
        <s v="Global Connections High School"/>
        <s v="Health Sciences &amp; Human Services"/>
        <s v="Arts &amp; Academics Academy"/>
        <s v="Technology - Engineering &amp; Communications"/>
        <s v="Puget Sound High School"/>
        <s v="Vashon Island High School"/>
        <s v="Renton Senior High School"/>
        <s v="Hazen Senior High School"/>
        <s v="Lindbergh Senior High School"/>
        <s v="Skykomish High School"/>
        <s v="Bellevue High School"/>
        <s v="Sammamish Senior High"/>
        <s v="Tyee Middle School"/>
        <s v="Newport Senior High School"/>
        <s v="International School"/>
        <s v="Interlake Senior High School"/>
        <s v="Bellevue Big Picture School"/>
        <s v="Foster Senior High School"/>
        <s v="Cedarcrest High School"/>
        <s v="Auburn Senior High School"/>
        <s v="Auburn Riverside High School"/>
        <s v="Auburn Mountainview High School"/>
        <s v="Tahoma Senior High School"/>
        <s v="Two Rivers School"/>
        <s v="Mount Si High School"/>
        <s v="Issaquah High School"/>
        <s v="Liberty Sr High School"/>
        <s v="Skyline High School"/>
        <s v="Shorecrest High School"/>
        <s v="Shorewood High School"/>
        <s v="Emerson K-12"/>
        <s v="International Community School"/>
        <s v="Futures School"/>
        <s v="Lake Washington High"/>
        <s v="Redmond High"/>
        <s v="Juanita High"/>
        <s v="Emerson High School"/>
        <s v="Eastlake High School"/>
        <s v="Tesla STEM High School"/>
        <s v="Kent-Meridian High School"/>
        <s v="Kentridge High School"/>
        <s v="Kentwood High School"/>
        <s v="Kentlake High School"/>
        <s v="Northshore Networks"/>
        <s v="Northshore Special Services"/>
        <s v="Bothell High School"/>
        <s v="Inglemoor HS"/>
        <s v="Canyon Park Jr High"/>
        <s v="Secondary Academy for Success"/>
        <s v="Woodinville HS"/>
        <s v="Northshore Online School"/>
        <s v="Renaissance Alternative High School"/>
        <s v="Bremerton High School"/>
        <s v="West Sound Technical Skills Center"/>
        <s v="Eagle Harbor High School"/>
        <s v="Bainbridge High School"/>
        <s v="Pal Program"/>
        <s v="North Kitsap High School"/>
        <s v="Kingston High School"/>
        <s v="Off Campus"/>
        <s v="Central Kitsap High School"/>
        <s v="Alternative High School"/>
        <s v="Olympic High School"/>
        <s v="Klahowya Secondary"/>
        <s v="Explorer Academy"/>
        <s v="South Kitsap High School"/>
        <s v="Discovery"/>
        <s v="Ellensburg High School"/>
        <s v="Kittitas High School"/>
        <s v="Cle Elum Roslyn High School"/>
        <s v="Trout Lake School"/>
        <s v="Goldendale High School"/>
        <s v="Columbia High School"/>
        <s v="Lyle High School"/>
        <s v="Napavine Jr Sr High School"/>
        <s v="Mossyrock Jr./Sr. High School"/>
        <s v="Winlock Senior High"/>
        <s v="Toledo High School"/>
        <s v="Onalaska High School"/>
        <s v="W F West High School"/>
        <s v="White Pass Jr. Sr. High School"/>
        <s v="Centralia High School"/>
        <s v="Sprague High School"/>
        <s v="Reardan Middle-Senior High School"/>
        <s v="Odessa High School"/>
        <s v="Davenport Senior High School"/>
        <s v="Shelton High School"/>
        <s v="Choice Alternative School"/>
        <s v="Oakland Bay Junior High School"/>
        <s v="James A. Taylor High School"/>
        <s v="North Mason Senior High School"/>
        <s v="Omak High School"/>
        <s v="Washington Virtual Academy Omak High School"/>
        <s v="Okanogan High School"/>
        <s v="Pateros High School"/>
        <s v="Liberty Bell Jr Sr High"/>
        <s v="Tonasket High School"/>
        <s v="Oroville Middle-High School"/>
        <s v="Ilwaco High School"/>
        <s v="Raymond Jr Sr High School"/>
        <s v="South Bend High School"/>
        <s v="Willapa Valley Middle-High"/>
        <s v="Newport High School"/>
        <s v="Selkirk High School"/>
        <s v="Steilacoom High"/>
        <s v="Puyallup High School"/>
        <s v="Rogers High School"/>
        <s v="Emerald Ridge High School"/>
        <s v="Open Doors Puyallup"/>
        <s v="Remann Hall Juvenile Detention Center"/>
        <s v="Stadium"/>
        <s v="Lincoln"/>
        <s v="Wilson"/>
        <s v="Mt Tahoma"/>
        <s v="Foss"/>
        <s v="Oakland High School"/>
        <s v="Science and Math Institute"/>
        <s v="Curtis Junior High"/>
        <s v="Curtis Senior High"/>
        <s v="Sumner High School"/>
        <s v="Bonney Lake High School"/>
        <s v="Orting High School"/>
        <s v="Clover Park High School"/>
        <s v="Lakes High School"/>
        <s v="Harrison Prep School"/>
        <s v="Henderson Bay Alt High School"/>
        <s v="Peninsula High School"/>
        <s v="Gig Harbor High"/>
        <s v="Franklin Pierce High School"/>
        <s v="Washington High School"/>
        <s v="Gates Secondary School"/>
        <s v="Challenger High School"/>
        <s v="Bethel High School"/>
        <s v="Spanaway Lake High School"/>
        <s v="Graham Kapowsin High School"/>
        <s v="Pierce County Skills Center"/>
        <s v="Eatonville High School"/>
        <s v="White River High School"/>
        <s v="Fife High School"/>
        <s v="Columbia Junior High School"/>
        <s v="OASIS K-12"/>
        <s v="Orcas Island High School"/>
        <s v="Lopez Middle High School"/>
        <s v="Friday Harbor High School"/>
        <s v="Concrete High School"/>
        <s v="Burlington-Edison Alternative School"/>
        <s v="Burlington Edison High School"/>
        <s v="State Street High School"/>
        <s v="Sedro Woolley Senior High School"/>
        <s v="Anacortes High School"/>
        <s v="Cap Sante High School"/>
        <s v="La Conner High School"/>
        <s v="Skagit Family Learning Center MVSD"/>
        <s v="Mount Vernon High School"/>
        <s v="Mount Vernon Special Ed"/>
        <s v="Northwest Career &amp; Technical Academy"/>
        <s v="Stevenson High School"/>
        <s v="Port Gardner"/>
        <s v="Everett High School"/>
        <s v="Sequoia High School"/>
        <s v="Henry M. Jackson High School"/>
        <s v="Homelink"/>
        <s v="Lake Stevens Sr High School"/>
        <s v="Cavelero Mid High School"/>
        <s v="Mariner High School"/>
        <s v="Sno-Isle Skills Center "/>
        <s v="ACES High School"/>
        <s v="Kamiak High School"/>
        <s v="Edmonds eLearning Academy"/>
        <s v="Edmonds Woodway High School"/>
        <s v="Mountlake Terrace High School"/>
        <s v="Meadowdale High School"/>
        <s v="Lynnwood High School"/>
        <s v="Edmonds Career Access Program"/>
        <s v="Stillaguamish School"/>
        <s v="Arlington High School"/>
        <s v="Weston High School"/>
        <s v="School Home Partnership Program"/>
        <s v="Marysville Arts and Technology High School"/>
        <s v="Marysville Mountain View High School"/>
        <s v="Academy of Const and Engineering"/>
        <s v="Bio Med Academy"/>
        <s v="Intl Sch of Communications"/>
        <s v="Marysville Pilchuck High School"/>
        <s v="School for the Entrepreneur"/>
        <s v="Sky Valley Education Center"/>
        <s v="Monroe High School"/>
        <s v="Snohomish High School"/>
        <s v="AIM High School"/>
        <s v="Glacier Peak High School"/>
        <s v="Lakewood High School"/>
        <s v="Sultan Senior High School"/>
        <s v="Darrington Sr High School"/>
        <s v="Granite Falls High School"/>
        <s v="Crossroads High School"/>
        <s v="Lincoln Hill High School"/>
        <s v="Stanwood High School"/>
        <s v="SCCP Images"/>
        <s v="North Central High School"/>
        <s v="Lewis &amp; Clark High School"/>
        <s v="Bryant Center"/>
        <s v="Shadle Park High School"/>
        <s v="Ferris High School"/>
        <s v="Spokane Area Professional-Technical Skills Center "/>
        <s v="On Track Academy"/>
        <s v="The Community School"/>
        <s v="Lakeside High School"/>
        <s v="Medical Lake High School"/>
        <s v="Mead Alternative High School"/>
        <s v="Mead Education Partnership Prog"/>
        <s v="Mead Senior High School"/>
        <s v="Mt Spokane High School"/>
        <s v="Central Valley High School"/>
        <s v="University High School"/>
        <s v="Freeman High School"/>
        <s v="Three Springs High School"/>
        <s v="Cheney High School"/>
        <s v="East Valley High School"/>
        <s v="Liberty High School"/>
        <s v="Dishman Hills High School"/>
        <s v="Spokane Valley High School"/>
        <s v="West Valley High School"/>
        <s v="Deer Park High School"/>
        <s v="Riverside High School"/>
        <s v="Jenkins Junior/Senior High"/>
        <s v="Wellpinit High School"/>
        <s v="Colville Senior High School"/>
        <s v="Mary Walker High School"/>
        <s v="Northport High School"/>
        <s v="Kettle Falls High School"/>
        <s v="Columbia Virtual Academy - Kettle Falls"/>
        <s v="Yelm High School 12"/>
        <s v="North Thurston High School"/>
        <s v="Timberline High School"/>
        <s v="River Ridge High School"/>
        <s v="Secondary Options"/>
        <s v="Tumwater High School"/>
        <s v="New Market Skills Center"/>
        <s v="A G West Black Hills High School"/>
        <s v="New Market High School"/>
        <s v="Avanti High School"/>
        <s v="Olympia High School"/>
        <s v="Capital High School"/>
        <s v="Rainier Senior High School"/>
        <s v="Rochester High School"/>
        <s v="Tenino High School"/>
        <s v="Tenino Middle School"/>
        <s v="Wahkiakum High School"/>
        <s v="Alternative Education Program"/>
        <s v="Walla Walla High School"/>
        <s v="Lincoln High School"/>
        <s v="College Place High School"/>
        <s v="Touchet Elem &amp; High School"/>
        <s v="Waitsburg High School"/>
        <s v="Options High School"/>
        <s v="Bellingham High School"/>
        <s v="Sehome High School"/>
        <s v="Squalicum High School"/>
        <s v="Ferndale High School"/>
        <s v="WINDWARD HIGH SCHOOL"/>
        <s v="Blaine High School"/>
        <s v="Lynden Special Services"/>
        <s v="Lynden High School"/>
        <s v="Meridian High School"/>
        <s v="Meridian Middle School"/>
        <s v="Nooksack Valley High School"/>
        <s v="Mount Baker Senior High"/>
        <s v="Tekoa High School"/>
        <s v="Pullman High School"/>
        <s v="Colfax High School"/>
        <s v="Colton School"/>
        <s v="Rosalia Elementary &amp; Secondary School"/>
        <s v="Naches Valley High School"/>
        <s v="Davis High School"/>
        <s v="Eisenhower High School"/>
        <s v="Yakima Valley Technical Skills Center"/>
        <s v="Juvenile Detention Center"/>
        <s v="Stanton Academy"/>
        <s v="Yakima Online"/>
        <s v="Yakima Satellite Alternative Programs"/>
        <s v="Yakima Open Doors"/>
        <s v="Selah High School"/>
        <s v="Selah Academy"/>
        <s v="Mabton Jr. Sr. High"/>
        <s v="Compass High School"/>
        <s v="Grandview High School"/>
        <s v="Sunnyside High School"/>
        <s v="Computer Academy Toppenish High School"/>
        <s v="Toppenish High School"/>
        <s v="NW Allprep"/>
        <s v="Highland High School"/>
        <s v="Granger High School"/>
        <s v="Zillah High School"/>
        <s v="Wapato High School"/>
        <s v="West Valley High School Freshman Campus"/>
        <s v="White Swan High School"/>
      </sharedItems>
    </cacheField>
    <cacheField name="CIHS" numFmtId="0">
      <sharedItems/>
    </cacheField>
    <cacheField name="techprep" numFmtId="0">
      <sharedItems/>
    </cacheField>
    <cacheField name="AP" numFmtId="0">
      <sharedItems/>
    </cacheField>
    <cacheField name="Cambridge" numFmtId="0">
      <sharedItems/>
    </cacheField>
    <cacheField name="IB" numFmtId="0">
      <sharedItems/>
    </cacheField>
    <cacheField name="distinctStudents" numFmtId="0">
      <sharedItems containsSemiMixedTypes="0" containsString="0" containsNumber="1" containsInteger="1" minValue="1" maxValue="1149"/>
    </cacheField>
    <cacheField name="Points" numFmtId="0">
      <sharedItems containsSemiMixedTypes="0" containsString="0" containsNumber="1" minValue="1" maxValue="1178"/>
    </cacheField>
    <cacheField name="Percentage" numFmtId="10">
      <sharedItems containsSemiMixedTypes="0" containsString="0" containsNumber="1" minValue="1.2055927447428622E-5" maxValue="1.4201882533070916E-2"/>
    </cacheField>
    <cacheField name="Total Funds" numFmtId="43">
      <sharedItems containsSemiMixedTypes="0" containsString="0" containsNumber="1" minValue="5.73" maxValue="6745.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7">
  <r>
    <x v="0"/>
    <x v="0"/>
    <n v="1147"/>
    <s v="Othello School District"/>
    <n v="3015"/>
    <x v="0"/>
    <s v=""/>
    <s v="Y"/>
    <s v="Y"/>
    <s v=""/>
    <s v=""/>
    <n v="220"/>
    <n v="258.25"/>
    <n v="3.1134432632984417E-3"/>
    <n v="1478.9"/>
  </r>
  <r>
    <x v="1"/>
    <x v="1"/>
    <n v="1158"/>
    <s v="Lind School District"/>
    <n v="2903"/>
    <x v="1"/>
    <s v=""/>
    <s v=""/>
    <s v="Y"/>
    <s v=""/>
    <s v=""/>
    <n v="1"/>
    <n v="1.25"/>
    <n v="1.5069909309285777E-5"/>
    <n v="7.17"/>
  </r>
  <r>
    <x v="2"/>
    <x v="2"/>
    <n v="2250"/>
    <s v="Clarkston School District"/>
    <n v="2299"/>
    <x v="2"/>
    <s v=""/>
    <s v="Y"/>
    <s v="Y"/>
    <s v=""/>
    <s v=""/>
    <n v="85"/>
    <n v="92"/>
    <n v="1.1091453251634333E-3"/>
    <n v="526.84"/>
  </r>
  <r>
    <x v="2"/>
    <x v="2"/>
    <n v="2250"/>
    <s v="Clarkston School District"/>
    <n v="2501"/>
    <x v="3"/>
    <s v=""/>
    <s v="Y"/>
    <s v=""/>
    <s v=""/>
    <s v=""/>
    <n v="1"/>
    <n v="1"/>
    <n v="1.2055927447428622E-5"/>
    <n v="5.73"/>
  </r>
  <r>
    <x v="3"/>
    <x v="3"/>
    <n v="3017"/>
    <s v="Kennewick School District"/>
    <n v="1884"/>
    <x v="4"/>
    <s v=""/>
    <s v="Y"/>
    <s v=""/>
    <s v=""/>
    <s v=""/>
    <n v="16"/>
    <n v="17.5"/>
    <n v="2.1097873033000089E-4"/>
    <n v="100.21"/>
  </r>
  <r>
    <x v="3"/>
    <x v="3"/>
    <n v="3017"/>
    <s v="Kennewick School District"/>
    <n v="1941"/>
    <x v="5"/>
    <s v=""/>
    <s v="Y"/>
    <s v=""/>
    <s v=""/>
    <s v=""/>
    <n v="10"/>
    <n v="10.25"/>
    <n v="1.2357325633614337E-4"/>
    <n v="58.7"/>
  </r>
  <r>
    <x v="3"/>
    <x v="3"/>
    <n v="3017"/>
    <s v="Kennewick School District"/>
    <n v="2826"/>
    <x v="6"/>
    <s v="Y"/>
    <s v="Y"/>
    <s v="Y"/>
    <s v=""/>
    <s v="Y"/>
    <n v="306"/>
    <n v="352"/>
    <n v="4.2436864614948744E-3"/>
    <n v="2015.75"/>
  </r>
  <r>
    <x v="3"/>
    <x v="3"/>
    <n v="3017"/>
    <s v="Kennewick School District"/>
    <n v="3731"/>
    <x v="7"/>
    <s v="Y"/>
    <s v="Y"/>
    <s v="Y"/>
    <s v=""/>
    <s v=""/>
    <n v="669"/>
    <n v="703.75"/>
    <n v="8.4843589411278918E-3"/>
    <n v="4030.07"/>
  </r>
  <r>
    <x v="3"/>
    <x v="3"/>
    <n v="3017"/>
    <s v="Kennewick School District"/>
    <n v="4118"/>
    <x v="8"/>
    <s v=""/>
    <s v="Y"/>
    <s v=""/>
    <s v=""/>
    <s v=""/>
    <n v="6"/>
    <n v="6.25"/>
    <n v="7.5349546546428882E-5"/>
    <n v="35.79"/>
  </r>
  <r>
    <x v="3"/>
    <x v="3"/>
    <n v="3017"/>
    <s v="Kennewick School District"/>
    <n v="4484"/>
    <x v="9"/>
    <s v="Y"/>
    <s v="Y"/>
    <s v="Y"/>
    <s v=""/>
    <s v=""/>
    <n v="498"/>
    <n v="540.5"/>
    <n v="6.5162287853351699E-3"/>
    <n v="3095.21"/>
  </r>
  <r>
    <x v="4"/>
    <x v="4"/>
    <n v="3052"/>
    <s v="Kiona-Benton City School District"/>
    <n v="2904"/>
    <x v="10"/>
    <s v=""/>
    <s v="Y"/>
    <s v="Y"/>
    <s v=""/>
    <s v=""/>
    <n v="68"/>
    <n v="74"/>
    <n v="8.9213863110971798E-4"/>
    <n v="423.77"/>
  </r>
  <r>
    <x v="5"/>
    <x v="5"/>
    <n v="3053"/>
    <s v="Finley School District"/>
    <n v="2367"/>
    <x v="11"/>
    <s v=""/>
    <s v="Y"/>
    <s v=""/>
    <s v=""/>
    <s v=""/>
    <n v="67"/>
    <n v="79"/>
    <n v="9.5241826834686113E-4"/>
    <n v="452.4"/>
  </r>
  <r>
    <x v="6"/>
    <x v="6"/>
    <n v="3116"/>
    <s v="Prosser School District"/>
    <n v="1728"/>
    <x v="12"/>
    <s v=""/>
    <s v="Y"/>
    <s v=""/>
    <s v=""/>
    <s v=""/>
    <n v="3"/>
    <n v="3.5"/>
    <n v="4.2195746066000176E-5"/>
    <n v="20.04"/>
  </r>
  <r>
    <x v="6"/>
    <x v="6"/>
    <n v="3116"/>
    <s v="Prosser School District"/>
    <n v="2508"/>
    <x v="13"/>
    <s v=""/>
    <s v="Y"/>
    <s v="Y"/>
    <s v=""/>
    <s v=""/>
    <n v="144"/>
    <n v="162.75"/>
    <n v="1.9621021920690081E-3"/>
    <n v="932"/>
  </r>
  <r>
    <x v="7"/>
    <x v="7"/>
    <n v="3400"/>
    <s v="Richland School District"/>
    <n v="3511"/>
    <x v="14"/>
    <s v="Y"/>
    <s v="Y"/>
    <s v="Y"/>
    <s v=""/>
    <s v=""/>
    <n v="508"/>
    <n v="531"/>
    <n v="6.4016974745845978E-3"/>
    <n v="3040.81"/>
  </r>
  <r>
    <x v="7"/>
    <x v="7"/>
    <n v="3400"/>
    <s v="Richland School District"/>
    <n v="3833"/>
    <x v="15"/>
    <s v="Y"/>
    <s v="Y"/>
    <s v="Y"/>
    <s v=""/>
    <s v=""/>
    <n v="537"/>
    <n v="554.75"/>
    <n v="6.6880257514610273E-3"/>
    <n v="3176.81"/>
  </r>
  <r>
    <x v="7"/>
    <x v="7"/>
    <n v="3400"/>
    <s v="Richland School District"/>
    <n v="4295"/>
    <x v="16"/>
    <s v=""/>
    <s v="Y"/>
    <s v=""/>
    <s v=""/>
    <s v=""/>
    <n v="18"/>
    <n v="21"/>
    <n v="2.5317447639600104E-4"/>
    <n v="120.26"/>
  </r>
  <r>
    <x v="7"/>
    <x v="7"/>
    <n v="3400"/>
    <s v="Richland School District"/>
    <n v="5165"/>
    <x v="17"/>
    <s v=""/>
    <s v="Y"/>
    <s v=""/>
    <s v=""/>
    <s v=""/>
    <n v="10"/>
    <n v="10.25"/>
    <n v="1.2357325633614337E-4"/>
    <n v="58.7"/>
  </r>
  <r>
    <x v="8"/>
    <x v="8"/>
    <n v="4019"/>
    <s v="Manson School District"/>
    <n v="2623"/>
    <x v="18"/>
    <s v=""/>
    <s v="Y"/>
    <s v="Y"/>
    <s v=""/>
    <s v=""/>
    <n v="74"/>
    <n v="88"/>
    <n v="1.0609216153737186E-3"/>
    <n v="503.94"/>
  </r>
  <r>
    <x v="9"/>
    <x v="9"/>
    <n v="4127"/>
    <s v="Entiat School District"/>
    <n v="3317"/>
    <x v="19"/>
    <s v=""/>
    <s v="Y"/>
    <s v=""/>
    <s v=""/>
    <s v=""/>
    <n v="9"/>
    <n v="10.25"/>
    <n v="1.2357325633614337E-4"/>
    <n v="58.7"/>
  </r>
  <r>
    <x v="10"/>
    <x v="10"/>
    <n v="4129"/>
    <s v="Lake Chelan School District"/>
    <n v="4260"/>
    <x v="20"/>
    <s v=""/>
    <s v="Y"/>
    <s v="Y"/>
    <s v=""/>
    <s v=""/>
    <n v="56"/>
    <n v="62"/>
    <n v="7.4746750174057458E-4"/>
    <n v="355.05"/>
  </r>
  <r>
    <x v="11"/>
    <x v="11"/>
    <n v="4222"/>
    <s v="CASHMERE SCHOOL DISTRICT"/>
    <n v="3268"/>
    <x v="21"/>
    <s v=""/>
    <s v="Y"/>
    <s v=""/>
    <s v=""/>
    <s v=""/>
    <n v="40"/>
    <n v="41.75"/>
    <n v="5.0333497093014491E-4"/>
    <n v="239.08"/>
  </r>
  <r>
    <x v="12"/>
    <x v="12"/>
    <n v="4228"/>
    <s v="Cascade School District"/>
    <n v="3564"/>
    <x v="22"/>
    <s v=""/>
    <s v="Y"/>
    <s v="Y"/>
    <s v=""/>
    <s v=""/>
    <n v="150"/>
    <n v="164.75"/>
    <n v="1.9862140469638656E-3"/>
    <n v="943.45"/>
  </r>
  <r>
    <x v="13"/>
    <x v="13"/>
    <n v="4246"/>
    <s v="Wenatchee School District"/>
    <n v="1613"/>
    <x v="23"/>
    <s v=""/>
    <s v="Y"/>
    <s v=""/>
    <s v=""/>
    <s v=""/>
    <n v="11"/>
    <n v="11.75"/>
    <n v="1.4165714750728631E-4"/>
    <n v="67.290000000000006"/>
  </r>
  <r>
    <x v="13"/>
    <x v="13"/>
    <n v="4246"/>
    <s v="Wenatchee School District"/>
    <n v="2134"/>
    <x v="24"/>
    <s v="Y"/>
    <s v="Y"/>
    <s v="Y"/>
    <s v=""/>
    <s v=""/>
    <n v="416"/>
    <n v="455"/>
    <n v="5.4854469885800231E-3"/>
    <n v="2605.59"/>
  </r>
  <r>
    <x v="13"/>
    <x v="13"/>
    <n v="4246"/>
    <s v="Wenatchee School District"/>
    <n v="4105"/>
    <x v="25"/>
    <s v=""/>
    <s v="Y"/>
    <s v=""/>
    <s v=""/>
    <s v=""/>
    <n v="2"/>
    <n v="2"/>
    <n v="2.4111854894857243E-5"/>
    <n v="11.45"/>
  </r>
  <r>
    <x v="13"/>
    <x v="13"/>
    <n v="4246"/>
    <s v="Wenatchee School District"/>
    <n v="5316"/>
    <x v="26"/>
    <s v=""/>
    <s v="Y"/>
    <s v=""/>
    <s v=""/>
    <s v=""/>
    <n v="20"/>
    <n v="22.25"/>
    <n v="2.6824438570528683E-4"/>
    <n v="127.42"/>
  </r>
  <r>
    <x v="14"/>
    <x v="14"/>
    <n v="5121"/>
    <s v="Port Angeles School District"/>
    <n v="2908"/>
    <x v="27"/>
    <s v="Y"/>
    <s v="Y"/>
    <s v="Y"/>
    <s v=""/>
    <s v=""/>
    <n v="207"/>
    <n v="225.75"/>
    <n v="2.7216256212570112E-3"/>
    <n v="1292.77"/>
  </r>
  <r>
    <x v="14"/>
    <x v="14"/>
    <n v="5121"/>
    <s v="Port Angeles School District"/>
    <n v="4175"/>
    <x v="28"/>
    <s v=""/>
    <s v="Y"/>
    <s v=""/>
    <s v=""/>
    <s v=""/>
    <n v="2"/>
    <n v="2"/>
    <n v="2.4111854894857243E-5"/>
    <n v="11.45"/>
  </r>
  <r>
    <x v="15"/>
    <x v="15"/>
    <n v="5323"/>
    <s v="Sequim School District"/>
    <n v="1708"/>
    <x v="29"/>
    <s v=""/>
    <s v="Y"/>
    <s v=""/>
    <s v=""/>
    <s v=""/>
    <n v="6"/>
    <n v="6.25"/>
    <n v="7.5349546546428882E-5"/>
    <n v="35.79"/>
  </r>
  <r>
    <x v="15"/>
    <x v="15"/>
    <n v="5323"/>
    <s v="Sequim School District"/>
    <n v="2471"/>
    <x v="30"/>
    <s v=""/>
    <s v="Y"/>
    <s v="Y"/>
    <s v=""/>
    <s v=""/>
    <n v="313"/>
    <n v="338.25"/>
    <n v="4.0779174590927312E-3"/>
    <n v="1937.01"/>
  </r>
  <r>
    <x v="16"/>
    <x v="16"/>
    <n v="5401"/>
    <s v="Cape Flattery School District"/>
    <n v="3145"/>
    <x v="31"/>
    <s v=""/>
    <s v=""/>
    <s v="Y"/>
    <s v=""/>
    <s v=""/>
    <n v="9"/>
    <n v="10.5"/>
    <n v="1.2658723819800052E-4"/>
    <n v="60.13"/>
  </r>
  <r>
    <x v="17"/>
    <x v="17"/>
    <n v="5402"/>
    <s v="Quillayute Valley School District"/>
    <n v="2349"/>
    <x v="32"/>
    <s v=""/>
    <s v=""/>
    <s v="Y"/>
    <s v=""/>
    <s v=""/>
    <n v="9"/>
    <n v="10"/>
    <n v="1.2055927447428622E-4"/>
    <n v="57.27"/>
  </r>
  <r>
    <x v="17"/>
    <x v="17"/>
    <n v="5402"/>
    <s v="Quillayute Valley School District"/>
    <n v="5071"/>
    <x v="33"/>
    <s v=""/>
    <s v="Y"/>
    <s v=""/>
    <s v=""/>
    <s v=""/>
    <n v="25"/>
    <n v="27"/>
    <n v="3.255100410805728E-4"/>
    <n v="154.62"/>
  </r>
  <r>
    <x v="18"/>
    <x v="18"/>
    <n v="6037"/>
    <s v="Vancouver School District"/>
    <n v="1689"/>
    <x v="34"/>
    <s v=""/>
    <s v=""/>
    <s v="Y"/>
    <s v=""/>
    <s v=""/>
    <n v="87"/>
    <n v="90.5"/>
    <n v="1.0910614339922902E-3"/>
    <n v="518.25"/>
  </r>
  <r>
    <x v="18"/>
    <x v="18"/>
    <n v="6037"/>
    <s v="Vancouver School District"/>
    <n v="2179"/>
    <x v="35"/>
    <s v=""/>
    <s v="Y"/>
    <s v="Y"/>
    <s v=""/>
    <s v=""/>
    <n v="230"/>
    <n v="271.5"/>
    <n v="3.2731843019768708E-3"/>
    <n v="1554.76"/>
  </r>
  <r>
    <x v="18"/>
    <x v="18"/>
    <n v="6037"/>
    <s v="Vancouver School District"/>
    <n v="3081"/>
    <x v="36"/>
    <s v=""/>
    <s v="Y"/>
    <s v="Y"/>
    <s v=""/>
    <s v=""/>
    <n v="174"/>
    <n v="201.5"/>
    <n v="2.4292693806568671E-3"/>
    <n v="1153.9000000000001"/>
  </r>
  <r>
    <x v="18"/>
    <x v="18"/>
    <n v="6037"/>
    <s v="Vancouver School District"/>
    <n v="3423"/>
    <x v="37"/>
    <s v="Y"/>
    <s v="Y"/>
    <s v="Y"/>
    <s v=""/>
    <s v="Y"/>
    <n v="125"/>
    <n v="131"/>
    <n v="1.5793264956131493E-3"/>
    <n v="750.18"/>
  </r>
  <r>
    <x v="18"/>
    <x v="18"/>
    <n v="6037"/>
    <s v="Vancouver School District"/>
    <n v="4504"/>
    <x v="38"/>
    <s v="Y"/>
    <s v="Y"/>
    <s v="Y"/>
    <s v=""/>
    <s v=""/>
    <n v="596"/>
    <n v="627"/>
    <n v="7.5590665095377459E-3"/>
    <n v="3590.56"/>
  </r>
  <r>
    <x v="18"/>
    <x v="18"/>
    <n v="6037"/>
    <s v="Vancouver School District"/>
    <n v="5149"/>
    <x v="39"/>
    <s v=""/>
    <s v="Y"/>
    <s v=""/>
    <s v=""/>
    <s v=""/>
    <n v="11"/>
    <n v="11.5"/>
    <n v="1.3864316564542916E-4"/>
    <n v="65.86"/>
  </r>
  <r>
    <x v="18"/>
    <x v="18"/>
    <n v="6037"/>
    <s v="Vancouver School District"/>
    <n v="5258"/>
    <x v="40"/>
    <s v=""/>
    <s v="Y"/>
    <s v=""/>
    <s v=""/>
    <s v=""/>
    <n v="28"/>
    <n v="28.5"/>
    <n v="3.4359393225171571E-4"/>
    <n v="163.21"/>
  </r>
  <r>
    <x v="18"/>
    <x v="18"/>
    <n v="6037"/>
    <s v="Vancouver School District"/>
    <n v="5271"/>
    <x v="41"/>
    <s v=""/>
    <s v=""/>
    <s v="Y"/>
    <s v=""/>
    <s v=""/>
    <n v="31"/>
    <n v="32.75"/>
    <n v="3.9483162390328732E-4"/>
    <n v="187.55"/>
  </r>
  <r>
    <x v="18"/>
    <x v="18"/>
    <n v="6037"/>
    <s v="Vancouver School District"/>
    <n v="5342"/>
    <x v="42"/>
    <s v=""/>
    <s v="Y"/>
    <s v=""/>
    <s v=""/>
    <s v=""/>
    <n v="6"/>
    <n v="6"/>
    <n v="7.233556468457173E-5"/>
    <n v="34.36"/>
  </r>
  <r>
    <x v="19"/>
    <x v="19"/>
    <n v="6098"/>
    <s v="Hockinson School District"/>
    <n v="4568"/>
    <x v="43"/>
    <s v=""/>
    <s v="Y"/>
    <s v="Y"/>
    <s v=""/>
    <s v=""/>
    <n v="139"/>
    <n v="141.75"/>
    <n v="1.708927715673007E-3"/>
    <n v="811.74"/>
  </r>
  <r>
    <x v="20"/>
    <x v="20"/>
    <n v="6101"/>
    <s v="La Center School District"/>
    <n v="4431"/>
    <x v="44"/>
    <s v=""/>
    <s v="Y"/>
    <s v="Y"/>
    <s v=""/>
    <s v=""/>
    <n v="111"/>
    <n v="115.75"/>
    <n v="1.395473602039863E-3"/>
    <n v="662.85"/>
  </r>
  <r>
    <x v="21"/>
    <x v="21"/>
    <n v="6112"/>
    <s v="Washougal School District"/>
    <n v="1528"/>
    <x v="45"/>
    <s v=""/>
    <s v="Y"/>
    <s v=""/>
    <s v=""/>
    <s v=""/>
    <n v="6"/>
    <n v="6"/>
    <n v="7.233556468457173E-5"/>
    <n v="34.36"/>
  </r>
  <r>
    <x v="21"/>
    <x v="21"/>
    <n v="6112"/>
    <s v="Washougal School District"/>
    <n v="3147"/>
    <x v="46"/>
    <s v=""/>
    <s v="Y"/>
    <s v="Y"/>
    <s v=""/>
    <s v=""/>
    <n v="133"/>
    <n v="141.75"/>
    <n v="1.708927715673007E-3"/>
    <n v="811.74"/>
  </r>
  <r>
    <x v="22"/>
    <x v="22"/>
    <n v="6114"/>
    <s v="Evergreen School District (Clark)"/>
    <n v="1646"/>
    <x v="47"/>
    <s v=""/>
    <s v="Y"/>
    <s v=""/>
    <s v=""/>
    <s v=""/>
    <n v="3"/>
    <n v="3.25"/>
    <n v="3.9181764204143017E-5"/>
    <n v="18.61"/>
  </r>
  <r>
    <x v="22"/>
    <x v="22"/>
    <n v="6114"/>
    <s v="Evergreen School District (Clark)"/>
    <n v="1801"/>
    <x v="48"/>
    <s v=""/>
    <s v="Y"/>
    <s v=""/>
    <s v=""/>
    <s v=""/>
    <n v="15"/>
    <n v="15.25"/>
    <n v="1.8385289357328646E-4"/>
    <n v="87.33"/>
  </r>
  <r>
    <x v="22"/>
    <x v="22"/>
    <n v="6114"/>
    <s v="Evergreen School District (Clark)"/>
    <n v="2724"/>
    <x v="49"/>
    <s v=""/>
    <s v="Y"/>
    <s v="Y"/>
    <s v=""/>
    <s v=""/>
    <n v="359"/>
    <n v="393"/>
    <n v="4.7379794868394479E-3"/>
    <n v="2250.54"/>
  </r>
  <r>
    <x v="22"/>
    <x v="22"/>
    <n v="6114"/>
    <s v="Evergreen School District (Clark)"/>
    <n v="4042"/>
    <x v="4"/>
    <s v=""/>
    <s v="Y"/>
    <s v="Y"/>
    <s v=""/>
    <s v=""/>
    <n v="3"/>
    <n v="3.5"/>
    <n v="4.2195746066000176E-5"/>
    <n v="20.04"/>
  </r>
  <r>
    <x v="22"/>
    <x v="22"/>
    <n v="6114"/>
    <s v="Evergreen School District (Clark)"/>
    <n v="4162"/>
    <x v="50"/>
    <s v=""/>
    <s v="Y"/>
    <s v="Y"/>
    <s v=""/>
    <s v=""/>
    <n v="595"/>
    <n v="625.25"/>
    <n v="7.5379686365047455E-3"/>
    <n v="3580.54"/>
  </r>
  <r>
    <x v="22"/>
    <x v="22"/>
    <n v="6114"/>
    <s v="Evergreen School District (Clark)"/>
    <n v="4203"/>
    <x v="51"/>
    <s v=""/>
    <s v="Y"/>
    <s v=""/>
    <s v=""/>
    <s v=""/>
    <n v="4"/>
    <n v="4.25"/>
    <n v="5.1237691651571639E-5"/>
    <n v="24.34"/>
  </r>
  <r>
    <x v="22"/>
    <x v="22"/>
    <n v="6114"/>
    <s v="Evergreen School District (Clark)"/>
    <n v="4523"/>
    <x v="52"/>
    <s v=""/>
    <s v="Y"/>
    <s v="Y"/>
    <s v=""/>
    <s v=""/>
    <n v="480"/>
    <n v="533.75"/>
    <n v="6.4348512750650264E-3"/>
    <n v="3056.55"/>
  </r>
  <r>
    <x v="22"/>
    <x v="22"/>
    <n v="6114"/>
    <s v="Evergreen School District (Clark)"/>
    <n v="5111"/>
    <x v="53"/>
    <s v=""/>
    <s v="Y"/>
    <s v="Y"/>
    <s v=""/>
    <s v=""/>
    <n v="701"/>
    <n v="733"/>
    <n v="8.8369948189651795E-3"/>
    <n v="4197.57"/>
  </r>
  <r>
    <x v="22"/>
    <x v="22"/>
    <n v="6114"/>
    <s v="Evergreen School District (Clark)"/>
    <n v="5310"/>
    <x v="54"/>
    <s v=""/>
    <s v="Y"/>
    <s v="Y"/>
    <s v=""/>
    <s v=""/>
    <n v="191"/>
    <n v="206"/>
    <n v="2.4835210541702961E-3"/>
    <n v="1179.67"/>
  </r>
  <r>
    <x v="23"/>
    <x v="23"/>
    <n v="6117"/>
    <s v="Camas School District"/>
    <n v="4508"/>
    <x v="55"/>
    <s v=""/>
    <s v="Y"/>
    <s v=""/>
    <s v=""/>
    <s v=""/>
    <n v="1"/>
    <n v="1"/>
    <n v="1.2055927447428622E-5"/>
    <n v="5.73"/>
  </r>
  <r>
    <x v="23"/>
    <x v="23"/>
    <n v="6117"/>
    <s v="Camas School District"/>
    <n v="4567"/>
    <x v="56"/>
    <s v=""/>
    <s v="Y"/>
    <s v="Y"/>
    <s v=""/>
    <s v=""/>
    <n v="668"/>
    <n v="679.25"/>
    <n v="8.1889887186658919E-3"/>
    <n v="3889.77"/>
  </r>
  <r>
    <x v="23"/>
    <x v="23"/>
    <n v="6117"/>
    <s v="Camas School District"/>
    <n v="5104"/>
    <x v="57"/>
    <s v=""/>
    <s v="Y"/>
    <s v=""/>
    <s v=""/>
    <s v=""/>
    <n v="19"/>
    <n v="20.75"/>
    <n v="2.5016049453414392E-4"/>
    <n v="118.83"/>
  </r>
  <r>
    <x v="24"/>
    <x v="24"/>
    <n v="6119"/>
    <s v="Battle Ground School District"/>
    <n v="1836"/>
    <x v="58"/>
    <s v=""/>
    <s v="Y"/>
    <s v=""/>
    <s v=""/>
    <s v=""/>
    <n v="9"/>
    <n v="9"/>
    <n v="1.085033470268576E-4"/>
    <n v="51.54"/>
  </r>
  <r>
    <x v="24"/>
    <x v="24"/>
    <n v="6119"/>
    <s v="Battle Ground School District"/>
    <n v="1875"/>
    <x v="59"/>
    <s v=""/>
    <s v="Y"/>
    <s v=""/>
    <s v=""/>
    <s v=""/>
    <n v="27"/>
    <n v="29.25"/>
    <n v="3.526358778372872E-4"/>
    <n v="167.5"/>
  </r>
  <r>
    <x v="24"/>
    <x v="24"/>
    <n v="6119"/>
    <s v="Battle Ground School District"/>
    <n v="2415"/>
    <x v="60"/>
    <s v=""/>
    <s v="Y"/>
    <s v="Y"/>
    <s v=""/>
    <s v=""/>
    <n v="352"/>
    <n v="378.5"/>
    <n v="4.5631685388517335E-3"/>
    <n v="2167.5100000000002"/>
  </r>
  <r>
    <x v="24"/>
    <x v="24"/>
    <n v="6119"/>
    <s v="Battle Ground School District"/>
    <n v="4104"/>
    <x v="61"/>
    <s v=""/>
    <s v="Y"/>
    <s v="Y"/>
    <s v=""/>
    <s v=""/>
    <n v="250"/>
    <n v="262.25"/>
    <n v="3.1616669730881561E-3"/>
    <n v="1501.79"/>
  </r>
  <r>
    <x v="24"/>
    <x v="24"/>
    <n v="6119"/>
    <s v="Battle Ground School District"/>
    <n v="4450"/>
    <x v="62"/>
    <s v=""/>
    <s v="Y"/>
    <s v=""/>
    <s v=""/>
    <s v=""/>
    <n v="28"/>
    <n v="30.5"/>
    <n v="3.6770578714657293E-4"/>
    <n v="174.66"/>
  </r>
  <r>
    <x v="25"/>
    <x v="25"/>
    <n v="6122"/>
    <s v="Ridgefield School District"/>
    <n v="2390"/>
    <x v="63"/>
    <s v=""/>
    <s v="Y"/>
    <s v="Y"/>
    <s v=""/>
    <s v=""/>
    <n v="133"/>
    <n v="139.25"/>
    <n v="1.6787878970544355E-3"/>
    <n v="797.42"/>
  </r>
  <r>
    <x v="26"/>
    <x v="26"/>
    <n v="7002"/>
    <s v="Dayton School District"/>
    <n v="2302"/>
    <x v="64"/>
    <s v=""/>
    <s v="Y"/>
    <s v=""/>
    <s v=""/>
    <s v=""/>
    <n v="32"/>
    <n v="35.75"/>
    <n v="4.309994062455732E-4"/>
    <n v="204.72"/>
  </r>
  <r>
    <x v="27"/>
    <x v="27"/>
    <n v="8122"/>
    <s v="Longview School District"/>
    <n v="2416"/>
    <x v="65"/>
    <s v=""/>
    <s v="Y"/>
    <s v="Y"/>
    <s v=""/>
    <s v=""/>
    <n v="291"/>
    <n v="313.25"/>
    <n v="3.7765192729070154E-3"/>
    <n v="1793.85"/>
  </r>
  <r>
    <x v="27"/>
    <x v="27"/>
    <n v="8122"/>
    <s v="Longview School District"/>
    <n v="3151"/>
    <x v="66"/>
    <s v=""/>
    <s v="Y"/>
    <s v="Y"/>
    <s v=""/>
    <s v=""/>
    <n v="275"/>
    <n v="290.75"/>
    <n v="3.5052609053398717E-3"/>
    <n v="1665"/>
  </r>
  <r>
    <x v="27"/>
    <x v="27"/>
    <n v="8122"/>
    <s v="Longview School District"/>
    <n v="5312"/>
    <x v="67"/>
    <s v=""/>
    <s v="Y"/>
    <s v=""/>
    <s v=""/>
    <s v=""/>
    <n v="14"/>
    <n v="14.5"/>
    <n v="1.7481094798771501E-4"/>
    <n v="83.04"/>
  </r>
  <r>
    <x v="28"/>
    <x v="28"/>
    <n v="8130"/>
    <s v="Toutle Lake School District"/>
    <n v="2560"/>
    <x v="68"/>
    <s v=""/>
    <s v="Y"/>
    <s v="Y"/>
    <s v=""/>
    <s v=""/>
    <n v="33"/>
    <n v="35.5"/>
    <n v="4.2798542438371608E-4"/>
    <n v="203.29"/>
  </r>
  <r>
    <x v="29"/>
    <x v="29"/>
    <n v="8401"/>
    <s v="Castle Rock School District"/>
    <n v="2281"/>
    <x v="69"/>
    <s v=""/>
    <s v="Y"/>
    <s v="Y"/>
    <s v=""/>
    <s v=""/>
    <n v="63"/>
    <n v="69"/>
    <n v="8.3185899387257483E-4"/>
    <n v="395.13"/>
  </r>
  <r>
    <x v="30"/>
    <x v="30"/>
    <n v="8402"/>
    <s v="Kalama School District"/>
    <n v="2561"/>
    <x v="70"/>
    <s v="Y"/>
    <s v="Y"/>
    <s v="Y"/>
    <s v=""/>
    <s v=""/>
    <n v="117"/>
    <n v="123.5"/>
    <n v="1.4889070397574348E-3"/>
    <n v="707.23"/>
  </r>
  <r>
    <x v="31"/>
    <x v="31"/>
    <n v="8404"/>
    <s v="Woodland School District"/>
    <n v="3546"/>
    <x v="71"/>
    <s v="Y"/>
    <s v="Y"/>
    <s v="Y"/>
    <s v=""/>
    <s v=""/>
    <n v="118"/>
    <n v="128"/>
    <n v="1.5431587132708636E-3"/>
    <n v="733"/>
  </r>
  <r>
    <x v="32"/>
    <x v="32"/>
    <n v="8458"/>
    <s v="Kelso School District"/>
    <n v="1934"/>
    <x v="72"/>
    <s v=""/>
    <s v="Y"/>
    <s v=""/>
    <s v=""/>
    <s v=""/>
    <n v="3"/>
    <n v="3.75"/>
    <n v="4.5209727927857328E-5"/>
    <n v="21.47"/>
  </r>
  <r>
    <x v="32"/>
    <x v="32"/>
    <n v="8458"/>
    <s v="Kelso School District"/>
    <n v="2266"/>
    <x v="73"/>
    <s v=""/>
    <s v="Y"/>
    <s v="Y"/>
    <s v=""/>
    <s v=""/>
    <n v="239"/>
    <n v="257.25"/>
    <n v="3.101387335851013E-3"/>
    <n v="1473.16"/>
  </r>
  <r>
    <x v="32"/>
    <x v="32"/>
    <n v="8458"/>
    <s v="Kelso School District"/>
    <n v="5194"/>
    <x v="74"/>
    <s v=""/>
    <s v="Y"/>
    <s v=""/>
    <s v=""/>
    <s v=""/>
    <n v="3"/>
    <n v="3.25"/>
    <n v="3.9181764204143017E-5"/>
    <n v="18.61"/>
  </r>
  <r>
    <x v="33"/>
    <x v="33"/>
    <n v="9075"/>
    <s v="Bridgeport School District"/>
    <n v="2788"/>
    <x v="75"/>
    <s v="Y"/>
    <s v="Y"/>
    <s v="Y"/>
    <s v=""/>
    <s v=""/>
    <n v="139"/>
    <n v="169.5"/>
    <n v="2.0434797023391512E-3"/>
    <n v="970.65"/>
  </r>
  <r>
    <x v="34"/>
    <x v="34"/>
    <n v="9206"/>
    <s v="Eastmont School District"/>
    <n v="2727"/>
    <x v="76"/>
    <s v="Y"/>
    <s v="Y"/>
    <s v="Y"/>
    <s v=""/>
    <s v=""/>
    <n v="189"/>
    <n v="205"/>
    <n v="2.4714651267228674E-3"/>
    <n v="1173.95"/>
  </r>
  <r>
    <x v="34"/>
    <x v="34"/>
    <n v="9206"/>
    <s v="Eastmont School District"/>
    <n v="3372"/>
    <x v="77"/>
    <s v=""/>
    <s v="Y"/>
    <s v=""/>
    <s v=""/>
    <s v=""/>
    <n v="43"/>
    <n v="46.5"/>
    <n v="5.6060062630543088E-4"/>
    <n v="266.29000000000002"/>
  </r>
  <r>
    <x v="35"/>
    <x v="35"/>
    <n v="9209"/>
    <s v="Waterville School District"/>
    <n v="2162"/>
    <x v="78"/>
    <s v=""/>
    <s v=""/>
    <s v="Y"/>
    <s v=""/>
    <s v=""/>
    <n v="11"/>
    <n v="11.5"/>
    <n v="1.3864316564542916E-4"/>
    <n v="65.86"/>
  </r>
  <r>
    <x v="36"/>
    <x v="36"/>
    <n v="10050"/>
    <s v="Curlew School District"/>
    <n v="2006"/>
    <x v="79"/>
    <s v=""/>
    <s v="Y"/>
    <s v="Y"/>
    <s v=""/>
    <s v=""/>
    <n v="28"/>
    <n v="32.25"/>
    <n v="3.8880366017957302E-4"/>
    <n v="184.68"/>
  </r>
  <r>
    <x v="37"/>
    <x v="37"/>
    <n v="10070"/>
    <s v="Inchelium School District"/>
    <n v="2603"/>
    <x v="80"/>
    <s v=""/>
    <s v=""/>
    <s v="Y"/>
    <s v=""/>
    <s v=""/>
    <n v="17"/>
    <n v="20"/>
    <n v="2.4111854894857243E-4"/>
    <n v="114.53"/>
  </r>
  <r>
    <x v="38"/>
    <x v="38"/>
    <n v="11001"/>
    <s v="Pasco School District"/>
    <n v="2917"/>
    <x v="81"/>
    <s v="Y"/>
    <s v="Y"/>
    <s v="Y"/>
    <s v=""/>
    <s v=""/>
    <n v="428"/>
    <n v="498.5"/>
    <n v="6.0098798325431682E-3"/>
    <n v="2854.69"/>
  </r>
  <r>
    <x v="38"/>
    <x v="38"/>
    <n v="11001"/>
    <s v="Pasco School District"/>
    <n v="3912"/>
    <x v="82"/>
    <s v=""/>
    <s v="Y"/>
    <s v=""/>
    <s v=""/>
    <s v=""/>
    <n v="9"/>
    <n v="10.75"/>
    <n v="1.2960122005985767E-4"/>
    <n v="61.56"/>
  </r>
  <r>
    <x v="38"/>
    <x v="38"/>
    <n v="11001"/>
    <s v="Pasco School District"/>
    <n v="5164"/>
    <x v="83"/>
    <s v="Y"/>
    <s v="Y"/>
    <s v="Y"/>
    <s v=""/>
    <s v=""/>
    <n v="518"/>
    <n v="590.75"/>
    <n v="7.1220391395684585E-3"/>
    <n v="3382.97"/>
  </r>
  <r>
    <x v="39"/>
    <x v="39"/>
    <n v="11051"/>
    <s v="North Franklin School District"/>
    <n v="3272"/>
    <x v="84"/>
    <s v=""/>
    <s v="Y"/>
    <s v=""/>
    <s v=""/>
    <s v=""/>
    <n v="25"/>
    <n v="27.75"/>
    <n v="3.3455198666614423E-4"/>
    <n v="158.91"/>
  </r>
  <r>
    <x v="40"/>
    <x v="40"/>
    <n v="12110"/>
    <s v="Pomeroy School District"/>
    <n v="2241"/>
    <x v="85"/>
    <s v=""/>
    <s v="Y"/>
    <s v="Y"/>
    <s v=""/>
    <s v=""/>
    <n v="48"/>
    <n v="52.75"/>
    <n v="6.3595017285185981E-4"/>
    <n v="302.08"/>
  </r>
  <r>
    <x v="41"/>
    <x v="41"/>
    <n v="13073"/>
    <s v="Wahluke School District"/>
    <n v="4254"/>
    <x v="86"/>
    <s v=""/>
    <s v="Y"/>
    <s v="Y"/>
    <s v=""/>
    <s v=""/>
    <n v="118"/>
    <n v="146.75"/>
    <n v="1.7692073529101502E-3"/>
    <n v="840.37"/>
  </r>
  <r>
    <x v="42"/>
    <x v="42"/>
    <n v="13144"/>
    <s v="Quincy School District"/>
    <n v="3088"/>
    <x v="87"/>
    <s v=""/>
    <s v="Y"/>
    <s v=""/>
    <s v=""/>
    <s v=""/>
    <n v="69"/>
    <n v="82.5"/>
    <n v="9.9461401441286131E-4"/>
    <n v="472.44"/>
  </r>
  <r>
    <x v="43"/>
    <x v="43"/>
    <n v="13146"/>
    <s v="Warden School District"/>
    <n v="3273"/>
    <x v="88"/>
    <s v=""/>
    <s v=""/>
    <s v="Y"/>
    <s v=""/>
    <s v=""/>
    <n v="11"/>
    <n v="12.5"/>
    <n v="1.5069909309285776E-4"/>
    <n v="71.58"/>
  </r>
  <r>
    <x v="44"/>
    <x v="44"/>
    <n v="13151"/>
    <s v="Coulee-Hartline School District"/>
    <n v="2968"/>
    <x v="89"/>
    <s v=""/>
    <s v="Y"/>
    <s v="Y"/>
    <s v=""/>
    <s v=""/>
    <n v="13"/>
    <n v="13.5"/>
    <n v="1.627550205402864E-4"/>
    <n v="77.31"/>
  </r>
  <r>
    <x v="45"/>
    <x v="45"/>
    <n v="13156"/>
    <s v="Soap Lake School District"/>
    <n v="3089"/>
    <x v="90"/>
    <s v=""/>
    <s v=""/>
    <s v="Y"/>
    <s v=""/>
    <s v=""/>
    <n v="4"/>
    <n v="5"/>
    <n v="6.0279637237143109E-5"/>
    <n v="28.63"/>
  </r>
  <r>
    <x v="46"/>
    <x v="46"/>
    <n v="13160"/>
    <s v="Royal School District"/>
    <n v="3516"/>
    <x v="91"/>
    <s v=""/>
    <s v="Y"/>
    <s v="Y"/>
    <s v=""/>
    <s v=""/>
    <n v="18"/>
    <n v="20.25"/>
    <n v="2.4413253081042959E-4"/>
    <n v="115.96"/>
  </r>
  <r>
    <x v="47"/>
    <x v="47"/>
    <n v="13161"/>
    <s v="Moses Lake School District"/>
    <n v="3215"/>
    <x v="92"/>
    <s v=""/>
    <s v="Y"/>
    <s v="Y"/>
    <s v=""/>
    <s v=""/>
    <n v="581"/>
    <n v="648.75"/>
    <n v="7.8212829315193189E-3"/>
    <n v="3715.11"/>
  </r>
  <r>
    <x v="48"/>
    <x v="48"/>
    <n v="13165"/>
    <s v="Ephrata School District"/>
    <n v="1971"/>
    <x v="93"/>
    <s v=""/>
    <s v="Y"/>
    <s v=""/>
    <s v=""/>
    <s v=""/>
    <n v="2"/>
    <n v="2.5"/>
    <n v="3.0139818618571554E-5"/>
    <n v="14.32"/>
  </r>
  <r>
    <x v="48"/>
    <x v="48"/>
    <n v="13165"/>
    <s v="Ephrata School District"/>
    <n v="2920"/>
    <x v="94"/>
    <s v="Y"/>
    <s v="Y"/>
    <s v=""/>
    <s v=""/>
    <s v=""/>
    <n v="137"/>
    <n v="148.25"/>
    <n v="1.787291244081293E-3"/>
    <n v="848.96"/>
  </r>
  <r>
    <x v="49"/>
    <x v="49"/>
    <n v="13167"/>
    <s v="Wilson Creek School District"/>
    <n v="2473"/>
    <x v="95"/>
    <s v=""/>
    <s v="Y"/>
    <s v=""/>
    <s v=""/>
    <s v=""/>
    <n v="29"/>
    <n v="32"/>
    <n v="3.857896783177159E-4"/>
    <n v="183.25"/>
  </r>
  <r>
    <x v="50"/>
    <x v="50"/>
    <n v="13301"/>
    <s v="Grand Coulee Dam School District"/>
    <n v="2801"/>
    <x v="96"/>
    <s v=""/>
    <s v="Y"/>
    <s v="Y"/>
    <s v=""/>
    <s v=""/>
    <n v="10"/>
    <n v="11"/>
    <n v="1.3261520192171483E-4"/>
    <n v="62.99"/>
  </r>
  <r>
    <x v="51"/>
    <x v="51"/>
    <n v="14005"/>
    <s v="Aberdeen School District"/>
    <n v="3476"/>
    <x v="97"/>
    <s v=""/>
    <s v="Y"/>
    <s v="Y"/>
    <s v=""/>
    <s v=""/>
    <n v="176"/>
    <n v="196"/>
    <n v="2.3629617796960098E-3"/>
    <n v="1122.4100000000001"/>
  </r>
  <r>
    <x v="51"/>
    <x v="51"/>
    <n v="14005"/>
    <s v="Aberdeen School District"/>
    <n v="3857"/>
    <x v="98"/>
    <s v=""/>
    <s v="Y"/>
    <s v=""/>
    <s v=""/>
    <s v=""/>
    <n v="2"/>
    <n v="2.25"/>
    <n v="2.7125836756714399E-5"/>
    <n v="12.88"/>
  </r>
  <r>
    <x v="52"/>
    <x v="52"/>
    <n v="14028"/>
    <s v="Hoquiam School District"/>
    <n v="3622"/>
    <x v="99"/>
    <s v=""/>
    <s v="Y"/>
    <s v="Y"/>
    <s v=""/>
    <s v=""/>
    <n v="97"/>
    <n v="109.75"/>
    <n v="1.3231380373552911E-3"/>
    <n v="628.49"/>
  </r>
  <r>
    <x v="53"/>
    <x v="53"/>
    <n v="14064"/>
    <s v="North Beach School District"/>
    <n v="2728"/>
    <x v="100"/>
    <s v=""/>
    <s v=""/>
    <s v="Y"/>
    <s v=""/>
    <s v=""/>
    <n v="10"/>
    <n v="11.5"/>
    <n v="1.3864316564542916E-4"/>
    <n v="65.86"/>
  </r>
  <r>
    <x v="54"/>
    <x v="54"/>
    <n v="14066"/>
    <s v="Montesano School District"/>
    <n v="2180"/>
    <x v="101"/>
    <s v=""/>
    <s v="Y"/>
    <s v="Y"/>
    <s v=""/>
    <s v=""/>
    <n v="64"/>
    <n v="67.75"/>
    <n v="8.1678908456328905E-4"/>
    <n v="387.97"/>
  </r>
  <r>
    <x v="55"/>
    <x v="55"/>
    <n v="14068"/>
    <s v="Elma School District"/>
    <n v="1629"/>
    <x v="102"/>
    <s v=""/>
    <s v="Y"/>
    <s v=""/>
    <s v=""/>
    <s v=""/>
    <n v="4"/>
    <n v="4.25"/>
    <n v="5.1237691651571639E-5"/>
    <n v="24.34"/>
  </r>
  <r>
    <x v="55"/>
    <x v="55"/>
    <n v="14068"/>
    <s v="Elma School District"/>
    <n v="2137"/>
    <x v="103"/>
    <s v=""/>
    <s v="Y"/>
    <s v=""/>
    <s v=""/>
    <s v=""/>
    <n v="84"/>
    <n v="92.5"/>
    <n v="1.1151732888871474E-3"/>
    <n v="529.71"/>
  </r>
  <r>
    <x v="56"/>
    <x v="56"/>
    <n v="14172"/>
    <s v="Ocosta School District"/>
    <n v="3024"/>
    <x v="104"/>
    <s v=""/>
    <s v="Y"/>
    <s v="Y"/>
    <s v=""/>
    <s v=""/>
    <n v="20"/>
    <n v="23"/>
    <n v="2.7728633129085831E-4"/>
    <n v="131.71"/>
  </r>
  <r>
    <x v="57"/>
    <x v="57"/>
    <n v="14400"/>
    <s v="Oakville School District"/>
    <n v="2283"/>
    <x v="105"/>
    <s v=""/>
    <s v="Y"/>
    <s v=""/>
    <s v=""/>
    <s v=""/>
    <n v="4"/>
    <n v="4.25"/>
    <n v="5.1237691651571639E-5"/>
    <n v="24.34"/>
  </r>
  <r>
    <x v="58"/>
    <x v="58"/>
    <n v="15201"/>
    <s v="Oak Harbor School District"/>
    <n v="1758"/>
    <x v="106"/>
    <s v=""/>
    <s v=""/>
    <s v="Y"/>
    <s v=""/>
    <s v=""/>
    <n v="6"/>
    <n v="6.25"/>
    <n v="7.5349546546428882E-5"/>
    <n v="35.79"/>
  </r>
  <r>
    <x v="58"/>
    <x v="58"/>
    <n v="15201"/>
    <s v="Oak Harbor School District"/>
    <n v="2974"/>
    <x v="107"/>
    <s v=""/>
    <s v="Y"/>
    <s v="Y"/>
    <s v=""/>
    <s v=""/>
    <n v="400"/>
    <n v="427.25"/>
    <n v="5.1508950019138787E-3"/>
    <n v="2446.6799999999998"/>
  </r>
  <r>
    <x v="59"/>
    <x v="59"/>
    <n v="15204"/>
    <s v="Coupeville School District"/>
    <n v="2625"/>
    <x v="108"/>
    <s v=""/>
    <s v="Y"/>
    <s v="Y"/>
    <s v=""/>
    <s v=""/>
    <n v="24"/>
    <n v="25"/>
    <n v="3.0139818618571553E-4"/>
    <n v="143.16"/>
  </r>
  <r>
    <x v="60"/>
    <x v="60"/>
    <n v="15206"/>
    <s v="South Whidbey School District"/>
    <n v="4149"/>
    <x v="109"/>
    <s v="Y"/>
    <s v="Y"/>
    <s v="Y"/>
    <s v=""/>
    <s v=""/>
    <n v="187"/>
    <n v="196.25"/>
    <n v="2.3659757615578669E-3"/>
    <n v="1123.8399999999999"/>
  </r>
  <r>
    <x v="61"/>
    <x v="61"/>
    <n v="16048"/>
    <s v="Quilcene School District"/>
    <n v="2474"/>
    <x v="110"/>
    <s v=""/>
    <s v="Y"/>
    <s v=""/>
    <s v=""/>
    <s v=""/>
    <n v="4"/>
    <n v="4.25"/>
    <n v="5.1237691651571639E-5"/>
    <n v="24.34"/>
  </r>
  <r>
    <x v="62"/>
    <x v="62"/>
    <n v="16049"/>
    <s v="Chimacum School District"/>
    <n v="3275"/>
    <x v="111"/>
    <s v=""/>
    <s v="Y"/>
    <s v="Y"/>
    <s v=""/>
    <s v=""/>
    <n v="26"/>
    <n v="26.75"/>
    <n v="3.2249605921871562E-4"/>
    <n v="153.19"/>
  </r>
  <r>
    <x v="63"/>
    <x v="63"/>
    <n v="16050"/>
    <s v="Port Townsend School District"/>
    <n v="1798"/>
    <x v="112"/>
    <s v=""/>
    <s v="Y"/>
    <s v=""/>
    <s v=""/>
    <s v=""/>
    <n v="2"/>
    <n v="2.25"/>
    <n v="2.7125836756714399E-5"/>
    <n v="12.88"/>
  </r>
  <r>
    <x v="63"/>
    <x v="63"/>
    <n v="16050"/>
    <s v="Port Townsend School District"/>
    <n v="2503"/>
    <x v="113"/>
    <s v=""/>
    <s v="Y"/>
    <s v="Y"/>
    <s v=""/>
    <s v=""/>
    <n v="55"/>
    <n v="57.75"/>
    <n v="6.9622981008900285E-4"/>
    <n v="330.71"/>
  </r>
  <r>
    <x v="64"/>
    <x v="64"/>
    <n v="17001"/>
    <s v="Seattle Public Schools"/>
    <n v="1547"/>
    <x v="114"/>
    <s v=""/>
    <s v="Y"/>
    <s v="Y"/>
    <s v=""/>
    <s v=""/>
    <n v="4"/>
    <n v="4.25"/>
    <n v="5.1237691651571639E-5"/>
    <n v="24.34"/>
  </r>
  <r>
    <x v="64"/>
    <x v="64"/>
    <n v="17001"/>
    <s v="Seattle Public Schools"/>
    <n v="1596"/>
    <x v="115"/>
    <s v=""/>
    <s v="Y"/>
    <s v=""/>
    <s v=""/>
    <s v=""/>
    <n v="3"/>
    <n v="3.25"/>
    <n v="3.9181764204143017E-5"/>
    <n v="18.61"/>
  </r>
  <r>
    <x v="64"/>
    <x v="64"/>
    <n v="17001"/>
    <s v="Seattle Public Schools"/>
    <n v="1856"/>
    <x v="116"/>
    <s v=""/>
    <s v=""/>
    <s v="Y"/>
    <s v=""/>
    <s v=""/>
    <n v="35"/>
    <n v="35"/>
    <n v="4.2195746066000177E-4"/>
    <n v="200.43"/>
  </r>
  <r>
    <x v="64"/>
    <x v="64"/>
    <n v="17001"/>
    <s v="Seattle Public Schools"/>
    <n v="2182"/>
    <x v="117"/>
    <s v=""/>
    <s v="Y"/>
    <s v="Y"/>
    <s v=""/>
    <s v=""/>
    <n v="318"/>
    <n v="371.5"/>
    <n v="4.4787770467197329E-3"/>
    <n v="2127.42"/>
  </r>
  <r>
    <x v="64"/>
    <x v="64"/>
    <n v="17001"/>
    <s v="Seattle Public Schools"/>
    <n v="2220"/>
    <x v="118"/>
    <s v=""/>
    <s v="Y"/>
    <s v="Y"/>
    <s v=""/>
    <s v=""/>
    <n v="454"/>
    <n v="462.25"/>
    <n v="5.5728524625738799E-3"/>
    <n v="2647.1"/>
  </r>
  <r>
    <x v="64"/>
    <x v="64"/>
    <n v="17001"/>
    <s v="Seattle Public Schools"/>
    <n v="2234"/>
    <x v="119"/>
    <s v=""/>
    <s v="Y"/>
    <s v="Y"/>
    <s v=""/>
    <s v=""/>
    <n v="253"/>
    <n v="269.25"/>
    <n v="3.2460584652201563E-3"/>
    <n v="1541.88"/>
  </r>
  <r>
    <x v="64"/>
    <x v="64"/>
    <n v="17001"/>
    <s v="Seattle Public Schools"/>
    <n v="2285"/>
    <x v="120"/>
    <s v=""/>
    <s v="Y"/>
    <s v="Y"/>
    <s v=""/>
    <s v=""/>
    <n v="775"/>
    <n v="790.75"/>
    <n v="9.5332246290541819E-3"/>
    <n v="4528.28"/>
  </r>
  <r>
    <x v="64"/>
    <x v="64"/>
    <n v="17001"/>
    <s v="Seattle Public Schools"/>
    <n v="2306"/>
    <x v="121"/>
    <s v=""/>
    <s v="Y"/>
    <s v="Y"/>
    <s v=""/>
    <s v=""/>
    <n v="604"/>
    <n v="643"/>
    <n v="7.7519613486966036E-3"/>
    <n v="3682.18"/>
  </r>
  <r>
    <x v="64"/>
    <x v="64"/>
    <n v="17001"/>
    <s v="Seattle Public Schools"/>
    <n v="2392"/>
    <x v="122"/>
    <s v=""/>
    <s v="Y"/>
    <s v="Y"/>
    <s v=""/>
    <s v=""/>
    <n v="310"/>
    <n v="359.75"/>
    <n v="4.3371198992124462E-3"/>
    <n v="2060.13"/>
  </r>
  <r>
    <x v="64"/>
    <x v="64"/>
    <n v="17001"/>
    <s v="Seattle Public Schools"/>
    <n v="3096"/>
    <x v="123"/>
    <s v=""/>
    <s v="Y"/>
    <s v=""/>
    <s v=""/>
    <s v="Y"/>
    <n v="98"/>
    <n v="109.75"/>
    <n v="1.3231380373552911E-3"/>
    <n v="628.49"/>
  </r>
  <r>
    <x v="64"/>
    <x v="64"/>
    <n v="17001"/>
    <s v="Seattle Public Schools"/>
    <n v="3276"/>
    <x v="124"/>
    <s v=""/>
    <s v="Y"/>
    <s v="Y"/>
    <s v=""/>
    <s v="Y"/>
    <n v="272"/>
    <n v="284.75"/>
    <n v="3.4329253406552998E-3"/>
    <n v="1630.64"/>
  </r>
  <r>
    <x v="64"/>
    <x v="64"/>
    <n v="17001"/>
    <s v="Seattle Public Schools"/>
    <n v="3327"/>
    <x v="125"/>
    <s v=""/>
    <s v="Y"/>
    <s v="Y"/>
    <s v=""/>
    <s v="Y"/>
    <n v="148"/>
    <n v="177.25"/>
    <n v="2.136913140056723E-3"/>
    <n v="1015.03"/>
  </r>
  <r>
    <x v="64"/>
    <x v="64"/>
    <n v="17001"/>
    <s v="Seattle Public Schools"/>
    <n v="3479"/>
    <x v="126"/>
    <s v=""/>
    <s v="Y"/>
    <s v="Y"/>
    <s v=""/>
    <s v=""/>
    <n v="204"/>
    <n v="214.5"/>
    <n v="2.5859964374734391E-3"/>
    <n v="1228.3499999999999"/>
  </r>
  <r>
    <x v="64"/>
    <x v="64"/>
    <n v="17001"/>
    <s v="Seattle Public Schools"/>
    <n v="3778"/>
    <x v="127"/>
    <s v=""/>
    <s v="Y"/>
    <s v=""/>
    <s v=""/>
    <s v=""/>
    <n v="22"/>
    <n v="25.75"/>
    <n v="3.1044013177128701E-4"/>
    <n v="147.46"/>
  </r>
  <r>
    <x v="64"/>
    <x v="64"/>
    <n v="17001"/>
    <s v="Seattle Public Schools"/>
    <n v="3868"/>
    <x v="128"/>
    <s v=""/>
    <s v="Y"/>
    <s v=""/>
    <s v=""/>
    <s v=""/>
    <n v="6"/>
    <n v="6.25"/>
    <n v="7.5349546546428882E-5"/>
    <n v="35.79"/>
  </r>
  <r>
    <x v="65"/>
    <x v="65"/>
    <n v="17210"/>
    <s v="Federal Way School District"/>
    <n v="1759"/>
    <x v="129"/>
    <s v=""/>
    <s v="Y"/>
    <s v="Y"/>
    <s v=""/>
    <s v=""/>
    <n v="6"/>
    <n v="6.25"/>
    <n v="7.5349546546428882E-5"/>
    <n v="35.79"/>
  </r>
  <r>
    <x v="65"/>
    <x v="65"/>
    <n v="17210"/>
    <s v="Federal Way School District"/>
    <n v="1789"/>
    <x v="130"/>
    <s v=""/>
    <s v=""/>
    <s v="Y"/>
    <s v=""/>
    <s v=""/>
    <n v="1"/>
    <n v="1.25"/>
    <n v="1.5069909309285777E-5"/>
    <n v="7.16"/>
  </r>
  <r>
    <x v="65"/>
    <x v="65"/>
    <n v="17210"/>
    <s v="Federal Way School District"/>
    <n v="2417"/>
    <x v="131"/>
    <s v=""/>
    <s v=""/>
    <s v="Y"/>
    <s v=""/>
    <s v=""/>
    <n v="48"/>
    <n v="53"/>
    <n v="6.3896415471371688E-4"/>
    <n v="303.51"/>
  </r>
  <r>
    <x v="65"/>
    <x v="65"/>
    <n v="17210"/>
    <s v="Federal Way School District"/>
    <n v="3584"/>
    <x v="132"/>
    <s v=""/>
    <s v="Y"/>
    <s v="Y"/>
    <s v=""/>
    <s v="Y"/>
    <n v="326"/>
    <n v="362"/>
    <n v="4.3642457359691607E-3"/>
    <n v="2073.02"/>
  </r>
  <r>
    <x v="65"/>
    <x v="65"/>
    <n v="17210"/>
    <s v="Federal Way School District"/>
    <n v="3766"/>
    <x v="133"/>
    <s v=""/>
    <s v="Y"/>
    <s v="Y"/>
    <s v=""/>
    <s v=""/>
    <n v="467"/>
    <n v="509.25"/>
    <n v="6.1394810526030257E-3"/>
    <n v="2916.25"/>
  </r>
  <r>
    <x v="65"/>
    <x v="65"/>
    <n v="17210"/>
    <s v="Federal Way School District"/>
    <n v="4570"/>
    <x v="134"/>
    <s v=""/>
    <s v="Y"/>
    <s v="Y"/>
    <s v=""/>
    <s v=""/>
    <n v="616"/>
    <n v="674.25"/>
    <n v="8.1287090814287487E-3"/>
    <n v="3861.14"/>
  </r>
  <r>
    <x v="66"/>
    <x v="66"/>
    <n v="17216"/>
    <s v="Enumclaw School District"/>
    <n v="3330"/>
    <x v="135"/>
    <s v=""/>
    <s v=""/>
    <s v="Y"/>
    <s v=""/>
    <s v=""/>
    <n v="226"/>
    <n v="233.25"/>
    <n v="2.8120450771127259E-3"/>
    <n v="1335.72"/>
  </r>
  <r>
    <x v="67"/>
    <x v="67"/>
    <n v="17400"/>
    <s v="Mercer Island School District"/>
    <n v="3029"/>
    <x v="136"/>
    <s v="Y"/>
    <s v="Y"/>
    <s v="Y"/>
    <s v=""/>
    <s v=""/>
    <n v="537"/>
    <n v="542.5"/>
    <n v="6.5403406402300274E-3"/>
    <n v="3106.66"/>
  </r>
  <r>
    <x v="68"/>
    <x v="68"/>
    <n v="17401"/>
    <s v="Highline School District"/>
    <n v="1539"/>
    <x v="137"/>
    <s v=""/>
    <s v="Y"/>
    <s v="Y"/>
    <s v=""/>
    <s v=""/>
    <n v="17"/>
    <n v="17.75"/>
    <n v="2.1399271219185804E-4"/>
    <n v="101.65"/>
  </r>
  <r>
    <x v="68"/>
    <x v="68"/>
    <n v="17401"/>
    <s v="Highline School District"/>
    <n v="1972"/>
    <x v="138"/>
    <s v=""/>
    <s v="Y"/>
    <s v=""/>
    <s v=""/>
    <s v=""/>
    <n v="4"/>
    <n v="4.5"/>
    <n v="5.4251673513428798E-5"/>
    <n v="25.77"/>
  </r>
  <r>
    <x v="68"/>
    <x v="68"/>
    <n v="17401"/>
    <s v="Highline School District"/>
    <n v="2270"/>
    <x v="139"/>
    <s v=""/>
    <s v="Y"/>
    <s v="Y"/>
    <s v=""/>
    <s v=""/>
    <n v="90"/>
    <n v="99.25"/>
    <n v="1.1965507991572907E-3"/>
    <n v="568.36"/>
  </r>
  <r>
    <x v="68"/>
    <x v="68"/>
    <n v="17401"/>
    <s v="Highline School District"/>
    <n v="2325"/>
    <x v="140"/>
    <s v=""/>
    <s v="Y"/>
    <s v="Y"/>
    <s v=""/>
    <s v=""/>
    <n v="218"/>
    <n v="249.25"/>
    <n v="3.0049399162715841E-3"/>
    <n v="1427.35"/>
  </r>
  <r>
    <x v="68"/>
    <x v="68"/>
    <n v="17401"/>
    <s v="Highline School District"/>
    <n v="3279"/>
    <x v="141"/>
    <s v=""/>
    <s v="Y"/>
    <s v=""/>
    <s v=""/>
    <s v="Y"/>
    <n v="77"/>
    <n v="82.25"/>
    <n v="9.9160003255100403E-4"/>
    <n v="471.01"/>
  </r>
  <r>
    <x v="68"/>
    <x v="68"/>
    <n v="17401"/>
    <s v="Highline School District"/>
    <n v="3553"/>
    <x v="142"/>
    <s v=""/>
    <s v=""/>
    <s v="Y"/>
    <s v=""/>
    <s v=""/>
    <n v="198"/>
    <n v="206.5"/>
    <n v="2.4895490178940102E-3"/>
    <n v="1182.54"/>
  </r>
  <r>
    <x v="68"/>
    <x v="68"/>
    <n v="17401"/>
    <s v="Highline School District"/>
    <n v="5028"/>
    <x v="143"/>
    <s v=""/>
    <s v="Y"/>
    <s v=""/>
    <s v=""/>
    <s v=""/>
    <n v="2"/>
    <n v="2"/>
    <n v="2.4111854894857243E-5"/>
    <n v="11.45"/>
  </r>
  <r>
    <x v="68"/>
    <x v="68"/>
    <n v="17401"/>
    <s v="Highline School District"/>
    <n v="5063"/>
    <x v="144"/>
    <s v=""/>
    <s v="Y"/>
    <s v=""/>
    <s v=""/>
    <s v=""/>
    <n v="9"/>
    <n v="10"/>
    <n v="1.2055927447428622E-4"/>
    <n v="57.27"/>
  </r>
  <r>
    <x v="68"/>
    <x v="68"/>
    <n v="17401"/>
    <s v="Highline School District"/>
    <n v="5064"/>
    <x v="145"/>
    <s v=""/>
    <s v=""/>
    <s v="Y"/>
    <s v=""/>
    <s v=""/>
    <n v="86"/>
    <n v="102.75"/>
    <n v="1.2387465452232908E-3"/>
    <n v="588.4"/>
  </r>
  <r>
    <x v="68"/>
    <x v="68"/>
    <n v="17401"/>
    <s v="Highline School District"/>
    <n v="5101"/>
    <x v="146"/>
    <s v=""/>
    <s v=""/>
    <s v="Y"/>
    <s v=""/>
    <s v=""/>
    <n v="115"/>
    <n v="136"/>
    <n v="1.6396061328502924E-3"/>
    <n v="778.81"/>
  </r>
  <r>
    <x v="68"/>
    <x v="68"/>
    <n v="17401"/>
    <s v="Highline School District"/>
    <n v="5102"/>
    <x v="147"/>
    <s v=""/>
    <s v=""/>
    <s v="Y"/>
    <s v=""/>
    <s v=""/>
    <n v="15"/>
    <n v="18.5"/>
    <n v="2.230346577774295E-4"/>
    <n v="105.94"/>
  </r>
  <r>
    <x v="68"/>
    <x v="68"/>
    <n v="17401"/>
    <s v="Highline School District"/>
    <n v="5103"/>
    <x v="148"/>
    <s v=""/>
    <s v="Y"/>
    <s v="Y"/>
    <s v=""/>
    <s v=""/>
    <n v="75"/>
    <n v="88.75"/>
    <n v="1.0699635609592903E-3"/>
    <n v="508.23"/>
  </r>
  <r>
    <x v="68"/>
    <x v="68"/>
    <n v="17401"/>
    <s v="Highline School District"/>
    <n v="5172"/>
    <x v="149"/>
    <s v=""/>
    <s v="Y"/>
    <s v=""/>
    <s v=""/>
    <s v=""/>
    <n v="8"/>
    <n v="8.75"/>
    <n v="1.0548936516500044E-4"/>
    <n v="50.11"/>
  </r>
  <r>
    <x v="69"/>
    <x v="69"/>
    <n v="17402"/>
    <s v="Vashon Island School District"/>
    <n v="2419"/>
    <x v="150"/>
    <s v="Y"/>
    <s v=""/>
    <s v="Y"/>
    <s v=""/>
    <s v=""/>
    <n v="187"/>
    <n v="193.5"/>
    <n v="2.3328219610774382E-3"/>
    <n v="1108.0899999999999"/>
  </r>
  <r>
    <x v="70"/>
    <x v="70"/>
    <n v="17403"/>
    <s v="Renton School District"/>
    <n v="2475"/>
    <x v="151"/>
    <s v=""/>
    <s v=""/>
    <s v="Y"/>
    <s v=""/>
    <s v="Y"/>
    <n v="167"/>
    <n v="192.5"/>
    <n v="2.3207660336300095E-3"/>
    <n v="1102.3599999999999"/>
  </r>
  <r>
    <x v="70"/>
    <x v="70"/>
    <n v="17403"/>
    <s v="Renton School District"/>
    <n v="3630"/>
    <x v="152"/>
    <s v=""/>
    <s v=""/>
    <s v="Y"/>
    <s v=""/>
    <s v=""/>
    <n v="283"/>
    <n v="301"/>
    <n v="3.6288341616760151E-3"/>
    <n v="1723.7"/>
  </r>
  <r>
    <x v="70"/>
    <x v="70"/>
    <n v="17403"/>
    <s v="Renton School District"/>
    <n v="3741"/>
    <x v="153"/>
    <s v=""/>
    <s v=""/>
    <s v="Y"/>
    <s v=""/>
    <s v=""/>
    <n v="208"/>
    <n v="228.25"/>
    <n v="2.7517654398755828E-3"/>
    <n v="1307.0899999999999"/>
  </r>
  <r>
    <x v="71"/>
    <x v="71"/>
    <n v="17404"/>
    <s v="Skykomish School District"/>
    <n v="2513"/>
    <x v="154"/>
    <s v=""/>
    <s v="Y"/>
    <s v=""/>
    <s v=""/>
    <s v=""/>
    <n v="18"/>
    <n v="20.25"/>
    <n v="2.4413253081042959E-4"/>
    <n v="115.96"/>
  </r>
  <r>
    <x v="72"/>
    <x v="72"/>
    <n v="17405"/>
    <s v="Bellevue School District"/>
    <n v="2701"/>
    <x v="155"/>
    <s v="Y"/>
    <s v="Y"/>
    <s v="Y"/>
    <s v=""/>
    <s v=""/>
    <n v="969"/>
    <n v="990.75"/>
    <n v="1.1944410118539906E-2"/>
    <n v="5673.59"/>
  </r>
  <r>
    <x v="72"/>
    <x v="72"/>
    <n v="17405"/>
    <s v="Bellevue School District"/>
    <n v="3282"/>
    <x v="156"/>
    <s v="Y"/>
    <s v="Y"/>
    <s v="Y"/>
    <s v=""/>
    <s v=""/>
    <n v="528"/>
    <n v="568.75"/>
    <n v="6.8568087357250285E-3"/>
    <n v="3256.98"/>
  </r>
  <r>
    <x v="72"/>
    <x v="72"/>
    <n v="17405"/>
    <s v="Bellevue School District"/>
    <n v="3283"/>
    <x v="157"/>
    <s v=""/>
    <s v="Y"/>
    <s v=""/>
    <s v=""/>
    <s v=""/>
    <n v="1"/>
    <n v="1"/>
    <n v="1.2055927447428622E-5"/>
    <n v="5.73"/>
  </r>
  <r>
    <x v="72"/>
    <x v="72"/>
    <n v="17405"/>
    <s v="Bellevue School District"/>
    <n v="3486"/>
    <x v="158"/>
    <s v="Y"/>
    <s v="Y"/>
    <s v="Y"/>
    <s v=""/>
    <s v=""/>
    <n v="1149"/>
    <n v="1178"/>
    <n v="1.4201882533070916E-2"/>
    <n v="6745.89"/>
  </r>
  <r>
    <x v="72"/>
    <x v="72"/>
    <n v="17405"/>
    <s v="Bellevue School District"/>
    <n v="3522"/>
    <x v="159"/>
    <s v="Y"/>
    <s v="Y"/>
    <s v="Y"/>
    <s v=""/>
    <s v=""/>
    <n v="214"/>
    <n v="217.5"/>
    <n v="2.6221642198157253E-3"/>
    <n v="1245.53"/>
  </r>
  <r>
    <x v="72"/>
    <x v="72"/>
    <n v="17405"/>
    <s v="Bellevue School District"/>
    <n v="3588"/>
    <x v="160"/>
    <s v="Y"/>
    <s v="Y"/>
    <s v="Y"/>
    <s v=""/>
    <s v="Y"/>
    <n v="1004"/>
    <n v="1041.5"/>
    <n v="1.2556248436496909E-2"/>
    <n v="5964.22"/>
  </r>
  <r>
    <x v="72"/>
    <x v="72"/>
    <n v="17405"/>
    <s v="Bellevue School District"/>
    <n v="5240"/>
    <x v="161"/>
    <s v="Y"/>
    <s v=""/>
    <s v="Y"/>
    <s v=""/>
    <s v=""/>
    <n v="18"/>
    <n v="18.5"/>
    <n v="2.230346577774295E-4"/>
    <n v="105.94"/>
  </r>
  <r>
    <x v="73"/>
    <x v="73"/>
    <n v="17406"/>
    <s v="Tukwila School District"/>
    <n v="2848"/>
    <x v="162"/>
    <s v=""/>
    <s v="Y"/>
    <s v="Y"/>
    <s v=""/>
    <s v=""/>
    <n v="113"/>
    <n v="130"/>
    <n v="1.5672705681657208E-3"/>
    <n v="744.45"/>
  </r>
  <r>
    <x v="74"/>
    <x v="74"/>
    <n v="17407"/>
    <s v="Riverview School District"/>
    <n v="3524"/>
    <x v="163"/>
    <s v=""/>
    <s v="Y"/>
    <s v="Y"/>
    <s v=""/>
    <s v=""/>
    <n v="459"/>
    <n v="479"/>
    <n v="5.7747892473183097E-3"/>
    <n v="2743.02"/>
  </r>
  <r>
    <x v="75"/>
    <x v="75"/>
    <n v="17408"/>
    <s v="Auburn School District"/>
    <n v="2795"/>
    <x v="164"/>
    <s v=""/>
    <s v="Y"/>
    <s v="Y"/>
    <s v=""/>
    <s v=""/>
    <n v="245"/>
    <n v="270"/>
    <n v="3.2551004108057279E-3"/>
    <n v="1546.17"/>
  </r>
  <r>
    <x v="75"/>
    <x v="75"/>
    <n v="17408"/>
    <s v="Auburn School District"/>
    <n v="4474"/>
    <x v="165"/>
    <s v=""/>
    <s v=""/>
    <s v="Y"/>
    <s v=""/>
    <s v=""/>
    <n v="369"/>
    <n v="391.75"/>
    <n v="4.7229095775301625E-3"/>
    <n v="2243.38"/>
  </r>
  <r>
    <x v="75"/>
    <x v="75"/>
    <n v="17408"/>
    <s v="Auburn School District"/>
    <n v="5037"/>
    <x v="166"/>
    <s v=""/>
    <s v=""/>
    <s v="Y"/>
    <s v=""/>
    <s v=""/>
    <n v="340"/>
    <n v="364.25"/>
    <n v="4.3913715727258752E-3"/>
    <n v="2085.9"/>
  </r>
  <r>
    <x v="76"/>
    <x v="76"/>
    <n v="17409"/>
    <s v="Tahoma School District"/>
    <n v="2849"/>
    <x v="167"/>
    <s v=""/>
    <s v="Y"/>
    <s v="Y"/>
    <s v=""/>
    <s v=""/>
    <n v="565"/>
    <n v="575.75"/>
    <n v="6.9412002278570291E-3"/>
    <n v="3297.07"/>
  </r>
  <r>
    <x v="77"/>
    <x v="77"/>
    <n v="17410"/>
    <s v="Snoqualmie Valley School District"/>
    <n v="1502"/>
    <x v="168"/>
    <s v=""/>
    <s v="Y"/>
    <s v=""/>
    <s v=""/>
    <s v=""/>
    <n v="3"/>
    <n v="3"/>
    <n v="3.6167782342285865E-5"/>
    <n v="17.18"/>
  </r>
  <r>
    <x v="77"/>
    <x v="77"/>
    <n v="17410"/>
    <s v="Snoqualmie Valley School District"/>
    <n v="2850"/>
    <x v="169"/>
    <s v=""/>
    <s v="Y"/>
    <s v="Y"/>
    <s v=""/>
    <s v=""/>
    <n v="744"/>
    <n v="760.25"/>
    <n v="9.1655188419076088E-3"/>
    <n v="4353.62"/>
  </r>
  <r>
    <x v="78"/>
    <x v="78"/>
    <n v="17411"/>
    <s v="Issaquah School District"/>
    <n v="3385"/>
    <x v="170"/>
    <s v="Y"/>
    <s v="Y"/>
    <s v="Y"/>
    <s v=""/>
    <s v=""/>
    <n v="853"/>
    <n v="865.5"/>
    <n v="1.0434405205749472E-2"/>
    <n v="4956.34"/>
  </r>
  <r>
    <x v="78"/>
    <x v="78"/>
    <n v="17411"/>
    <s v="Issaquah School District"/>
    <n v="3962"/>
    <x v="171"/>
    <s v="Y"/>
    <s v="Y"/>
    <s v="Y"/>
    <s v=""/>
    <s v=""/>
    <n v="694"/>
    <n v="707"/>
    <n v="8.5235407053320354E-3"/>
    <n v="4048.68"/>
  </r>
  <r>
    <x v="78"/>
    <x v="78"/>
    <n v="17411"/>
    <s v="Issaquah School District"/>
    <n v="4495"/>
    <x v="172"/>
    <s v="Y"/>
    <s v="Y"/>
    <s v="Y"/>
    <s v=""/>
    <s v="Y"/>
    <n v="661"/>
    <n v="666.75"/>
    <n v="8.0382896255730332E-3"/>
    <n v="3818.19"/>
  </r>
  <r>
    <x v="79"/>
    <x v="79"/>
    <n v="17412"/>
    <s v="Shoreline School District"/>
    <n v="3343"/>
    <x v="173"/>
    <s v=""/>
    <s v="Y"/>
    <s v="Y"/>
    <s v=""/>
    <s v=""/>
    <n v="382"/>
    <n v="397.25"/>
    <n v="4.7892171784910198E-3"/>
    <n v="2274.88"/>
  </r>
  <r>
    <x v="79"/>
    <x v="79"/>
    <n v="17412"/>
    <s v="Shoreline School District"/>
    <n v="3921"/>
    <x v="174"/>
    <s v=""/>
    <s v="Y"/>
    <s v="Y"/>
    <s v=""/>
    <s v=""/>
    <n v="367"/>
    <n v="380"/>
    <n v="4.5812524300228759E-3"/>
    <n v="2176.09"/>
  </r>
  <r>
    <x v="80"/>
    <x v="80"/>
    <n v="17414"/>
    <s v="Lake Washington School District"/>
    <n v="1688"/>
    <x v="175"/>
    <s v=""/>
    <s v="Y"/>
    <s v=""/>
    <s v=""/>
    <s v=""/>
    <n v="2"/>
    <n v="2"/>
    <n v="2.4111854894857243E-5"/>
    <n v="11.45"/>
  </r>
  <r>
    <x v="80"/>
    <x v="80"/>
    <n v="17414"/>
    <s v="Lake Washington School District"/>
    <n v="1706"/>
    <x v="176"/>
    <s v=""/>
    <s v="Y"/>
    <s v="Y"/>
    <s v=""/>
    <s v=""/>
    <n v="88"/>
    <n v="88"/>
    <n v="1.0609216153737186E-3"/>
    <n v="503.94"/>
  </r>
  <r>
    <x v="80"/>
    <x v="80"/>
    <n v="17414"/>
    <s v="Lake Washington School District"/>
    <n v="1804"/>
    <x v="177"/>
    <s v=""/>
    <s v="Y"/>
    <s v=""/>
    <s v=""/>
    <s v=""/>
    <n v="6"/>
    <n v="6"/>
    <n v="7.233556468457173E-5"/>
    <n v="34.36"/>
  </r>
  <r>
    <x v="80"/>
    <x v="80"/>
    <n v="17414"/>
    <s v="Lake Washington School District"/>
    <n v="2739"/>
    <x v="178"/>
    <s v="Y"/>
    <s v="Y"/>
    <s v="Y"/>
    <s v=""/>
    <s v=""/>
    <n v="587"/>
    <n v="602.25"/>
    <n v="7.2606823052138872E-3"/>
    <n v="3448.82"/>
  </r>
  <r>
    <x v="80"/>
    <x v="80"/>
    <n v="17414"/>
    <s v="Lake Washington School District"/>
    <n v="3528"/>
    <x v="179"/>
    <s v=""/>
    <s v="Y"/>
    <s v="Y"/>
    <s v=""/>
    <s v=""/>
    <n v="609"/>
    <n v="616"/>
    <n v="7.4264513076160305E-3"/>
    <n v="3527.56"/>
  </r>
  <r>
    <x v="80"/>
    <x v="80"/>
    <n v="17414"/>
    <s v="Lake Washington School District"/>
    <n v="3771"/>
    <x v="180"/>
    <s v=""/>
    <s v="Y"/>
    <s v="Y"/>
    <s v="Y"/>
    <s v=""/>
    <n v="610"/>
    <n v="625.5"/>
    <n v="7.5409826183666026E-3"/>
    <n v="3581.97"/>
  </r>
  <r>
    <x v="80"/>
    <x v="80"/>
    <n v="17414"/>
    <s v="Lake Washington School District"/>
    <n v="3855"/>
    <x v="181"/>
    <s v=""/>
    <s v="Y"/>
    <s v=""/>
    <s v=""/>
    <s v=""/>
    <n v="10"/>
    <n v="10.5"/>
    <n v="1.2658723819800052E-4"/>
    <n v="60.13"/>
  </r>
  <r>
    <x v="80"/>
    <x v="80"/>
    <n v="17414"/>
    <s v="Lake Washington School District"/>
    <n v="4439"/>
    <x v="182"/>
    <s v=""/>
    <s v="Y"/>
    <s v="Y"/>
    <s v=""/>
    <s v=""/>
    <n v="560"/>
    <n v="566.5"/>
    <n v="6.829682898968314E-3"/>
    <n v="3244.1"/>
  </r>
  <r>
    <x v="80"/>
    <x v="80"/>
    <n v="17414"/>
    <s v="Lake Washington School District"/>
    <n v="5265"/>
    <x v="183"/>
    <s v="Y"/>
    <s v="Y"/>
    <s v="Y"/>
    <s v=""/>
    <s v=""/>
    <n v="359"/>
    <n v="362"/>
    <n v="4.3642457359691607E-3"/>
    <n v="2073.02"/>
  </r>
  <r>
    <x v="81"/>
    <x v="81"/>
    <n v="17415"/>
    <s v="Kent School District"/>
    <n v="2797"/>
    <x v="184"/>
    <s v=""/>
    <s v=""/>
    <s v="Y"/>
    <s v=""/>
    <s v="Y"/>
    <n v="137"/>
    <n v="154.5"/>
    <n v="1.862640790627722E-3"/>
    <n v="884.75"/>
  </r>
  <r>
    <x v="81"/>
    <x v="81"/>
    <n v="17415"/>
    <s v="Kent School District"/>
    <n v="3640"/>
    <x v="185"/>
    <s v=""/>
    <s v=""/>
    <s v="Y"/>
    <s v=""/>
    <s v=""/>
    <n v="468"/>
    <n v="488.5"/>
    <n v="5.8893205580688819E-3"/>
    <n v="2797.43"/>
  </r>
  <r>
    <x v="81"/>
    <x v="81"/>
    <n v="17415"/>
    <s v="Kent School District"/>
    <n v="4128"/>
    <x v="186"/>
    <s v=""/>
    <s v=""/>
    <s v="Y"/>
    <s v=""/>
    <s v=""/>
    <n v="245"/>
    <n v="259.25"/>
    <n v="3.12549919074587E-3"/>
    <n v="1484.61"/>
  </r>
  <r>
    <x v="81"/>
    <x v="81"/>
    <n v="17415"/>
    <s v="Kent School District"/>
    <n v="4492"/>
    <x v="187"/>
    <s v="Y"/>
    <s v="Y"/>
    <s v="Y"/>
    <s v=""/>
    <s v=""/>
    <n v="214"/>
    <n v="226"/>
    <n v="2.7246396031188683E-3"/>
    <n v="1294.2"/>
  </r>
  <r>
    <x v="82"/>
    <x v="82"/>
    <n v="17417"/>
    <s v="Northshore School District"/>
    <n v="1814"/>
    <x v="188"/>
    <s v=""/>
    <s v="Y"/>
    <s v=""/>
    <s v=""/>
    <s v=""/>
    <n v="7"/>
    <n v="7.25"/>
    <n v="8.7405473993857504E-5"/>
    <n v="41.52"/>
  </r>
  <r>
    <x v="82"/>
    <x v="82"/>
    <n v="17417"/>
    <s v="Northshore School District"/>
    <n v="1815"/>
    <x v="189"/>
    <s v=""/>
    <s v="Y"/>
    <s v=""/>
    <s v=""/>
    <s v=""/>
    <n v="2"/>
    <n v="2"/>
    <n v="2.4111854894857243E-5"/>
    <n v="11.45"/>
  </r>
  <r>
    <x v="82"/>
    <x v="82"/>
    <n v="17417"/>
    <s v="Northshore School District"/>
    <n v="3106"/>
    <x v="190"/>
    <s v="Y"/>
    <s v="Y"/>
    <s v="Y"/>
    <s v=""/>
    <s v=""/>
    <n v="621"/>
    <n v="636.5"/>
    <n v="7.6735978202883172E-3"/>
    <n v="3644.96"/>
  </r>
  <r>
    <x v="82"/>
    <x v="82"/>
    <n v="17417"/>
    <s v="Northshore School District"/>
    <n v="3492"/>
    <x v="191"/>
    <s v=""/>
    <s v="Y"/>
    <s v="Y"/>
    <s v=""/>
    <s v="Y"/>
    <n v="638"/>
    <n v="654.25"/>
    <n v="7.8875905324801762E-3"/>
    <n v="3746.61"/>
  </r>
  <r>
    <x v="82"/>
    <x v="82"/>
    <n v="17417"/>
    <s v="Northshore School District"/>
    <n v="3493"/>
    <x v="192"/>
    <s v="Y"/>
    <s v=""/>
    <s v=""/>
    <s v=""/>
    <s v=""/>
    <n v="6"/>
    <n v="6"/>
    <n v="7.233556468457173E-5"/>
    <n v="34.36"/>
  </r>
  <r>
    <x v="82"/>
    <x v="82"/>
    <n v="17417"/>
    <s v="Northshore School District"/>
    <n v="3811"/>
    <x v="193"/>
    <s v=""/>
    <s v="Y"/>
    <s v=""/>
    <s v=""/>
    <s v=""/>
    <n v="5"/>
    <n v="5"/>
    <n v="6.0279637237143109E-5"/>
    <n v="28.63"/>
  </r>
  <r>
    <x v="82"/>
    <x v="82"/>
    <n v="17417"/>
    <s v="Northshore School District"/>
    <n v="4208"/>
    <x v="194"/>
    <s v=""/>
    <s v="Y"/>
    <s v="Y"/>
    <s v=""/>
    <s v=""/>
    <n v="788"/>
    <n v="799"/>
    <n v="9.6326860304954687E-3"/>
    <n v="4575.53"/>
  </r>
  <r>
    <x v="82"/>
    <x v="82"/>
    <n v="17417"/>
    <s v="Northshore School District"/>
    <n v="5331"/>
    <x v="195"/>
    <s v=""/>
    <s v="Y"/>
    <s v=""/>
    <s v=""/>
    <s v=""/>
    <n v="5"/>
    <n v="5"/>
    <n v="6.0279637237143109E-5"/>
    <n v="28.63"/>
  </r>
  <r>
    <x v="83"/>
    <x v="83"/>
    <n v="18100"/>
    <s v="Bremerton School District"/>
    <n v="1737"/>
    <x v="196"/>
    <s v=""/>
    <s v="Y"/>
    <s v=""/>
    <s v=""/>
    <s v=""/>
    <n v="7"/>
    <n v="8"/>
    <n v="9.6447419579428974E-5"/>
    <n v="45.81"/>
  </r>
  <r>
    <x v="83"/>
    <x v="83"/>
    <n v="18100"/>
    <s v="Bremerton School District"/>
    <n v="3109"/>
    <x v="197"/>
    <s v=""/>
    <s v="Y"/>
    <s v="Y"/>
    <s v=""/>
    <s v=""/>
    <n v="184"/>
    <n v="206.25"/>
    <n v="2.4865350360321532E-3"/>
    <n v="1181.0999999999999"/>
  </r>
  <r>
    <x v="83"/>
    <x v="83"/>
    <n v="18100"/>
    <s v="Bremerton School District"/>
    <n v="4038"/>
    <x v="198"/>
    <s v=""/>
    <s v="Y"/>
    <s v=""/>
    <s v=""/>
    <s v=""/>
    <n v="1"/>
    <n v="1"/>
    <n v="1.2055927447428622E-5"/>
    <n v="5.73"/>
  </r>
  <r>
    <x v="84"/>
    <x v="84"/>
    <n v="18303"/>
    <s v="Bainbridge Island School District"/>
    <n v="1935"/>
    <x v="199"/>
    <s v=""/>
    <s v="Y"/>
    <s v="Y"/>
    <s v=""/>
    <s v=""/>
    <n v="61"/>
    <n v="61"/>
    <n v="7.3541157429314586E-4"/>
    <n v="349.32"/>
  </r>
  <r>
    <x v="84"/>
    <x v="84"/>
    <n v="18303"/>
    <s v="Bainbridge Island School District"/>
    <n v="2395"/>
    <x v="200"/>
    <s v=""/>
    <s v="Y"/>
    <s v="Y"/>
    <s v=""/>
    <s v=""/>
    <n v="521"/>
    <n v="526.25"/>
    <n v="6.3444318192093117E-3"/>
    <n v="3013.61"/>
  </r>
  <r>
    <x v="85"/>
    <x v="85"/>
    <n v="18400"/>
    <s v="North Kitsap School District"/>
    <n v="1733"/>
    <x v="201"/>
    <s v=""/>
    <s v="Y"/>
    <s v=""/>
    <s v=""/>
    <s v=""/>
    <n v="3"/>
    <n v="3.5"/>
    <n v="4.2195746066000176E-5"/>
    <n v="20.04"/>
  </r>
  <r>
    <x v="85"/>
    <x v="85"/>
    <n v="18400"/>
    <s v="North Kitsap School District"/>
    <n v="3236"/>
    <x v="202"/>
    <s v=""/>
    <s v="Y"/>
    <s v="Y"/>
    <s v=""/>
    <s v=""/>
    <n v="238"/>
    <n v="246.25"/>
    <n v="2.9687721339292979E-3"/>
    <n v="1410.17"/>
  </r>
  <r>
    <x v="85"/>
    <x v="85"/>
    <n v="18400"/>
    <s v="North Kitsap School District"/>
    <n v="5085"/>
    <x v="203"/>
    <s v=""/>
    <s v="Y"/>
    <s v="Y"/>
    <s v=""/>
    <s v=""/>
    <n v="236"/>
    <n v="250.75"/>
    <n v="3.0230238074427269E-3"/>
    <n v="1435.94"/>
  </r>
  <r>
    <x v="86"/>
    <x v="86"/>
    <n v="18401"/>
    <s v="Central Kitsap School District"/>
    <n v="1740"/>
    <x v="204"/>
    <s v=""/>
    <s v="Y"/>
    <s v=""/>
    <s v=""/>
    <s v=""/>
    <n v="9"/>
    <n v="9.25"/>
    <n v="1.1151732888871475E-4"/>
    <n v="52.97"/>
  </r>
  <r>
    <x v="86"/>
    <x v="86"/>
    <n v="18401"/>
    <s v="Central Kitsap School District"/>
    <n v="2615"/>
    <x v="205"/>
    <s v=""/>
    <s v="Y"/>
    <s v="Y"/>
    <s v=""/>
    <s v=""/>
    <n v="688"/>
    <n v="718.5"/>
    <n v="8.6621838709774641E-3"/>
    <n v="4114.54"/>
  </r>
  <r>
    <x v="86"/>
    <x v="86"/>
    <n v="18401"/>
    <s v="Central Kitsap School District"/>
    <n v="3936"/>
    <x v="206"/>
    <s v=""/>
    <s v="Y"/>
    <s v="Y"/>
    <s v=""/>
    <s v=""/>
    <n v="24"/>
    <n v="25.5"/>
    <n v="3.0742614990942983E-4"/>
    <n v="146.03"/>
  </r>
  <r>
    <x v="86"/>
    <x v="86"/>
    <n v="18401"/>
    <s v="Central Kitsap School District"/>
    <n v="4100"/>
    <x v="207"/>
    <s v=""/>
    <s v="Y"/>
    <s v="Y"/>
    <s v=""/>
    <s v=""/>
    <n v="461"/>
    <n v="499.75"/>
    <n v="6.0249497418524535E-3"/>
    <n v="2861.85"/>
  </r>
  <r>
    <x v="86"/>
    <x v="86"/>
    <n v="18401"/>
    <s v="Central Kitsap School District"/>
    <n v="4509"/>
    <x v="208"/>
    <s v=""/>
    <s v="Y"/>
    <s v="Y"/>
    <s v=""/>
    <s v=""/>
    <n v="272"/>
    <n v="283"/>
    <n v="3.4118274676222999E-3"/>
    <n v="1620.62"/>
  </r>
  <r>
    <x v="87"/>
    <x v="87"/>
    <n v="18402"/>
    <s v="South Kitsap School District"/>
    <n v="1718"/>
    <x v="209"/>
    <s v=""/>
    <s v="Y"/>
    <s v=""/>
    <s v=""/>
    <s v=""/>
    <n v="14"/>
    <n v="14.5"/>
    <n v="1.7481094798771501E-4"/>
    <n v="83.04"/>
  </r>
  <r>
    <x v="87"/>
    <x v="87"/>
    <n v="18402"/>
    <s v="South Kitsap School District"/>
    <n v="2272"/>
    <x v="210"/>
    <s v=""/>
    <s v="Y"/>
    <s v="Y"/>
    <s v=""/>
    <s v=""/>
    <n v="679"/>
    <n v="730.5"/>
    <n v="8.8068550003466087E-3"/>
    <n v="4183.26"/>
  </r>
  <r>
    <x v="87"/>
    <x v="87"/>
    <n v="18402"/>
    <s v="South Kitsap School District"/>
    <n v="3899"/>
    <x v="211"/>
    <s v=""/>
    <s v="Y"/>
    <s v=""/>
    <s v=""/>
    <s v=""/>
    <n v="15"/>
    <n v="16.25"/>
    <n v="1.959088210207151E-4"/>
    <n v="93.06"/>
  </r>
  <r>
    <x v="88"/>
    <x v="88"/>
    <n v="19401"/>
    <s v="Ellensburg School District"/>
    <n v="2996"/>
    <x v="212"/>
    <s v=""/>
    <s v=""/>
    <s v="Y"/>
    <s v=""/>
    <s v=""/>
    <n v="80"/>
    <n v="82.5"/>
    <n v="9.9461401441286131E-4"/>
    <n v="472.44"/>
  </r>
  <r>
    <x v="89"/>
    <x v="89"/>
    <n v="19403"/>
    <s v="Kittitas School District"/>
    <n v="2766"/>
    <x v="213"/>
    <s v=""/>
    <s v="Y"/>
    <s v=""/>
    <s v=""/>
    <s v=""/>
    <n v="27"/>
    <n v="29.75"/>
    <n v="3.586638415610015E-4"/>
    <n v="170.37"/>
  </r>
  <r>
    <x v="90"/>
    <x v="90"/>
    <n v="19404"/>
    <s v="Cle Elum-Roslyn School District"/>
    <n v="2329"/>
    <x v="214"/>
    <s v=""/>
    <s v=""/>
    <s v="Y"/>
    <s v=""/>
    <s v=""/>
    <n v="13"/>
    <n v="14"/>
    <n v="1.687829842640007E-4"/>
    <n v="80.17"/>
  </r>
  <r>
    <x v="91"/>
    <x v="91"/>
    <n v="20400"/>
    <s v="Trout Lake School District"/>
    <n v="2676"/>
    <x v="215"/>
    <s v=""/>
    <s v=""/>
    <s v="Y"/>
    <s v=""/>
    <s v=""/>
    <n v="9"/>
    <n v="9"/>
    <n v="1.085033470268576E-4"/>
    <n v="51.54"/>
  </r>
  <r>
    <x v="92"/>
    <x v="92"/>
    <n v="20404"/>
    <s v="Goldendale School District"/>
    <n v="2856"/>
    <x v="216"/>
    <s v=""/>
    <s v="Y"/>
    <s v=""/>
    <s v=""/>
    <s v=""/>
    <n v="3"/>
    <n v="3"/>
    <n v="3.6167782342285865E-5"/>
    <n v="17.18"/>
  </r>
  <r>
    <x v="93"/>
    <x v="93"/>
    <n v="20405"/>
    <s v="White Salmon Valley School District"/>
    <n v="2330"/>
    <x v="217"/>
    <s v=""/>
    <s v="Y"/>
    <s v="Y"/>
    <s v=""/>
    <s v=""/>
    <n v="49"/>
    <n v="52.5"/>
    <n v="6.3293619099000263E-4"/>
    <n v="300.64"/>
  </r>
  <r>
    <x v="94"/>
    <x v="94"/>
    <n v="20406"/>
    <s v="Lyle School District"/>
    <n v="3111"/>
    <x v="218"/>
    <s v=""/>
    <s v=""/>
    <s v="Y"/>
    <s v=""/>
    <s v=""/>
    <n v="1"/>
    <n v="1.25"/>
    <n v="1.5069909309285777E-5"/>
    <n v="7.16"/>
  </r>
  <r>
    <x v="95"/>
    <x v="95"/>
    <n v="21014"/>
    <s v="Napavine School District"/>
    <n v="2273"/>
    <x v="219"/>
    <s v=""/>
    <s v="Y"/>
    <s v="Y"/>
    <s v=""/>
    <s v=""/>
    <n v="6"/>
    <n v="6.25"/>
    <n v="7.5349546546428882E-5"/>
    <n v="35.79"/>
  </r>
  <r>
    <x v="96"/>
    <x v="96"/>
    <n v="21206"/>
    <s v="Mossyrock School District"/>
    <n v="3238"/>
    <x v="220"/>
    <s v=""/>
    <s v=""/>
    <s v="Y"/>
    <s v=""/>
    <s v=""/>
    <n v="1"/>
    <n v="1"/>
    <n v="1.2055927447428622E-5"/>
    <n v="5.73"/>
  </r>
  <r>
    <x v="97"/>
    <x v="97"/>
    <n v="21232"/>
    <s v="Winlock School District"/>
    <n v="3597"/>
    <x v="221"/>
    <s v="Y"/>
    <s v=""/>
    <s v=""/>
    <s v=""/>
    <s v=""/>
    <n v="18"/>
    <n v="21.25"/>
    <n v="2.5618845825785822E-4"/>
    <n v="121.69"/>
  </r>
  <r>
    <x v="98"/>
    <x v="98"/>
    <n v="21237"/>
    <s v="Toledo School District"/>
    <n v="2616"/>
    <x v="222"/>
    <s v=""/>
    <s v="Y"/>
    <s v=""/>
    <s v=""/>
    <s v=""/>
    <n v="10"/>
    <n v="11.75"/>
    <n v="1.4165714750728631E-4"/>
    <n v="67.290000000000006"/>
  </r>
  <r>
    <x v="99"/>
    <x v="99"/>
    <n v="21300"/>
    <s v="Onalaska School District"/>
    <n v="2331"/>
    <x v="223"/>
    <s v=""/>
    <s v=""/>
    <s v="Y"/>
    <s v=""/>
    <s v=""/>
    <n v="27"/>
    <n v="29"/>
    <n v="3.4962189597543002E-4"/>
    <n v="166.07"/>
  </r>
  <r>
    <x v="100"/>
    <x v="100"/>
    <n v="21302"/>
    <s v="Chehalis School District"/>
    <n v="2799"/>
    <x v="224"/>
    <s v="Y"/>
    <s v=""/>
    <s v="Y"/>
    <s v=""/>
    <s v=""/>
    <n v="145"/>
    <n v="153.75"/>
    <n v="1.8535988450421505E-3"/>
    <n v="880.46"/>
  </r>
  <r>
    <x v="101"/>
    <x v="101"/>
    <n v="21303"/>
    <s v="White Pass School District"/>
    <n v="2859"/>
    <x v="225"/>
    <s v=""/>
    <s v="Y"/>
    <s v="Y"/>
    <s v=""/>
    <s v=""/>
    <n v="21"/>
    <n v="24.5"/>
    <n v="2.9537022246200123E-4"/>
    <n v="140.30000000000001"/>
  </r>
  <r>
    <x v="102"/>
    <x v="102"/>
    <n v="21401"/>
    <s v="Centralia School District"/>
    <n v="2166"/>
    <x v="226"/>
    <s v=""/>
    <s v="Y"/>
    <s v="Y"/>
    <s v=""/>
    <s v=""/>
    <n v="21"/>
    <n v="23"/>
    <n v="2.7728633129085831E-4"/>
    <n v="131.71"/>
  </r>
  <r>
    <x v="103"/>
    <x v="103"/>
    <n v="22008"/>
    <s v="Sprague School District"/>
    <n v="2186"/>
    <x v="227"/>
    <s v=""/>
    <s v=""/>
    <s v="Y"/>
    <s v=""/>
    <s v=""/>
    <n v="3"/>
    <n v="3"/>
    <n v="3.6167782342285865E-5"/>
    <n v="17.18"/>
  </r>
  <r>
    <x v="104"/>
    <x v="104"/>
    <n v="22009"/>
    <s v="Reardan-Edwall School District"/>
    <n v="2478"/>
    <x v="228"/>
    <s v=""/>
    <s v="Y"/>
    <s v=""/>
    <s v=""/>
    <s v=""/>
    <n v="1"/>
    <n v="1"/>
    <n v="1.2055927447428622E-5"/>
    <n v="5.73"/>
  </r>
  <r>
    <x v="105"/>
    <x v="105"/>
    <n v="22105"/>
    <s v="Odessa School District"/>
    <n v="2443"/>
    <x v="229"/>
    <s v=""/>
    <s v=""/>
    <s v="Y"/>
    <s v=""/>
    <s v=""/>
    <n v="10"/>
    <n v="10"/>
    <n v="1.2055927447428622E-4"/>
    <n v="57.27"/>
  </r>
  <r>
    <x v="106"/>
    <x v="106"/>
    <n v="22207"/>
    <s v="Davenport School District"/>
    <n v="3173"/>
    <x v="230"/>
    <s v=""/>
    <s v="Y"/>
    <s v="Y"/>
    <s v=""/>
    <s v=""/>
    <n v="52"/>
    <n v="56.75"/>
    <n v="6.8417388264157425E-4"/>
    <n v="324.98"/>
  </r>
  <r>
    <x v="107"/>
    <x v="107"/>
    <n v="23309"/>
    <s v="Shelton School District"/>
    <n v="3241"/>
    <x v="231"/>
    <s v=""/>
    <s v="Y"/>
    <s v="Y"/>
    <s v=""/>
    <s v=""/>
    <n v="146"/>
    <n v="165"/>
    <n v="1.9892280288257226E-3"/>
    <n v="944.88"/>
  </r>
  <r>
    <x v="107"/>
    <x v="107"/>
    <n v="23309"/>
    <s v="Shelton School District"/>
    <n v="4288"/>
    <x v="232"/>
    <s v="Y"/>
    <s v="Y"/>
    <s v=""/>
    <s v=""/>
    <s v=""/>
    <n v="8"/>
    <n v="9.5"/>
    <n v="1.145313107505719E-4"/>
    <n v="54.4"/>
  </r>
  <r>
    <x v="107"/>
    <x v="107"/>
    <n v="23309"/>
    <s v="Shelton School District"/>
    <n v="4363"/>
    <x v="233"/>
    <s v=""/>
    <s v="Y"/>
    <s v=""/>
    <s v=""/>
    <s v=""/>
    <n v="172"/>
    <n v="195.75"/>
    <n v="2.3599477978341527E-3"/>
    <n v="1120.98"/>
  </r>
  <r>
    <x v="108"/>
    <x v="108"/>
    <n v="23403"/>
    <s v="North Mason School District"/>
    <n v="1680"/>
    <x v="234"/>
    <s v=""/>
    <s v="Y"/>
    <s v=""/>
    <s v=""/>
    <s v=""/>
    <n v="2"/>
    <n v="2"/>
    <n v="2.4111854894857243E-5"/>
    <n v="11.45"/>
  </r>
  <r>
    <x v="108"/>
    <x v="108"/>
    <n v="23403"/>
    <s v="North Mason School District"/>
    <n v="3175"/>
    <x v="235"/>
    <s v=""/>
    <s v="Y"/>
    <s v="Y"/>
    <s v=""/>
    <s v=""/>
    <n v="119"/>
    <n v="128.75"/>
    <n v="1.552200658856435E-3"/>
    <n v="737.3"/>
  </r>
  <r>
    <x v="109"/>
    <x v="109"/>
    <n v="24019"/>
    <s v="Omak School District"/>
    <n v="2031"/>
    <x v="236"/>
    <s v=""/>
    <s v="Y"/>
    <s v="Y"/>
    <s v=""/>
    <s v=""/>
    <n v="48"/>
    <n v="52.5"/>
    <n v="6.3293619099000263E-4"/>
    <n v="300.64"/>
  </r>
  <r>
    <x v="109"/>
    <x v="109"/>
    <n v="24019"/>
    <s v="Omak School District"/>
    <n v="5197"/>
    <x v="237"/>
    <s v=""/>
    <s v="Y"/>
    <s v=""/>
    <s v=""/>
    <s v=""/>
    <n v="138"/>
    <n v="142.5"/>
    <n v="1.7179696612585785E-3"/>
    <n v="816.04"/>
  </r>
  <r>
    <x v="110"/>
    <x v="110"/>
    <n v="24105"/>
    <s v="Okanogan School District"/>
    <n v="2246"/>
    <x v="238"/>
    <s v=""/>
    <s v="Y"/>
    <s v="Y"/>
    <s v=""/>
    <s v=""/>
    <n v="55"/>
    <n v="62.75"/>
    <n v="7.56509447326146E-4"/>
    <n v="359.34"/>
  </r>
  <r>
    <x v="111"/>
    <x v="111"/>
    <n v="24122"/>
    <s v="Pateros School District"/>
    <n v="2397"/>
    <x v="239"/>
    <s v=""/>
    <s v="Y"/>
    <s v="Y"/>
    <s v=""/>
    <s v=""/>
    <n v="35"/>
    <n v="40.5"/>
    <n v="4.8826506162085917E-4"/>
    <n v="231.93"/>
  </r>
  <r>
    <x v="112"/>
    <x v="112"/>
    <n v="24350"/>
    <s v="Methow Valley School District"/>
    <n v="2146"/>
    <x v="240"/>
    <s v=""/>
    <s v=""/>
    <s v="Y"/>
    <s v=""/>
    <s v=""/>
    <n v="43"/>
    <n v="45.75"/>
    <n v="5.5155868071985945E-4"/>
    <n v="261.99"/>
  </r>
  <r>
    <x v="113"/>
    <x v="113"/>
    <n v="24404"/>
    <s v="Tonasket School District"/>
    <n v="2679"/>
    <x v="241"/>
    <s v=""/>
    <s v="Y"/>
    <s v="Y"/>
    <s v=""/>
    <s v=""/>
    <n v="60"/>
    <n v="68.25"/>
    <n v="8.228170482870034E-4"/>
    <n v="390.84"/>
  </r>
  <r>
    <x v="114"/>
    <x v="114"/>
    <n v="24410"/>
    <s v="Oroville School District"/>
    <n v="2706"/>
    <x v="242"/>
    <s v=""/>
    <s v="Y"/>
    <s v=""/>
    <s v=""/>
    <s v=""/>
    <n v="9"/>
    <n v="9.75"/>
    <n v="1.1754529261242905E-4"/>
    <n v="55.83"/>
  </r>
  <r>
    <x v="115"/>
    <x v="115"/>
    <n v="25101"/>
    <s v="Ocean Beach School District"/>
    <n v="4220"/>
    <x v="243"/>
    <s v=""/>
    <s v=""/>
    <s v="Y"/>
    <s v=""/>
    <s v=""/>
    <n v="9"/>
    <n v="10.25"/>
    <n v="1.2357325633614337E-4"/>
    <n v="58.7"/>
  </r>
  <r>
    <x v="116"/>
    <x v="116"/>
    <n v="25116"/>
    <s v="Raymond School District"/>
    <n v="2357"/>
    <x v="244"/>
    <s v=""/>
    <s v="Y"/>
    <s v=""/>
    <s v=""/>
    <s v=""/>
    <n v="6"/>
    <n v="7.5"/>
    <n v="9.0419455855714656E-5"/>
    <n v="42.95"/>
  </r>
  <r>
    <x v="117"/>
    <x v="117"/>
    <n v="25118"/>
    <s v="South Bend School District"/>
    <n v="2214"/>
    <x v="245"/>
    <s v=""/>
    <s v="Y"/>
    <s v="Y"/>
    <s v=""/>
    <s v=""/>
    <n v="45"/>
    <n v="50.5"/>
    <n v="6.0882433609514542E-4"/>
    <n v="289.19"/>
  </r>
  <r>
    <x v="118"/>
    <x v="118"/>
    <n v="25160"/>
    <s v="Willapa Valley School District"/>
    <n v="2542"/>
    <x v="246"/>
    <s v=""/>
    <s v="Y"/>
    <s v=""/>
    <s v=""/>
    <s v=""/>
    <n v="1"/>
    <n v="1.25"/>
    <n v="1.5069909309285777E-5"/>
    <n v="7.16"/>
  </r>
  <r>
    <x v="119"/>
    <x v="119"/>
    <n v="26056"/>
    <s v="Newport School District"/>
    <n v="2518"/>
    <x v="247"/>
    <s v=""/>
    <s v="Y"/>
    <s v=""/>
    <s v=""/>
    <s v=""/>
    <n v="11"/>
    <n v="12.25"/>
    <n v="1.4768511123100061E-4"/>
    <n v="70.150000000000006"/>
  </r>
  <r>
    <x v="120"/>
    <x v="120"/>
    <n v="26070"/>
    <s v="Selkirk School District"/>
    <n v="5226"/>
    <x v="248"/>
    <s v=""/>
    <s v="Y"/>
    <s v="Y"/>
    <s v=""/>
    <s v=""/>
    <n v="34"/>
    <n v="37.75"/>
    <n v="4.5511126114043047E-4"/>
    <n v="216.18"/>
  </r>
  <r>
    <x v="121"/>
    <x v="121"/>
    <n v="27001"/>
    <s v="Steilacoom Hist. School District"/>
    <n v="4131"/>
    <x v="249"/>
    <s v=""/>
    <s v="Y"/>
    <s v="Y"/>
    <s v=""/>
    <s v=""/>
    <n v="213"/>
    <n v="222"/>
    <n v="2.6764158933291538E-3"/>
    <n v="1271.3"/>
  </r>
  <r>
    <x v="122"/>
    <x v="122"/>
    <n v="27003"/>
    <s v="Puyallup School District"/>
    <n v="2125"/>
    <x v="250"/>
    <s v="Y"/>
    <s v="Y"/>
    <s v="Y"/>
    <s v=""/>
    <s v=""/>
    <n v="669"/>
    <n v="709.5"/>
    <n v="8.5536805239506061E-3"/>
    <n v="4063"/>
  </r>
  <r>
    <x v="122"/>
    <x v="122"/>
    <n v="27003"/>
    <s v="Puyallup School District"/>
    <n v="3645"/>
    <x v="251"/>
    <s v="Y"/>
    <s v="Y"/>
    <s v="Y"/>
    <s v=""/>
    <s v=""/>
    <n v="427"/>
    <n v="458.75"/>
    <n v="5.5306567165078801E-3"/>
    <n v="2627.06"/>
  </r>
  <r>
    <x v="122"/>
    <x v="122"/>
    <n v="27003"/>
    <s v="Puyallup School District"/>
    <n v="4540"/>
    <x v="252"/>
    <s v="Y"/>
    <s v="Y"/>
    <s v="Y"/>
    <s v=""/>
    <s v=""/>
    <n v="656"/>
    <n v="686"/>
    <n v="8.2703662289360345E-3"/>
    <n v="3928.42"/>
  </r>
  <r>
    <x v="122"/>
    <x v="122"/>
    <n v="27003"/>
    <s v="Puyallup School District"/>
    <n v="5321"/>
    <x v="253"/>
    <s v=""/>
    <s v="Y"/>
    <s v=""/>
    <s v=""/>
    <s v=""/>
    <n v="3"/>
    <n v="3"/>
    <n v="3.6167782342285865E-5"/>
    <n v="17.18"/>
  </r>
  <r>
    <x v="123"/>
    <x v="123"/>
    <n v="27010"/>
    <s v="Tacoma School District"/>
    <n v="2039"/>
    <x v="254"/>
    <s v=""/>
    <s v="Y"/>
    <s v=""/>
    <s v=""/>
    <s v=""/>
    <n v="8"/>
    <n v="8.75"/>
    <n v="1.0548936516500044E-4"/>
    <n v="50.11"/>
  </r>
  <r>
    <x v="123"/>
    <x v="123"/>
    <n v="27010"/>
    <s v="Tacoma School District"/>
    <n v="2084"/>
    <x v="255"/>
    <s v=""/>
    <s v="Y"/>
    <s v="Y"/>
    <s v=""/>
    <s v=""/>
    <n v="551"/>
    <n v="587"/>
    <n v="7.0768294116406007E-3"/>
    <n v="3361.49"/>
  </r>
  <r>
    <x v="123"/>
    <x v="123"/>
    <n v="27010"/>
    <s v="Tacoma School District"/>
    <n v="2215"/>
    <x v="256"/>
    <s v=""/>
    <s v="Y"/>
    <s v="Y"/>
    <s v=""/>
    <s v=""/>
    <n v="472"/>
    <n v="563"/>
    <n v="6.7874871529023141E-3"/>
    <n v="3224.06"/>
  </r>
  <r>
    <x v="123"/>
    <x v="123"/>
    <n v="27010"/>
    <s v="Tacoma School District"/>
    <n v="3246"/>
    <x v="257"/>
    <s v=""/>
    <s v="Y"/>
    <s v="Y"/>
    <s v=""/>
    <s v=""/>
    <n v="447"/>
    <n v="485.5"/>
    <n v="5.8531527757265953E-3"/>
    <n v="2780.25"/>
  </r>
  <r>
    <x v="123"/>
    <x v="123"/>
    <n v="27010"/>
    <s v="Tacoma School District"/>
    <n v="3398"/>
    <x v="258"/>
    <s v=""/>
    <s v="Y"/>
    <s v="Y"/>
    <s v=""/>
    <s v=""/>
    <n v="369"/>
    <n v="435.25"/>
    <n v="5.2473424214933076E-3"/>
    <n v="2492.4899999999998"/>
  </r>
  <r>
    <x v="123"/>
    <x v="123"/>
    <n v="27010"/>
    <s v="Tacoma School District"/>
    <n v="3880"/>
    <x v="259"/>
    <s v=""/>
    <s v="Y"/>
    <s v="Y"/>
    <s v=""/>
    <s v="Y"/>
    <n v="127"/>
    <n v="146.25"/>
    <n v="1.7631793891864358E-3"/>
    <n v="837.51"/>
  </r>
  <r>
    <x v="123"/>
    <x v="123"/>
    <n v="27010"/>
    <s v="Tacoma School District"/>
    <n v="4109"/>
    <x v="260"/>
    <s v=""/>
    <s v="Y"/>
    <s v=""/>
    <s v=""/>
    <s v=""/>
    <n v="2"/>
    <n v="2.25"/>
    <n v="2.7125836756714399E-5"/>
    <n v="12.88"/>
  </r>
  <r>
    <x v="123"/>
    <x v="123"/>
    <n v="27010"/>
    <s v="Tacoma School District"/>
    <n v="5169"/>
    <x v="261"/>
    <s v=""/>
    <s v=""/>
    <s v="Y"/>
    <s v=""/>
    <s v=""/>
    <n v="42"/>
    <n v="43"/>
    <n v="5.1840488023943069E-4"/>
    <n v="246.24"/>
  </r>
  <r>
    <x v="124"/>
    <x v="124"/>
    <n v="27083"/>
    <s v="University Place School District"/>
    <n v="3179"/>
    <x v="262"/>
    <s v=""/>
    <s v="Y"/>
    <s v=""/>
    <s v=""/>
    <s v=""/>
    <n v="80"/>
    <n v="84.25"/>
    <n v="1.0157118874458612E-3"/>
    <n v="482.46"/>
  </r>
  <r>
    <x v="124"/>
    <x v="124"/>
    <n v="27083"/>
    <s v="University Place School District"/>
    <n v="3600"/>
    <x v="263"/>
    <s v=""/>
    <s v="Y"/>
    <s v="Y"/>
    <s v=""/>
    <s v=""/>
    <n v="407"/>
    <n v="433.75"/>
    <n v="5.2292585303221643E-3"/>
    <n v="2483.9"/>
  </r>
  <r>
    <x v="125"/>
    <x v="125"/>
    <n v="27320"/>
    <s v="Sumner School District"/>
    <n v="3247"/>
    <x v="264"/>
    <s v=""/>
    <s v="Y"/>
    <s v="Y"/>
    <s v=""/>
    <s v="Y"/>
    <n v="148"/>
    <n v="154"/>
    <n v="1.8566128269040076E-3"/>
    <n v="881.89"/>
  </r>
  <r>
    <x v="125"/>
    <x v="125"/>
    <n v="27320"/>
    <s v="Sumner School District"/>
    <n v="4585"/>
    <x v="265"/>
    <s v=""/>
    <s v="Y"/>
    <s v="Y"/>
    <s v=""/>
    <s v=""/>
    <n v="279"/>
    <n v="293.75"/>
    <n v="3.5414286876821574E-3"/>
    <n v="1682.18"/>
  </r>
  <r>
    <x v="126"/>
    <x v="126"/>
    <n v="27344"/>
    <s v="Orting School District"/>
    <n v="2942"/>
    <x v="266"/>
    <s v=""/>
    <s v="Y"/>
    <s v="Y"/>
    <s v=""/>
    <s v=""/>
    <n v="176"/>
    <n v="186.75"/>
    <n v="2.2514444508072952E-3"/>
    <n v="1069.44"/>
  </r>
  <r>
    <x v="127"/>
    <x v="127"/>
    <n v="27400"/>
    <s v="Clover Park School District"/>
    <n v="2425"/>
    <x v="267"/>
    <s v=""/>
    <s v="Y"/>
    <s v="Y"/>
    <s v=""/>
    <s v=""/>
    <n v="319"/>
    <n v="381.75"/>
    <n v="4.6023503030558762E-3"/>
    <n v="2186.12"/>
  </r>
  <r>
    <x v="127"/>
    <x v="127"/>
    <n v="27400"/>
    <s v="Clover Park School District"/>
    <n v="3456"/>
    <x v="268"/>
    <s v=""/>
    <s v="Y"/>
    <s v="Y"/>
    <s v=""/>
    <s v=""/>
    <n v="497"/>
    <n v="554.5"/>
    <n v="6.6850117695991702E-3"/>
    <n v="3175.38"/>
  </r>
  <r>
    <x v="127"/>
    <x v="127"/>
    <n v="27400"/>
    <s v="Clover Park School District"/>
    <n v="5027"/>
    <x v="269"/>
    <s v=""/>
    <s v="Y"/>
    <s v="Y"/>
    <s v=""/>
    <s v=""/>
    <n v="76"/>
    <n v="84"/>
    <n v="1.0126979055840042E-3"/>
    <n v="481.03"/>
  </r>
  <r>
    <x v="128"/>
    <x v="128"/>
    <n v="27401"/>
    <s v="Peninsula School District"/>
    <n v="1516"/>
    <x v="270"/>
    <s v=""/>
    <s v="Y"/>
    <s v=""/>
    <s v=""/>
    <s v=""/>
    <n v="35"/>
    <n v="38.5"/>
    <n v="4.641532067260019E-4"/>
    <n v="220.47"/>
  </r>
  <r>
    <x v="128"/>
    <x v="128"/>
    <n v="27401"/>
    <s v="Peninsula School District"/>
    <n v="2681"/>
    <x v="271"/>
    <s v=""/>
    <s v="Y"/>
    <s v="Y"/>
    <s v=""/>
    <s v=""/>
    <n v="286"/>
    <n v="296.25"/>
    <n v="3.571568506300729E-3"/>
    <n v="1696.5"/>
  </r>
  <r>
    <x v="128"/>
    <x v="128"/>
    <n v="27401"/>
    <s v="Peninsula School District"/>
    <n v="4081"/>
    <x v="272"/>
    <s v=""/>
    <s v="Y"/>
    <s v="Y"/>
    <s v=""/>
    <s v=""/>
    <n v="267"/>
    <n v="272.25"/>
    <n v="3.282226247562442E-3"/>
    <n v="1559.06"/>
  </r>
  <r>
    <x v="129"/>
    <x v="129"/>
    <n v="27402"/>
    <s v="Franklin Pierce School District"/>
    <n v="2876"/>
    <x v="273"/>
    <s v=""/>
    <s v="Y"/>
    <s v="Y"/>
    <s v=""/>
    <s v=""/>
    <n v="427"/>
    <n v="480"/>
    <n v="5.786845174765738E-3"/>
    <n v="2748.75"/>
  </r>
  <r>
    <x v="129"/>
    <x v="129"/>
    <n v="27402"/>
    <s v="Franklin Pierce School District"/>
    <n v="3648"/>
    <x v="274"/>
    <s v=""/>
    <s v="Y"/>
    <s v="Y"/>
    <s v=""/>
    <s v=""/>
    <n v="354"/>
    <n v="413"/>
    <n v="4.9790980357880205E-3"/>
    <n v="2365.0700000000002"/>
  </r>
  <r>
    <x v="129"/>
    <x v="129"/>
    <n v="27402"/>
    <s v="Franklin Pierce School District"/>
    <n v="4063"/>
    <x v="275"/>
    <s v=""/>
    <s v="Y"/>
    <s v=""/>
    <s v=""/>
    <s v=""/>
    <n v="3"/>
    <n v="3.5"/>
    <n v="4.2195746066000176E-5"/>
    <n v="20.04"/>
  </r>
  <r>
    <x v="130"/>
    <x v="130"/>
    <n v="27403"/>
    <s v="Bethel School District"/>
    <n v="1510"/>
    <x v="276"/>
    <s v=""/>
    <s v="Y"/>
    <s v=""/>
    <s v=""/>
    <s v=""/>
    <n v="63"/>
    <n v="68"/>
    <n v="8.1980306642514622E-4"/>
    <n v="389.41"/>
  </r>
  <r>
    <x v="130"/>
    <x v="130"/>
    <n v="27403"/>
    <s v="Bethel School District"/>
    <n v="2807"/>
    <x v="277"/>
    <s v=""/>
    <s v="Y"/>
    <s v="Y"/>
    <s v="Y"/>
    <s v=""/>
    <n v="604"/>
    <n v="665.5"/>
    <n v="8.0232197162637478E-3"/>
    <n v="3811.03"/>
  </r>
  <r>
    <x v="130"/>
    <x v="130"/>
    <n v="27403"/>
    <s v="Bethel School District"/>
    <n v="4158"/>
    <x v="278"/>
    <s v=""/>
    <s v="Y"/>
    <s v="Y"/>
    <s v=""/>
    <s v=""/>
    <n v="596"/>
    <n v="666"/>
    <n v="8.0292476799874619E-3"/>
    <n v="3813.89"/>
  </r>
  <r>
    <x v="130"/>
    <x v="130"/>
    <n v="27403"/>
    <s v="Bethel School District"/>
    <n v="5033"/>
    <x v="279"/>
    <s v=""/>
    <s v="Y"/>
    <s v="Y"/>
    <s v=""/>
    <s v=""/>
    <n v="611"/>
    <n v="655.25"/>
    <n v="7.8996464599276044E-3"/>
    <n v="3752.33"/>
  </r>
  <r>
    <x v="130"/>
    <x v="130"/>
    <n v="27403"/>
    <s v="Bethel School District"/>
    <n v="5961"/>
    <x v="280"/>
    <s v=""/>
    <s v="Y"/>
    <s v=""/>
    <s v=""/>
    <s v=""/>
    <n v="7"/>
    <n v="7"/>
    <n v="8.4391492132000352E-5"/>
    <n v="40.090000000000003"/>
  </r>
  <r>
    <x v="131"/>
    <x v="131"/>
    <n v="27404"/>
    <s v="Eatonville School District"/>
    <n v="2206"/>
    <x v="281"/>
    <s v=""/>
    <s v="Y"/>
    <s v="Y"/>
    <s v=""/>
    <s v=""/>
    <n v="89"/>
    <n v="94.5"/>
    <n v="1.1392851437820046E-3"/>
    <n v="541.16"/>
  </r>
  <r>
    <x v="132"/>
    <x v="132"/>
    <n v="27416"/>
    <s v="White River School District"/>
    <n v="4569"/>
    <x v="282"/>
    <s v=""/>
    <s v="Y"/>
    <s v="Y"/>
    <s v=""/>
    <s v=""/>
    <n v="450"/>
    <n v="475.25"/>
    <n v="5.7295795193904519E-3"/>
    <n v="2721.55"/>
  </r>
  <r>
    <x v="133"/>
    <x v="133"/>
    <n v="27417"/>
    <s v="Fife School District"/>
    <n v="2773"/>
    <x v="283"/>
    <s v=""/>
    <s v="Y"/>
    <s v="Y"/>
    <s v=""/>
    <s v=""/>
    <n v="378"/>
    <n v="411"/>
    <n v="4.9549861808931631E-3"/>
    <n v="2353.62"/>
  </r>
  <r>
    <x v="133"/>
    <x v="133"/>
    <n v="27417"/>
    <s v="Fife School District"/>
    <n v="4582"/>
    <x v="284"/>
    <s v=""/>
    <s v="Y"/>
    <s v=""/>
    <s v=""/>
    <s v=""/>
    <n v="68"/>
    <n v="74.25"/>
    <n v="8.9515261297157516E-4"/>
    <n v="425.2"/>
  </r>
  <r>
    <x v="134"/>
    <x v="134"/>
    <n v="28137"/>
    <s v="Orcas Island School District"/>
    <n v="1892"/>
    <x v="285"/>
    <s v=""/>
    <s v="Y"/>
    <s v=""/>
    <s v=""/>
    <s v=""/>
    <n v="2"/>
    <n v="2.25"/>
    <n v="2.7125836756714399E-5"/>
    <n v="12.88"/>
  </r>
  <r>
    <x v="134"/>
    <x v="134"/>
    <n v="28137"/>
    <s v="Orcas Island School District"/>
    <n v="2750"/>
    <x v="286"/>
    <s v=""/>
    <s v=""/>
    <s v="Y"/>
    <s v=""/>
    <s v=""/>
    <n v="28"/>
    <n v="29.5"/>
    <n v="3.5564985969914432E-4"/>
    <n v="168.93"/>
  </r>
  <r>
    <x v="135"/>
    <x v="135"/>
    <n v="28144"/>
    <s v="Lopez School District"/>
    <n v="2632"/>
    <x v="287"/>
    <s v=""/>
    <s v=""/>
    <s v="Y"/>
    <s v=""/>
    <s v=""/>
    <n v="12"/>
    <n v="13.5"/>
    <n v="1.627550205402864E-4"/>
    <n v="77.31"/>
  </r>
  <r>
    <x v="136"/>
    <x v="136"/>
    <n v="28149"/>
    <s v="San Juan Island School District"/>
    <n v="2879"/>
    <x v="288"/>
    <s v=""/>
    <s v=""/>
    <s v="Y"/>
    <s v=""/>
    <s v=""/>
    <n v="87"/>
    <n v="92"/>
    <n v="1.1091453251634333E-3"/>
    <n v="526.84"/>
  </r>
  <r>
    <x v="137"/>
    <x v="137"/>
    <n v="29011"/>
    <s v="Concrete School District"/>
    <n v="2810"/>
    <x v="289"/>
    <s v=""/>
    <s v="Y"/>
    <s v=""/>
    <s v=""/>
    <s v=""/>
    <n v="35"/>
    <n v="38.75"/>
    <n v="4.6716718858785908E-4"/>
    <n v="221.9"/>
  </r>
  <r>
    <x v="138"/>
    <x v="138"/>
    <n v="29100"/>
    <s v="Burlington-Edison School District"/>
    <n v="1928"/>
    <x v="290"/>
    <s v=""/>
    <s v="Y"/>
    <s v=""/>
    <s v=""/>
    <s v=""/>
    <n v="31"/>
    <n v="36"/>
    <n v="4.3401338810743038E-4"/>
    <n v="206.16"/>
  </r>
  <r>
    <x v="138"/>
    <x v="138"/>
    <n v="29100"/>
    <s v="Burlington-Edison School District"/>
    <n v="2362"/>
    <x v="291"/>
    <s v="Y"/>
    <s v="Y"/>
    <s v="Y"/>
    <s v=""/>
    <s v=""/>
    <n v="327"/>
    <n v="355.25"/>
    <n v="4.2828682256990181E-3"/>
    <n v="2034.36"/>
  </r>
  <r>
    <x v="139"/>
    <x v="139"/>
    <n v="29101"/>
    <s v="Sedro-Woolley School District"/>
    <n v="1537"/>
    <x v="292"/>
    <s v=""/>
    <s v="Y"/>
    <s v=""/>
    <s v=""/>
    <s v=""/>
    <n v="33"/>
    <n v="35.5"/>
    <n v="4.2798542438371608E-4"/>
    <n v="203.29"/>
  </r>
  <r>
    <x v="139"/>
    <x v="139"/>
    <n v="29101"/>
    <s v="Sedro-Woolley School District"/>
    <n v="2150"/>
    <x v="293"/>
    <s v="Y"/>
    <s v="Y"/>
    <s v="Y"/>
    <s v=""/>
    <s v=""/>
    <n v="462"/>
    <n v="506"/>
    <n v="6.100299288398882E-3"/>
    <n v="2897.64"/>
  </r>
  <r>
    <x v="140"/>
    <x v="140"/>
    <n v="29103"/>
    <s v="Anacortes School District"/>
    <n v="2467"/>
    <x v="294"/>
    <s v=""/>
    <s v="Y"/>
    <s v="Y"/>
    <s v=""/>
    <s v=""/>
    <n v="370"/>
    <n v="387"/>
    <n v="4.6656439221548765E-3"/>
    <n v="2216.1799999999998"/>
  </r>
  <r>
    <x v="140"/>
    <x v="140"/>
    <n v="29103"/>
    <s v="Anacortes School District"/>
    <n v="5176"/>
    <x v="295"/>
    <s v=""/>
    <s v="Y"/>
    <s v=""/>
    <s v=""/>
    <s v=""/>
    <n v="14"/>
    <n v="15"/>
    <n v="1.8083891171142931E-4"/>
    <n v="85.9"/>
  </r>
  <r>
    <x v="141"/>
    <x v="141"/>
    <n v="29311"/>
    <s v="La Conner School District"/>
    <n v="2276"/>
    <x v="296"/>
    <s v="Y"/>
    <s v="Y"/>
    <s v="Y"/>
    <s v=""/>
    <s v=""/>
    <n v="38"/>
    <n v="39.75"/>
    <n v="4.7922311603528769E-4"/>
    <n v="227.63"/>
  </r>
  <r>
    <x v="142"/>
    <x v="142"/>
    <n v="29320"/>
    <s v="Mount Vernon School District"/>
    <n v="1992"/>
    <x v="297"/>
    <s v=""/>
    <s v="Y"/>
    <s v=""/>
    <s v=""/>
    <s v=""/>
    <n v="28"/>
    <n v="28"/>
    <n v="3.3756596852800141E-4"/>
    <n v="160.34"/>
  </r>
  <r>
    <x v="142"/>
    <x v="142"/>
    <n v="29320"/>
    <s v="Mount Vernon School District"/>
    <n v="2295"/>
    <x v="298"/>
    <s v="Y"/>
    <s v="Y"/>
    <s v="Y"/>
    <s v=""/>
    <s v=""/>
    <n v="945"/>
    <n v="1072"/>
    <n v="1.2923954223643482E-2"/>
    <n v="6138.88"/>
  </r>
  <r>
    <x v="142"/>
    <x v="142"/>
    <n v="29320"/>
    <s v="Mount Vernon School District"/>
    <n v="3829"/>
    <x v="299"/>
    <s v=""/>
    <s v="Y"/>
    <s v=""/>
    <s v=""/>
    <s v=""/>
    <n v="1"/>
    <n v="1"/>
    <n v="1.2055927447428622E-5"/>
    <n v="5.73"/>
  </r>
  <r>
    <x v="142"/>
    <x v="142"/>
    <n v="29320"/>
    <s v="Mount Vernon School District"/>
    <n v="5960"/>
    <x v="300"/>
    <s v=""/>
    <s v="Y"/>
    <s v=""/>
    <s v=""/>
    <s v=""/>
    <n v="2"/>
    <n v="2.25"/>
    <n v="2.7125836756714399E-5"/>
    <n v="12.88"/>
  </r>
  <r>
    <x v="143"/>
    <x v="143"/>
    <n v="30303"/>
    <s v="Stevenson-Carson School District"/>
    <n v="3119"/>
    <x v="301"/>
    <s v=""/>
    <s v=""/>
    <s v="Y"/>
    <s v=""/>
    <s v=""/>
    <n v="9"/>
    <n v="9.75"/>
    <n v="1.1754529261242905E-4"/>
    <n v="55.83"/>
  </r>
  <r>
    <x v="144"/>
    <x v="144"/>
    <n v="31002"/>
    <s v="Everett School District"/>
    <n v="1907"/>
    <x v="302"/>
    <s v=""/>
    <s v="Y"/>
    <s v=""/>
    <s v=""/>
    <s v=""/>
    <n v="1"/>
    <n v="1"/>
    <n v="1.2055927447428622E-5"/>
    <n v="5.73"/>
  </r>
  <r>
    <x v="144"/>
    <x v="144"/>
    <n v="31002"/>
    <s v="Everett School District"/>
    <n v="2126"/>
    <x v="303"/>
    <s v="Y"/>
    <s v="Y"/>
    <s v="Y"/>
    <s v=""/>
    <s v=""/>
    <n v="442"/>
    <n v="482"/>
    <n v="5.8109570296605954E-3"/>
    <n v="2760.2"/>
  </r>
  <r>
    <x v="144"/>
    <x v="144"/>
    <n v="31002"/>
    <s v="Everett School District"/>
    <n v="3407"/>
    <x v="22"/>
    <s v="Y"/>
    <s v="Y"/>
    <s v="Y"/>
    <s v=""/>
    <s v=""/>
    <n v="632"/>
    <n v="674.5"/>
    <n v="8.1317230632906058E-3"/>
    <n v="3862.57"/>
  </r>
  <r>
    <x v="144"/>
    <x v="144"/>
    <n v="31002"/>
    <s v="Everett School District"/>
    <n v="4137"/>
    <x v="304"/>
    <s v=""/>
    <s v="Y"/>
    <s v="Y"/>
    <s v=""/>
    <s v=""/>
    <n v="128"/>
    <n v="149"/>
    <n v="1.7963331896668647E-3"/>
    <n v="853.26"/>
  </r>
  <r>
    <x v="144"/>
    <x v="144"/>
    <n v="31002"/>
    <s v="Everett School District"/>
    <n v="4438"/>
    <x v="305"/>
    <s v="Y"/>
    <s v="Y"/>
    <s v="Y"/>
    <s v=""/>
    <s v=""/>
    <n v="844"/>
    <n v="874.75"/>
    <n v="1.0545922534638187E-2"/>
    <n v="5009.3100000000004"/>
  </r>
  <r>
    <x v="145"/>
    <x v="145"/>
    <n v="31004"/>
    <s v="Lake Stevens School District"/>
    <n v="1753"/>
    <x v="306"/>
    <s v="Y"/>
    <s v="Y"/>
    <s v=""/>
    <s v=""/>
    <s v=""/>
    <n v="10"/>
    <n v="11"/>
    <n v="1.3261520192171483E-4"/>
    <n v="62.99"/>
  </r>
  <r>
    <x v="145"/>
    <x v="145"/>
    <n v="31004"/>
    <s v="Lake Stevens School District"/>
    <n v="2426"/>
    <x v="307"/>
    <s v="Y"/>
    <s v="Y"/>
    <s v="Y"/>
    <s v=""/>
    <s v=""/>
    <n v="551"/>
    <n v="569.75"/>
    <n v="6.8688646631724568E-3"/>
    <n v="3262.71"/>
  </r>
  <r>
    <x v="145"/>
    <x v="145"/>
    <n v="31004"/>
    <s v="Lake Stevens School District"/>
    <n v="5099"/>
    <x v="308"/>
    <s v=""/>
    <s v="Y"/>
    <s v=""/>
    <s v=""/>
    <s v=""/>
    <n v="89"/>
    <n v="95.25"/>
    <n v="1.1483270893675763E-3"/>
    <n v="545.46"/>
  </r>
  <r>
    <x v="146"/>
    <x v="146"/>
    <n v="31006"/>
    <s v="Mukilteo School District"/>
    <n v="3688"/>
    <x v="309"/>
    <s v="Y"/>
    <s v="Y"/>
    <s v="Y"/>
    <s v=""/>
    <s v=""/>
    <n v="390"/>
    <n v="444.25"/>
    <n v="5.3558457685201647E-3"/>
    <n v="2544.0300000000002"/>
  </r>
  <r>
    <x v="146"/>
    <x v="146"/>
    <n v="31006"/>
    <s v="Mukilteo School District"/>
    <n v="4019"/>
    <x v="310"/>
    <s v=""/>
    <s v="Y"/>
    <s v=""/>
    <s v=""/>
    <s v=""/>
    <n v="2"/>
    <n v="2"/>
    <n v="2.4111854894857243E-5"/>
    <n v="11.45"/>
  </r>
  <r>
    <x v="146"/>
    <x v="146"/>
    <n v="31006"/>
    <s v="Mukilteo School District"/>
    <n v="4247"/>
    <x v="311"/>
    <s v=""/>
    <s v="Y"/>
    <s v=""/>
    <s v=""/>
    <s v=""/>
    <n v="22"/>
    <n v="24.25"/>
    <n v="2.9235624060014405E-4"/>
    <n v="138.87"/>
  </r>
  <r>
    <x v="146"/>
    <x v="146"/>
    <n v="31006"/>
    <s v="Mukilteo School District"/>
    <n v="4433"/>
    <x v="312"/>
    <s v="Y"/>
    <s v="Y"/>
    <s v="Y"/>
    <s v=""/>
    <s v=""/>
    <n v="529"/>
    <n v="545"/>
    <n v="6.5704804588485989E-3"/>
    <n v="3120.98"/>
  </r>
  <r>
    <x v="147"/>
    <x v="147"/>
    <n v="31015"/>
    <s v="Edmonds School District"/>
    <n v="1519"/>
    <x v="313"/>
    <s v=""/>
    <s v="Y"/>
    <s v=""/>
    <s v=""/>
    <s v="Y"/>
    <n v="32"/>
    <n v="33.25"/>
    <n v="4.0085958762700168E-4"/>
    <n v="190.41"/>
  </r>
  <r>
    <x v="147"/>
    <x v="147"/>
    <n v="31015"/>
    <s v="Edmonds School District"/>
    <n v="3123"/>
    <x v="314"/>
    <s v="Y"/>
    <s v="Y"/>
    <s v="Y"/>
    <s v=""/>
    <s v="Y"/>
    <n v="602"/>
    <n v="638.75"/>
    <n v="7.7007236570450317E-3"/>
    <n v="3657.84"/>
  </r>
  <r>
    <x v="147"/>
    <x v="147"/>
    <n v="31015"/>
    <s v="Edmonds School District"/>
    <n v="3303"/>
    <x v="315"/>
    <s v="Y"/>
    <s v="Y"/>
    <s v="Y"/>
    <s v=""/>
    <s v=""/>
    <n v="438"/>
    <n v="467.25"/>
    <n v="5.6331320998110231E-3"/>
    <n v="2675.74"/>
  </r>
  <r>
    <x v="147"/>
    <x v="147"/>
    <n v="31015"/>
    <s v="Edmonds School District"/>
    <n v="3464"/>
    <x v="316"/>
    <s v="Y"/>
    <s v="Y"/>
    <s v="Y"/>
    <s v=""/>
    <s v=""/>
    <n v="542"/>
    <n v="571.5"/>
    <n v="6.8899625362054571E-3"/>
    <n v="3272.73"/>
  </r>
  <r>
    <x v="147"/>
    <x v="147"/>
    <n v="31015"/>
    <s v="Edmonds School District"/>
    <n v="3755"/>
    <x v="317"/>
    <s v="Y"/>
    <s v="Y"/>
    <s v="Y"/>
    <s v=""/>
    <s v=""/>
    <n v="508"/>
    <n v="555.25"/>
    <n v="6.6940537151847423E-3"/>
    <n v="3179.68"/>
  </r>
  <r>
    <x v="147"/>
    <x v="147"/>
    <n v="31015"/>
    <s v="Edmonds School District"/>
    <n v="5358"/>
    <x v="318"/>
    <s v=""/>
    <s v="Y"/>
    <s v=""/>
    <s v=""/>
    <s v=""/>
    <n v="5"/>
    <n v="5.25"/>
    <n v="6.3293619099000261E-5"/>
    <n v="30.06"/>
  </r>
  <r>
    <x v="148"/>
    <x v="148"/>
    <n v="31016"/>
    <s v="Arlington School District"/>
    <n v="1714"/>
    <x v="319"/>
    <s v=""/>
    <s v="Y"/>
    <s v=""/>
    <s v=""/>
    <s v=""/>
    <n v="4"/>
    <n v="4"/>
    <n v="4.8223709789714487E-5"/>
    <n v="22.91"/>
  </r>
  <r>
    <x v="148"/>
    <x v="148"/>
    <n v="31016"/>
    <s v="Arlington School District"/>
    <n v="2523"/>
    <x v="320"/>
    <s v="Y"/>
    <s v="Y"/>
    <s v="Y"/>
    <s v=""/>
    <s v=""/>
    <n v="331"/>
    <n v="343.25"/>
    <n v="4.1381970963298743E-3"/>
    <n v="1965.64"/>
  </r>
  <r>
    <x v="148"/>
    <x v="148"/>
    <n v="31016"/>
    <s v="Arlington School District"/>
    <n v="4287"/>
    <x v="321"/>
    <s v="Y"/>
    <s v="Y"/>
    <s v=""/>
    <s v=""/>
    <s v=""/>
    <n v="8"/>
    <n v="8"/>
    <n v="9.6447419579428974E-5"/>
    <n v="45.81"/>
  </r>
  <r>
    <x v="149"/>
    <x v="149"/>
    <n v="31025"/>
    <s v="Marysville School District"/>
    <n v="1744"/>
    <x v="322"/>
    <s v=""/>
    <s v="Y"/>
    <s v=""/>
    <s v=""/>
    <s v=""/>
    <n v="4"/>
    <n v="4.75"/>
    <n v="5.726565537528595E-5"/>
    <n v="27.2"/>
  </r>
  <r>
    <x v="149"/>
    <x v="149"/>
    <n v="31025"/>
    <s v="Marysville School District"/>
    <n v="1927"/>
    <x v="323"/>
    <s v="Y"/>
    <s v="Y"/>
    <s v=""/>
    <s v=""/>
    <s v=""/>
    <n v="17"/>
    <n v="18.25"/>
    <n v="2.2002067591557234E-4"/>
    <n v="104.51"/>
  </r>
  <r>
    <x v="149"/>
    <x v="149"/>
    <n v="31025"/>
    <s v="Marysville School District"/>
    <n v="4233"/>
    <x v="324"/>
    <s v=""/>
    <s v="Y"/>
    <s v=""/>
    <s v=""/>
    <s v=""/>
    <n v="47"/>
    <n v="52"/>
    <n v="6.2690822726628828E-4"/>
    <n v="297.77999999999997"/>
  </r>
  <r>
    <x v="149"/>
    <x v="149"/>
    <n v="31025"/>
    <s v="Marysville School District"/>
    <n v="5209"/>
    <x v="325"/>
    <s v="Y"/>
    <s v="Y"/>
    <s v="Y"/>
    <s v=""/>
    <s v=""/>
    <n v="23"/>
    <n v="26"/>
    <n v="3.1345411363314414E-4"/>
    <n v="148.88999999999999"/>
  </r>
  <r>
    <x v="149"/>
    <x v="149"/>
    <n v="31025"/>
    <s v="Marysville School District"/>
    <n v="5210"/>
    <x v="326"/>
    <s v="Y"/>
    <s v="Y"/>
    <s v="Y"/>
    <s v=""/>
    <s v=""/>
    <n v="93"/>
    <n v="99.75"/>
    <n v="1.202578762881005E-3"/>
    <n v="571.22"/>
  </r>
  <r>
    <x v="149"/>
    <x v="149"/>
    <n v="31025"/>
    <s v="Marysville School District"/>
    <n v="5211"/>
    <x v="327"/>
    <s v="Y"/>
    <s v="Y"/>
    <s v="Y"/>
    <s v=""/>
    <s v=""/>
    <n v="57"/>
    <n v="60.25"/>
    <n v="7.2636962870757443E-4"/>
    <n v="345.03"/>
  </r>
  <r>
    <x v="149"/>
    <x v="149"/>
    <n v="31025"/>
    <s v="Marysville School District"/>
    <n v="5213"/>
    <x v="328"/>
    <s v="Y"/>
    <s v="Y"/>
    <s v="Y"/>
    <s v=""/>
    <s v=""/>
    <n v="164"/>
    <n v="173"/>
    <n v="2.0856754484051515E-3"/>
    <n v="990.7"/>
  </r>
  <r>
    <x v="149"/>
    <x v="149"/>
    <n v="31025"/>
    <s v="Marysville School District"/>
    <n v="5214"/>
    <x v="329"/>
    <s v="Y"/>
    <s v="Y"/>
    <s v="Y"/>
    <s v=""/>
    <s v=""/>
    <n v="59"/>
    <n v="64.25"/>
    <n v="7.7459333849728897E-4"/>
    <n v="367.93"/>
  </r>
  <r>
    <x v="150"/>
    <x v="150"/>
    <n v="31103"/>
    <s v="Monroe School District"/>
    <n v="1777"/>
    <x v="330"/>
    <s v=""/>
    <s v="Y"/>
    <s v=""/>
    <s v=""/>
    <s v=""/>
    <n v="31"/>
    <n v="31.5"/>
    <n v="3.7976171459400159E-4"/>
    <n v="180.39"/>
  </r>
  <r>
    <x v="150"/>
    <x v="150"/>
    <n v="31103"/>
    <s v="Monroe School District"/>
    <n v="4528"/>
    <x v="331"/>
    <s v="Y"/>
    <s v="Y"/>
    <s v="Y"/>
    <s v=""/>
    <s v=""/>
    <n v="424"/>
    <n v="443"/>
    <n v="5.3407758592108794E-3"/>
    <n v="2536.87"/>
  </r>
  <r>
    <x v="151"/>
    <x v="151"/>
    <n v="31201"/>
    <s v="Snohomish School District"/>
    <n v="2428"/>
    <x v="332"/>
    <s v="Y"/>
    <s v="Y"/>
    <s v="Y"/>
    <s v=""/>
    <s v=""/>
    <n v="734"/>
    <n v="760.25"/>
    <n v="9.1655188419076088E-3"/>
    <n v="4353.62"/>
  </r>
  <r>
    <x v="151"/>
    <x v="151"/>
    <n v="31201"/>
    <s v="Snohomish School District"/>
    <n v="4265"/>
    <x v="333"/>
    <s v=""/>
    <s v="Y"/>
    <s v=""/>
    <s v=""/>
    <s v=""/>
    <n v="12"/>
    <n v="12"/>
    <n v="1.4467112936914346E-4"/>
    <n v="68.72"/>
  </r>
  <r>
    <x v="151"/>
    <x v="151"/>
    <n v="31201"/>
    <s v="Snohomish School District"/>
    <n v="5128"/>
    <x v="334"/>
    <s v="Y"/>
    <s v="Y"/>
    <s v="Y"/>
    <s v=""/>
    <s v=""/>
    <n v="1009"/>
    <n v="1027.5"/>
    <n v="1.2387465452232908E-2"/>
    <n v="5884.05"/>
  </r>
  <r>
    <x v="152"/>
    <x v="152"/>
    <n v="31306"/>
    <s v="Lakewood School District"/>
    <n v="4204"/>
    <x v="335"/>
    <s v="Y"/>
    <s v="Y"/>
    <s v=""/>
    <s v=""/>
    <s v=""/>
    <n v="129"/>
    <n v="130.5"/>
    <n v="1.5732985318894352E-3"/>
    <n v="747.32"/>
  </r>
  <r>
    <x v="153"/>
    <x v="153"/>
    <n v="31311"/>
    <s v="Sultan School District"/>
    <n v="4274"/>
    <x v="336"/>
    <s v="Y"/>
    <s v="Y"/>
    <s v="Y"/>
    <s v=""/>
    <s v=""/>
    <n v="95"/>
    <n v="102.5"/>
    <n v="1.2357325633614337E-3"/>
    <n v="586.97"/>
  </r>
  <r>
    <x v="154"/>
    <x v="154"/>
    <n v="31330"/>
    <s v="Darrington School District"/>
    <n v="3188"/>
    <x v="337"/>
    <s v="Y"/>
    <s v="Y"/>
    <s v="Y"/>
    <s v=""/>
    <s v=""/>
    <n v="9"/>
    <n v="9.25"/>
    <n v="1.1151732888871475E-4"/>
    <n v="52.97"/>
  </r>
  <r>
    <x v="155"/>
    <x v="155"/>
    <n v="31332"/>
    <s v="Granite Falls School District"/>
    <n v="2580"/>
    <x v="338"/>
    <s v="Y"/>
    <s v="Y"/>
    <s v="Y"/>
    <s v=""/>
    <s v=""/>
    <n v="157"/>
    <n v="167.5"/>
    <n v="2.0193678474442942E-3"/>
    <n v="959.2"/>
  </r>
  <r>
    <x v="155"/>
    <x v="155"/>
    <n v="31332"/>
    <s v="Granite Falls School District"/>
    <n v="5171"/>
    <x v="339"/>
    <s v=""/>
    <s v="Y"/>
    <s v=""/>
    <s v=""/>
    <s v=""/>
    <n v="3"/>
    <n v="3"/>
    <n v="3.6167782342285865E-5"/>
    <n v="17.18"/>
  </r>
  <r>
    <x v="156"/>
    <x v="156"/>
    <n v="31401"/>
    <s v="Stanwood-Camano School District"/>
    <n v="1707"/>
    <x v="340"/>
    <s v=""/>
    <s v="Y"/>
    <s v=""/>
    <s v=""/>
    <s v=""/>
    <n v="4"/>
    <n v="4.25"/>
    <n v="5.1237691651571639E-5"/>
    <n v="24.34"/>
  </r>
  <r>
    <x v="156"/>
    <x v="156"/>
    <n v="31401"/>
    <s v="Stanwood-Camano School District"/>
    <n v="2581"/>
    <x v="341"/>
    <s v="Y"/>
    <s v="Y"/>
    <s v="Y"/>
    <s v=""/>
    <s v=""/>
    <n v="269"/>
    <n v="277.75"/>
    <n v="3.3485338485232997E-3"/>
    <n v="1590.55"/>
  </r>
  <r>
    <x v="157"/>
    <x v="157"/>
    <n v="32081"/>
    <s v="Spokane School District"/>
    <n v="1698"/>
    <x v="342"/>
    <s v=""/>
    <s v="Y"/>
    <s v=""/>
    <s v=""/>
    <s v=""/>
    <n v="4"/>
    <n v="4.25"/>
    <n v="5.1237691651571639E-5"/>
    <n v="24.34"/>
  </r>
  <r>
    <x v="157"/>
    <x v="157"/>
    <n v="32081"/>
    <s v="Spokane School District"/>
    <n v="2106"/>
    <x v="343"/>
    <s v=""/>
    <s v="Y"/>
    <s v="Y"/>
    <s v=""/>
    <s v=""/>
    <n v="375"/>
    <n v="412"/>
    <n v="4.9670421083405922E-3"/>
    <n v="2359.35"/>
  </r>
  <r>
    <x v="157"/>
    <x v="157"/>
    <n v="32081"/>
    <s v="Spokane School District"/>
    <n v="2172"/>
    <x v="344"/>
    <s v=""/>
    <s v="Y"/>
    <s v="Y"/>
    <s v=""/>
    <s v=""/>
    <n v="650"/>
    <n v="680"/>
    <n v="8.1980306642514631E-3"/>
    <n v="3894.06"/>
  </r>
  <r>
    <x v="157"/>
    <x v="157"/>
    <n v="32081"/>
    <s v="Spokane School District"/>
    <n v="2479"/>
    <x v="251"/>
    <s v=""/>
    <s v="Y"/>
    <s v="Y"/>
    <s v=""/>
    <s v=""/>
    <n v="394"/>
    <n v="467.25"/>
    <n v="5.6331320998110231E-3"/>
    <n v="2675.74"/>
  </r>
  <r>
    <x v="157"/>
    <x v="157"/>
    <n v="32081"/>
    <s v="Spokane School District"/>
    <n v="3008"/>
    <x v="345"/>
    <s v=""/>
    <s v="Y"/>
    <s v=""/>
    <s v=""/>
    <s v=""/>
    <n v="2"/>
    <n v="2"/>
    <n v="2.4111854894857243E-5"/>
    <n v="11.45"/>
  </r>
  <r>
    <x v="157"/>
    <x v="157"/>
    <n v="32081"/>
    <s v="Spokane School District"/>
    <n v="3189"/>
    <x v="346"/>
    <s v=""/>
    <s v="Y"/>
    <s v="Y"/>
    <s v=""/>
    <s v=""/>
    <n v="290"/>
    <n v="317"/>
    <n v="3.8217290008348728E-3"/>
    <n v="1815.32"/>
  </r>
  <r>
    <x v="157"/>
    <x v="157"/>
    <n v="32081"/>
    <s v="Spokane School District"/>
    <n v="3412"/>
    <x v="347"/>
    <s v=""/>
    <s v="Y"/>
    <s v="Y"/>
    <s v=""/>
    <s v=""/>
    <n v="596"/>
    <n v="635"/>
    <n v="7.6555139291171748E-3"/>
    <n v="3636.37"/>
  </r>
  <r>
    <x v="157"/>
    <x v="157"/>
    <n v="32081"/>
    <s v="Spokane School District"/>
    <n v="4191"/>
    <x v="348"/>
    <s v=""/>
    <s v="Y"/>
    <s v=""/>
    <s v=""/>
    <s v=""/>
    <n v="2"/>
    <n v="2"/>
    <n v="2.4111854894857243E-5"/>
    <n v="11.45"/>
  </r>
  <r>
    <x v="157"/>
    <x v="157"/>
    <n v="32081"/>
    <s v="Spokane School District"/>
    <n v="5250"/>
    <x v="349"/>
    <s v=""/>
    <s v="Y"/>
    <s v=""/>
    <s v=""/>
    <s v=""/>
    <n v="30"/>
    <n v="31.25"/>
    <n v="3.7674773273214441E-4"/>
    <n v="178.96"/>
  </r>
  <r>
    <x v="157"/>
    <x v="157"/>
    <n v="32081"/>
    <s v="Spokane School District"/>
    <n v="5301"/>
    <x v="350"/>
    <s v=""/>
    <s v="Y"/>
    <s v=""/>
    <s v=""/>
    <s v=""/>
    <n v="6"/>
    <n v="6.25"/>
    <n v="7.5349546546428882E-5"/>
    <n v="35.79"/>
  </r>
  <r>
    <x v="158"/>
    <x v="158"/>
    <n v="32325"/>
    <s v="Nine Mile Falls School District"/>
    <n v="4333"/>
    <x v="351"/>
    <s v=""/>
    <s v="Y"/>
    <s v="Y"/>
    <s v=""/>
    <s v=""/>
    <n v="125"/>
    <n v="131.25"/>
    <n v="1.5823404774750066E-3"/>
    <n v="751.61"/>
  </r>
  <r>
    <x v="159"/>
    <x v="159"/>
    <n v="32326"/>
    <s v="Medical Lake School District"/>
    <n v="2890"/>
    <x v="352"/>
    <s v=""/>
    <s v="Y"/>
    <s v="Y"/>
    <s v=""/>
    <s v=""/>
    <n v="142"/>
    <n v="151.75"/>
    <n v="1.8294869901472933E-3"/>
    <n v="869.01"/>
  </r>
  <r>
    <x v="160"/>
    <x v="160"/>
    <n v="32354"/>
    <s v="Mead School District"/>
    <n v="1803"/>
    <x v="353"/>
    <s v=""/>
    <s v="Y"/>
    <s v=""/>
    <s v=""/>
    <s v=""/>
    <n v="3"/>
    <n v="3.5"/>
    <n v="4.2195746066000176E-5"/>
    <n v="20.04"/>
  </r>
  <r>
    <x v="160"/>
    <x v="160"/>
    <n v="32354"/>
    <s v="Mead School District"/>
    <n v="1858"/>
    <x v="354"/>
    <s v=""/>
    <s v="Y"/>
    <s v=""/>
    <s v=""/>
    <s v=""/>
    <n v="2"/>
    <n v="2.25"/>
    <n v="2.7125836756714399E-5"/>
    <n v="12.88"/>
  </r>
  <r>
    <x v="160"/>
    <x v="160"/>
    <n v="32354"/>
    <s v="Mead School District"/>
    <n v="2402"/>
    <x v="355"/>
    <s v=""/>
    <s v="Y"/>
    <s v="Y"/>
    <s v=""/>
    <s v=""/>
    <n v="294"/>
    <n v="307"/>
    <n v="3.7011697263605869E-3"/>
    <n v="1758.06"/>
  </r>
  <r>
    <x v="160"/>
    <x v="160"/>
    <n v="32354"/>
    <s v="Mead School District"/>
    <n v="4491"/>
    <x v="356"/>
    <s v=""/>
    <s v="Y"/>
    <s v="Y"/>
    <s v=""/>
    <s v=""/>
    <n v="307"/>
    <n v="317.5"/>
    <n v="3.8277569645585874E-3"/>
    <n v="1818.18"/>
  </r>
  <r>
    <x v="161"/>
    <x v="161"/>
    <n v="32356"/>
    <s v="Central Valley School District"/>
    <n v="3065"/>
    <x v="357"/>
    <s v=""/>
    <s v="Y"/>
    <s v="Y"/>
    <s v=""/>
    <s v=""/>
    <n v="659"/>
    <n v="691.5"/>
    <n v="8.3366738298968918E-3"/>
    <n v="3959.92"/>
  </r>
  <r>
    <x v="161"/>
    <x v="161"/>
    <n v="32356"/>
    <s v="Central Valley School District"/>
    <n v="3415"/>
    <x v="358"/>
    <s v=""/>
    <s v="Y"/>
    <s v="Y"/>
    <s v=""/>
    <s v=""/>
    <n v="444"/>
    <n v="482.75"/>
    <n v="5.8199989752461666E-3"/>
    <n v="2764.5"/>
  </r>
  <r>
    <x v="162"/>
    <x v="162"/>
    <n v="32358"/>
    <s v="Freeman School District"/>
    <n v="3192"/>
    <x v="359"/>
    <s v=""/>
    <s v=""/>
    <s v="Y"/>
    <s v=""/>
    <s v=""/>
    <n v="31"/>
    <n v="32.25"/>
    <n v="3.8880366017957302E-4"/>
    <n v="184.68"/>
  </r>
  <r>
    <x v="163"/>
    <x v="163"/>
    <n v="32360"/>
    <s v="Cheney School District"/>
    <n v="1769"/>
    <x v="360"/>
    <s v=""/>
    <s v="Y"/>
    <s v=""/>
    <s v=""/>
    <s v=""/>
    <n v="3"/>
    <n v="3.25"/>
    <n v="3.9181764204143017E-5"/>
    <n v="18.61"/>
  </r>
  <r>
    <x v="163"/>
    <x v="163"/>
    <n v="32360"/>
    <s v="Cheney School District"/>
    <n v="3610"/>
    <x v="361"/>
    <s v=""/>
    <s v="Y"/>
    <s v="Y"/>
    <s v=""/>
    <s v=""/>
    <n v="207"/>
    <n v="224.25"/>
    <n v="2.7035417300858683E-3"/>
    <n v="1284.18"/>
  </r>
  <r>
    <x v="164"/>
    <x v="164"/>
    <n v="32361"/>
    <s v="East Valley School District (Spokane)"/>
    <n v="3360"/>
    <x v="362"/>
    <s v=""/>
    <s v="Y"/>
    <s v="Y"/>
    <s v=""/>
    <s v=""/>
    <n v="116"/>
    <n v="123"/>
    <n v="1.4828790760337204E-3"/>
    <n v="704.37"/>
  </r>
  <r>
    <x v="165"/>
    <x v="165"/>
    <n v="32362"/>
    <s v="Liberty School District"/>
    <n v="3416"/>
    <x v="363"/>
    <s v=""/>
    <s v="Y"/>
    <s v=""/>
    <s v=""/>
    <s v=""/>
    <n v="2"/>
    <n v="2.5"/>
    <n v="3.0139818618571554E-5"/>
    <n v="14.32"/>
  </r>
  <r>
    <x v="166"/>
    <x v="166"/>
    <n v="32363"/>
    <s v="West Valley School District (Spokane)"/>
    <n v="1628"/>
    <x v="364"/>
    <s v=""/>
    <s v="Y"/>
    <s v=""/>
    <s v=""/>
    <s v=""/>
    <n v="71"/>
    <n v="83"/>
    <n v="1.0006419781365757E-3"/>
    <n v="475.3"/>
  </r>
  <r>
    <x v="166"/>
    <x v="166"/>
    <n v="32363"/>
    <s v="West Valley School District (Spokane)"/>
    <n v="1838"/>
    <x v="365"/>
    <s v=""/>
    <s v="Y"/>
    <s v=""/>
    <s v=""/>
    <s v=""/>
    <n v="2"/>
    <n v="2"/>
    <n v="2.4111854894857243E-5"/>
    <n v="11.45"/>
  </r>
  <r>
    <x v="166"/>
    <x v="166"/>
    <n v="32363"/>
    <s v="West Valley School District (Spokane)"/>
    <n v="3195"/>
    <x v="366"/>
    <s v=""/>
    <s v="Y"/>
    <s v="Y"/>
    <s v=""/>
    <s v=""/>
    <n v="101"/>
    <n v="108"/>
    <n v="1.3020401643222912E-3"/>
    <n v="618.47"/>
  </r>
  <r>
    <x v="167"/>
    <x v="167"/>
    <n v="32414"/>
    <s v="Deer Park School District"/>
    <n v="4123"/>
    <x v="367"/>
    <s v=""/>
    <s v="Y"/>
    <s v=""/>
    <s v=""/>
    <s v=""/>
    <n v="27"/>
    <n v="30.5"/>
    <n v="3.6770578714657293E-4"/>
    <n v="174.66"/>
  </r>
  <r>
    <x v="168"/>
    <x v="168"/>
    <n v="32416"/>
    <s v="Riverside School District"/>
    <n v="4228"/>
    <x v="368"/>
    <s v=""/>
    <s v="Y"/>
    <s v="Y"/>
    <s v=""/>
    <s v=""/>
    <n v="35"/>
    <n v="38"/>
    <n v="4.581252430022876E-4"/>
    <n v="217.61"/>
  </r>
  <r>
    <x v="169"/>
    <x v="169"/>
    <n v="33036"/>
    <s v="Chewelah School District"/>
    <n v="2404"/>
    <x v="369"/>
    <s v=""/>
    <s v=""/>
    <s v="Y"/>
    <s v=""/>
    <s v=""/>
    <n v="25"/>
    <n v="26.75"/>
    <n v="3.2249605921871562E-4"/>
    <n v="153.19"/>
  </r>
  <r>
    <x v="170"/>
    <x v="170"/>
    <n v="33049"/>
    <s v="Wellpinit School District"/>
    <n v="2550"/>
    <x v="370"/>
    <s v=""/>
    <s v=""/>
    <s v="Y"/>
    <s v=""/>
    <s v=""/>
    <n v="13"/>
    <n v="15.5"/>
    <n v="1.8686687543514364E-4"/>
    <n v="88.76"/>
  </r>
  <r>
    <x v="171"/>
    <x v="171"/>
    <n v="33115"/>
    <s v="Colville School District"/>
    <n v="3310"/>
    <x v="371"/>
    <s v=""/>
    <s v="Y"/>
    <s v="Y"/>
    <s v=""/>
    <s v=""/>
    <n v="97"/>
    <n v="105.5"/>
    <n v="1.2719003457037196E-3"/>
    <n v="604.15"/>
  </r>
  <r>
    <x v="172"/>
    <x v="172"/>
    <n v="33207"/>
    <s v="Mary Walker School District"/>
    <n v="3311"/>
    <x v="372"/>
    <s v=""/>
    <s v=""/>
    <s v="Y"/>
    <s v=""/>
    <s v=""/>
    <n v="22"/>
    <n v="27.5"/>
    <n v="3.315380048042871E-4"/>
    <n v="157.47999999999999"/>
  </r>
  <r>
    <x v="173"/>
    <x v="173"/>
    <n v="33211"/>
    <s v="Northport School District"/>
    <n v="2958"/>
    <x v="373"/>
    <s v=""/>
    <s v=""/>
    <s v="Y"/>
    <s v=""/>
    <s v=""/>
    <n v="15"/>
    <n v="17.75"/>
    <n v="2.1399271219185804E-4"/>
    <n v="101.65"/>
  </r>
  <r>
    <x v="174"/>
    <x v="174"/>
    <n v="33212"/>
    <s v="Kettle Falls School District"/>
    <n v="4206"/>
    <x v="374"/>
    <s v=""/>
    <s v="Y"/>
    <s v="Y"/>
    <s v=""/>
    <s v=""/>
    <n v="13"/>
    <n v="14"/>
    <n v="1.687829842640007E-4"/>
    <n v="80.17"/>
  </r>
  <r>
    <x v="174"/>
    <x v="174"/>
    <n v="33212"/>
    <s v="Kettle Falls School District"/>
    <n v="5180"/>
    <x v="375"/>
    <s v=""/>
    <s v="Y"/>
    <s v=""/>
    <s v=""/>
    <s v=""/>
    <n v="7"/>
    <n v="7.75"/>
    <n v="9.3433437717571822E-5"/>
    <n v="44.38"/>
  </r>
  <r>
    <x v="175"/>
    <x v="175"/>
    <n v="34002"/>
    <s v="Yelm School District"/>
    <n v="2633"/>
    <x v="376"/>
    <s v=""/>
    <s v="Y"/>
    <s v="Y"/>
    <s v=""/>
    <s v=""/>
    <n v="228"/>
    <n v="244"/>
    <n v="2.9416462971725834E-3"/>
    <n v="1397.28"/>
  </r>
  <r>
    <x v="176"/>
    <x v="176"/>
    <n v="34003"/>
    <s v="North Thurston Public Schools"/>
    <n v="3010"/>
    <x v="377"/>
    <s v=""/>
    <s v="Y"/>
    <s v="Y"/>
    <s v=""/>
    <s v=""/>
    <n v="378"/>
    <n v="403.25"/>
    <n v="4.8615527431755913E-3"/>
    <n v="2309.2399999999998"/>
  </r>
  <r>
    <x v="176"/>
    <x v="176"/>
    <n v="34003"/>
    <s v="North Thurston Public Schools"/>
    <n v="3710"/>
    <x v="378"/>
    <s v=""/>
    <s v="Y"/>
    <s v="Y"/>
    <s v=""/>
    <s v=""/>
    <n v="386"/>
    <n v="407.5"/>
    <n v="4.9127904348271632E-3"/>
    <n v="2333.58"/>
  </r>
  <r>
    <x v="176"/>
    <x v="176"/>
    <n v="34003"/>
    <s v="North Thurston Public Schools"/>
    <n v="4427"/>
    <x v="379"/>
    <s v=""/>
    <s v="Y"/>
    <s v="Y"/>
    <s v=""/>
    <s v=""/>
    <n v="118"/>
    <n v="127.75"/>
    <n v="1.5401447314090063E-3"/>
    <n v="731.57"/>
  </r>
  <r>
    <x v="177"/>
    <x v="177"/>
    <n v="34033"/>
    <s v="Tumwater School District"/>
    <n v="1713"/>
    <x v="380"/>
    <s v=""/>
    <s v="Y"/>
    <s v=""/>
    <s v=""/>
    <s v=""/>
    <n v="3"/>
    <n v="3.5"/>
    <n v="4.2195746066000176E-5"/>
    <n v="20.04"/>
  </r>
  <r>
    <x v="177"/>
    <x v="177"/>
    <n v="34033"/>
    <s v="Tumwater School District"/>
    <n v="3362"/>
    <x v="381"/>
    <s v=""/>
    <s v="Y"/>
    <s v="Y"/>
    <s v=""/>
    <s v=""/>
    <n v="419"/>
    <n v="435"/>
    <n v="5.2443284396314505E-3"/>
    <n v="2491.06"/>
  </r>
  <r>
    <x v="177"/>
    <x v="177"/>
    <n v="34033"/>
    <s v="Tumwater School District"/>
    <n v="4225"/>
    <x v="382"/>
    <s v=""/>
    <s v="Y"/>
    <s v="Y"/>
    <s v=""/>
    <s v=""/>
    <n v="3"/>
    <n v="3"/>
    <n v="3.6167782342285865E-5"/>
    <n v="17.18"/>
  </r>
  <r>
    <x v="177"/>
    <x v="177"/>
    <n v="34033"/>
    <s v="Tumwater School District"/>
    <n v="4500"/>
    <x v="383"/>
    <s v=""/>
    <s v="Y"/>
    <s v="Y"/>
    <s v=""/>
    <s v=""/>
    <n v="207"/>
    <n v="217.25"/>
    <n v="2.6191502379538682E-3"/>
    <n v="1244.0999999999999"/>
  </r>
  <r>
    <x v="177"/>
    <x v="177"/>
    <n v="34033"/>
    <s v="Tumwater School District"/>
    <n v="5014"/>
    <x v="384"/>
    <s v=""/>
    <s v="Y"/>
    <s v=""/>
    <s v=""/>
    <s v=""/>
    <n v="6"/>
    <n v="6.5"/>
    <n v="7.8363528408286035E-5"/>
    <n v="37.22"/>
  </r>
  <r>
    <x v="178"/>
    <x v="178"/>
    <n v="34111"/>
    <s v="Olympia School District"/>
    <n v="1768"/>
    <x v="385"/>
    <s v=""/>
    <s v=""/>
    <s v="Y"/>
    <s v=""/>
    <s v=""/>
    <n v="32"/>
    <n v="33.25"/>
    <n v="4.0085958762700168E-4"/>
    <n v="190.41"/>
  </r>
  <r>
    <x v="178"/>
    <x v="178"/>
    <n v="34111"/>
    <s v="Olympia School District"/>
    <n v="3132"/>
    <x v="386"/>
    <s v=""/>
    <s v="Y"/>
    <s v="Y"/>
    <s v=""/>
    <s v=""/>
    <n v="586"/>
    <n v="603.5"/>
    <n v="7.2757522145231726E-3"/>
    <n v="3455.98"/>
  </r>
  <r>
    <x v="178"/>
    <x v="178"/>
    <n v="34111"/>
    <s v="Olympia School District"/>
    <n v="3960"/>
    <x v="387"/>
    <s v=""/>
    <s v="Y"/>
    <s v=""/>
    <s v=""/>
    <s v="Y"/>
    <n v="106"/>
    <n v="109.25"/>
    <n v="1.317110073631577E-3"/>
    <n v="625.63"/>
  </r>
  <r>
    <x v="179"/>
    <x v="179"/>
    <n v="34307"/>
    <s v="Rainier School District"/>
    <n v="2468"/>
    <x v="388"/>
    <s v=""/>
    <s v="Y"/>
    <s v="Y"/>
    <s v=""/>
    <s v=""/>
    <n v="52"/>
    <n v="57"/>
    <n v="6.8718786450343143E-4"/>
    <n v="326.41000000000003"/>
  </r>
  <r>
    <x v="180"/>
    <x v="180"/>
    <n v="34401"/>
    <s v="Rochester School District"/>
    <n v="4326"/>
    <x v="389"/>
    <s v=""/>
    <s v="Y"/>
    <s v="Y"/>
    <s v=""/>
    <s v=""/>
    <n v="44"/>
    <n v="47.75"/>
    <n v="5.7567053561471666E-4"/>
    <n v="273.44"/>
  </r>
  <r>
    <x v="181"/>
    <x v="181"/>
    <n v="34402"/>
    <s v="Tenino School District"/>
    <n v="3509"/>
    <x v="390"/>
    <s v=""/>
    <s v=""/>
    <s v="Y"/>
    <s v=""/>
    <s v=""/>
    <n v="8"/>
    <n v="9.25"/>
    <n v="1.1151732888871475E-4"/>
    <n v="52.97"/>
  </r>
  <r>
    <x v="181"/>
    <x v="181"/>
    <n v="34402"/>
    <s v="Tenino School District"/>
    <n v="3795"/>
    <x v="391"/>
    <s v=""/>
    <s v="Y"/>
    <s v=""/>
    <s v=""/>
    <s v=""/>
    <n v="3"/>
    <n v="3.75"/>
    <n v="4.5209727927857328E-5"/>
    <n v="21.47"/>
  </r>
  <r>
    <x v="182"/>
    <x v="182"/>
    <n v="35200"/>
    <s v="Wahkiakum School District"/>
    <n v="3467"/>
    <x v="392"/>
    <s v=""/>
    <s v="Y"/>
    <s v="Y"/>
    <s v=""/>
    <s v=""/>
    <n v="11"/>
    <n v="12.25"/>
    <n v="1.4768511123100061E-4"/>
    <n v="70.150000000000006"/>
  </r>
  <r>
    <x v="183"/>
    <x v="183"/>
    <n v="36140"/>
    <s v="Walla Walla Public Schools"/>
    <n v="2407"/>
    <x v="393"/>
    <s v=""/>
    <s v="Y"/>
    <s v=""/>
    <s v=""/>
    <s v=""/>
    <n v="2"/>
    <n v="2"/>
    <n v="2.4111854894857243E-5"/>
    <n v="11.45"/>
  </r>
  <r>
    <x v="183"/>
    <x v="183"/>
    <n v="36140"/>
    <s v="Walla Walla Public Schools"/>
    <n v="3468"/>
    <x v="394"/>
    <s v=""/>
    <s v="Y"/>
    <s v="Y"/>
    <s v=""/>
    <s v=""/>
    <n v="552"/>
    <n v="600.5"/>
    <n v="7.2395844321808869E-3"/>
    <n v="3438.8"/>
  </r>
  <r>
    <x v="183"/>
    <x v="183"/>
    <n v="36140"/>
    <s v="Walla Walla Public Schools"/>
    <n v="4071"/>
    <x v="395"/>
    <s v=""/>
    <s v="Y"/>
    <s v=""/>
    <s v=""/>
    <s v=""/>
    <n v="12"/>
    <n v="13.25"/>
    <n v="1.5974103867842922E-4"/>
    <n v="75.88"/>
  </r>
  <r>
    <x v="184"/>
    <x v="184"/>
    <n v="36250"/>
    <s v="College Place School District"/>
    <n v="5362"/>
    <x v="396"/>
    <s v=""/>
    <s v="Y"/>
    <s v=""/>
    <s v=""/>
    <s v=""/>
    <n v="34"/>
    <n v="38"/>
    <n v="4.581252430022876E-4"/>
    <n v="217.61"/>
  </r>
  <r>
    <x v="185"/>
    <x v="185"/>
    <n v="36300"/>
    <s v="Touchet School District"/>
    <n v="2160"/>
    <x v="397"/>
    <s v=""/>
    <s v="Y"/>
    <s v=""/>
    <s v=""/>
    <s v=""/>
    <n v="27"/>
    <n v="31"/>
    <n v="3.7373375087028729E-4"/>
    <n v="177.52"/>
  </r>
  <r>
    <x v="186"/>
    <x v="186"/>
    <n v="36400"/>
    <s v="Columbia (Walla Walla) School District"/>
    <n v="4049"/>
    <x v="217"/>
    <s v=""/>
    <s v="Y"/>
    <s v="Y"/>
    <s v=""/>
    <s v=""/>
    <n v="49"/>
    <n v="51.5"/>
    <n v="6.2088026354257403E-4"/>
    <n v="294.92"/>
  </r>
  <r>
    <x v="187"/>
    <x v="187"/>
    <n v="36401"/>
    <s v="Waitsburg School District"/>
    <n v="2386"/>
    <x v="398"/>
    <s v=""/>
    <s v="Y"/>
    <s v=""/>
    <s v=""/>
    <s v=""/>
    <n v="12"/>
    <n v="13"/>
    <n v="1.5672705681657207E-4"/>
    <n v="74.45"/>
  </r>
  <r>
    <x v="188"/>
    <x v="188"/>
    <n v="37501"/>
    <s v="Bellingham School District"/>
    <n v="1647"/>
    <x v="399"/>
    <s v="Y"/>
    <s v="Y"/>
    <s v=""/>
    <s v=""/>
    <s v=""/>
    <n v="11"/>
    <n v="12.5"/>
    <n v="1.5069909309285776E-4"/>
    <n v="71.58"/>
  </r>
  <r>
    <x v="188"/>
    <x v="188"/>
    <n v="37501"/>
    <s v="Bellingham School District"/>
    <n v="2553"/>
    <x v="400"/>
    <s v="Y"/>
    <s v="Y"/>
    <s v="Y"/>
    <s v=""/>
    <s v=""/>
    <n v="314"/>
    <n v="323.5"/>
    <n v="3.9000925292431588E-3"/>
    <n v="1852.54"/>
  </r>
  <r>
    <x v="188"/>
    <x v="188"/>
    <n v="37501"/>
    <s v="Bellingham School District"/>
    <n v="3576"/>
    <x v="401"/>
    <s v="Y"/>
    <s v="Y"/>
    <s v="Y"/>
    <s v=""/>
    <s v=""/>
    <n v="307"/>
    <n v="313"/>
    <n v="3.7735052910451584E-3"/>
    <n v="1792.42"/>
  </r>
  <r>
    <x v="188"/>
    <x v="188"/>
    <n v="37501"/>
    <s v="Bellingham School District"/>
    <n v="4515"/>
    <x v="402"/>
    <s v=""/>
    <s v="Y"/>
    <s v="Y"/>
    <s v=""/>
    <s v=""/>
    <n v="642"/>
    <n v="692"/>
    <n v="8.342701793620606E-3"/>
    <n v="3962.78"/>
  </r>
  <r>
    <x v="189"/>
    <x v="189"/>
    <n v="37502"/>
    <s v="Ferndale School District"/>
    <n v="2488"/>
    <x v="403"/>
    <s v=""/>
    <s v="Y"/>
    <s v="Y"/>
    <s v=""/>
    <s v=""/>
    <n v="175"/>
    <n v="188.75"/>
    <n v="2.2755563057021522E-3"/>
    <n v="1080.8900000000001"/>
  </r>
  <r>
    <x v="189"/>
    <x v="189"/>
    <n v="37502"/>
    <s v="Ferndale School District"/>
    <n v="5245"/>
    <x v="404"/>
    <s v="Y"/>
    <s v=""/>
    <s v="Y"/>
    <s v=""/>
    <s v=""/>
    <n v="11"/>
    <n v="11.75"/>
    <n v="1.4165714750728631E-4"/>
    <n v="67.290000000000006"/>
  </r>
  <r>
    <x v="190"/>
    <x v="190"/>
    <n v="37503"/>
    <s v="Blaine School District"/>
    <n v="3136"/>
    <x v="405"/>
    <s v="Y"/>
    <s v="Y"/>
    <s v="Y"/>
    <s v=""/>
    <s v=""/>
    <n v="99"/>
    <n v="106.25"/>
    <n v="1.2809422912892911E-3"/>
    <n v="608.45000000000005"/>
  </r>
  <r>
    <x v="191"/>
    <x v="191"/>
    <n v="37504"/>
    <s v="Lynden School District"/>
    <n v="1914"/>
    <x v="406"/>
    <s v=""/>
    <s v="Y"/>
    <s v=""/>
    <s v=""/>
    <s v=""/>
    <n v="1"/>
    <n v="1"/>
    <n v="1.2055927447428622E-5"/>
    <n v="5.73"/>
  </r>
  <r>
    <x v="191"/>
    <x v="191"/>
    <n v="37504"/>
    <s v="Lynden School District"/>
    <n v="4201"/>
    <x v="407"/>
    <s v=""/>
    <s v="Y"/>
    <s v="Y"/>
    <s v=""/>
    <s v=""/>
    <n v="217"/>
    <n v="230.75"/>
    <n v="2.7819052584941543E-3"/>
    <n v="1321.4"/>
  </r>
  <r>
    <x v="192"/>
    <x v="192"/>
    <n v="37505"/>
    <s v="Meridian School District"/>
    <n v="2554"/>
    <x v="408"/>
    <s v=""/>
    <s v="Y"/>
    <s v="Y"/>
    <s v=""/>
    <s v=""/>
    <n v="86"/>
    <n v="91.75"/>
    <n v="1.106131343301576E-3"/>
    <n v="525.41"/>
  </r>
  <r>
    <x v="192"/>
    <x v="192"/>
    <n v="37505"/>
    <s v="Meridian School District"/>
    <n v="3930"/>
    <x v="409"/>
    <s v=""/>
    <s v="Y"/>
    <s v=""/>
    <s v=""/>
    <s v=""/>
    <n v="1"/>
    <n v="1"/>
    <n v="1.2055927447428622E-5"/>
    <n v="5.73"/>
  </r>
  <r>
    <x v="193"/>
    <x v="193"/>
    <n v="37506"/>
    <s v="Nooksack Valley School District"/>
    <n v="2459"/>
    <x v="410"/>
    <s v="Y"/>
    <s v="Y"/>
    <s v="Y"/>
    <s v=""/>
    <s v=""/>
    <n v="105"/>
    <n v="115"/>
    <n v="1.3864316564542914E-3"/>
    <n v="658.56"/>
  </r>
  <r>
    <x v="194"/>
    <x v="194"/>
    <n v="37507"/>
    <s v="Mount Baker School District"/>
    <n v="2343"/>
    <x v="411"/>
    <s v="Y"/>
    <s v="Y"/>
    <s v=""/>
    <s v=""/>
    <s v=""/>
    <n v="22"/>
    <n v="23.25"/>
    <n v="2.8030031315271544E-4"/>
    <n v="133.13999999999999"/>
  </r>
  <r>
    <x v="195"/>
    <x v="195"/>
    <n v="38265"/>
    <s v="Tekoa School District"/>
    <n v="3418"/>
    <x v="412"/>
    <s v=""/>
    <s v="Y"/>
    <s v="Y"/>
    <s v=""/>
    <s v=""/>
    <n v="11"/>
    <n v="11.75"/>
    <n v="1.4165714750728631E-4"/>
    <n v="67.290000000000006"/>
  </r>
  <r>
    <x v="196"/>
    <x v="196"/>
    <n v="38267"/>
    <s v="Pullman School District"/>
    <n v="2499"/>
    <x v="413"/>
    <s v="Y"/>
    <s v="Y"/>
    <s v="Y"/>
    <s v=""/>
    <s v=""/>
    <n v="197"/>
    <n v="202"/>
    <n v="2.4352973443805817E-3"/>
    <n v="1156.77"/>
  </r>
  <r>
    <x v="197"/>
    <x v="197"/>
    <n v="38300"/>
    <s v="Colfax School District"/>
    <n v="3366"/>
    <x v="414"/>
    <s v=""/>
    <s v="Y"/>
    <s v=""/>
    <s v=""/>
    <s v=""/>
    <n v="75"/>
    <n v="80.75"/>
    <n v="9.7351614137986117E-4"/>
    <n v="462.42"/>
  </r>
  <r>
    <x v="198"/>
    <x v="198"/>
    <n v="38306"/>
    <s v="Colton School District"/>
    <n v="2588"/>
    <x v="415"/>
    <s v=""/>
    <s v="Y"/>
    <s v=""/>
    <s v=""/>
    <s v=""/>
    <n v="22"/>
    <n v="22"/>
    <n v="2.6523040384342965E-4"/>
    <n v="125.98"/>
  </r>
  <r>
    <x v="199"/>
    <x v="199"/>
    <n v="38320"/>
    <s v="Rosalia School District"/>
    <n v="3204"/>
    <x v="416"/>
    <s v=""/>
    <s v="Y"/>
    <s v=""/>
    <s v=""/>
    <s v=""/>
    <n v="1"/>
    <n v="1.25"/>
    <n v="1.5069909309285777E-5"/>
    <n v="7.16"/>
  </r>
  <r>
    <x v="200"/>
    <x v="200"/>
    <n v="39003"/>
    <s v="Naches Valley School District"/>
    <n v="2591"/>
    <x v="417"/>
    <s v=""/>
    <s v="Y"/>
    <s v="Y"/>
    <s v=""/>
    <s v=""/>
    <n v="61"/>
    <n v="65.25"/>
    <n v="7.8664926594471758E-4"/>
    <n v="373.66"/>
  </r>
  <r>
    <x v="201"/>
    <x v="201"/>
    <n v="39007"/>
    <s v="Yakima School District"/>
    <n v="2116"/>
    <x v="418"/>
    <s v=""/>
    <s v="Y"/>
    <s v=""/>
    <s v=""/>
    <s v="Y"/>
    <n v="213"/>
    <n v="245"/>
    <n v="2.9537022246200122E-3"/>
    <n v="1403.01"/>
  </r>
  <r>
    <x v="201"/>
    <x v="201"/>
    <n v="39007"/>
    <s v="Yakima School District"/>
    <n v="3206"/>
    <x v="419"/>
    <s v=""/>
    <s v="Y"/>
    <s v="Y"/>
    <s v=""/>
    <s v=""/>
    <n v="406"/>
    <n v="466.25"/>
    <n v="5.6210761723635948E-3"/>
    <n v="2670.01"/>
  </r>
  <r>
    <x v="201"/>
    <x v="201"/>
    <n v="39007"/>
    <s v="Yakima School District"/>
    <n v="4020"/>
    <x v="420"/>
    <s v=""/>
    <s v="Y"/>
    <s v=""/>
    <s v=""/>
    <s v=""/>
    <n v="13"/>
    <n v="13.75"/>
    <n v="1.6576900240214355E-4"/>
    <n v="78.739999999999995"/>
  </r>
  <r>
    <x v="201"/>
    <x v="201"/>
    <n v="39007"/>
    <s v="Yakima School District"/>
    <n v="4092"/>
    <x v="421"/>
    <s v=""/>
    <s v="Y"/>
    <s v=""/>
    <s v=""/>
    <s v=""/>
    <n v="7"/>
    <n v="7.75"/>
    <n v="9.3433437717571822E-5"/>
    <n v="44.38"/>
  </r>
  <r>
    <x v="201"/>
    <x v="201"/>
    <n v="39007"/>
    <s v="Yakima School District"/>
    <n v="4093"/>
    <x v="422"/>
    <s v=""/>
    <s v="Y"/>
    <s v=""/>
    <s v=""/>
    <s v=""/>
    <n v="65"/>
    <n v="76.5"/>
    <n v="9.2227844972828956E-4"/>
    <n v="438.08"/>
  </r>
  <r>
    <x v="201"/>
    <x v="201"/>
    <n v="39007"/>
    <s v="Yakima School District"/>
    <n v="5153"/>
    <x v="423"/>
    <s v=""/>
    <s v="Y"/>
    <s v=""/>
    <s v=""/>
    <s v=""/>
    <n v="36"/>
    <n v="39.5"/>
    <n v="4.7620913417343057E-4"/>
    <n v="226.2"/>
  </r>
  <r>
    <x v="201"/>
    <x v="201"/>
    <n v="39007"/>
    <s v="Yakima School District"/>
    <n v="5224"/>
    <x v="424"/>
    <s v=""/>
    <s v="Y"/>
    <s v=""/>
    <s v=""/>
    <s v=""/>
    <n v="20"/>
    <n v="22.75"/>
    <n v="2.7427234942900113E-4"/>
    <n v="130.28"/>
  </r>
  <r>
    <x v="201"/>
    <x v="201"/>
    <n v="39007"/>
    <s v="Yakima School District"/>
    <n v="5355"/>
    <x v="425"/>
    <s v=""/>
    <s v="Y"/>
    <s v=""/>
    <s v=""/>
    <s v=""/>
    <n v="25"/>
    <n v="28.5"/>
    <n v="3.4359393225171571E-4"/>
    <n v="163.21"/>
  </r>
  <r>
    <x v="202"/>
    <x v="202"/>
    <n v="39090"/>
    <s v="East Valley School District (Yakima)"/>
    <n v="2344"/>
    <x v="362"/>
    <s v=""/>
    <s v="Y"/>
    <s v="Y"/>
    <s v=""/>
    <s v=""/>
    <n v="83"/>
    <n v="91.5"/>
    <n v="1.1031173614397189E-3"/>
    <n v="523.98"/>
  </r>
  <r>
    <x v="203"/>
    <x v="203"/>
    <n v="39119"/>
    <s v="Selah School District"/>
    <n v="2388"/>
    <x v="426"/>
    <s v=""/>
    <s v="Y"/>
    <s v="Y"/>
    <s v=""/>
    <s v=""/>
    <n v="164"/>
    <n v="175.5"/>
    <n v="2.1158152670237231E-3"/>
    <n v="1005.01"/>
  </r>
  <r>
    <x v="203"/>
    <x v="203"/>
    <n v="39119"/>
    <s v="Selah School District"/>
    <n v="4272"/>
    <x v="427"/>
    <s v=""/>
    <s v="Y"/>
    <s v=""/>
    <s v=""/>
    <s v=""/>
    <n v="6"/>
    <n v="6"/>
    <n v="7.233556468457173E-5"/>
    <n v="34.36"/>
  </r>
  <r>
    <x v="204"/>
    <x v="204"/>
    <n v="39120"/>
    <s v="Mabton School District"/>
    <n v="5289"/>
    <x v="428"/>
    <s v=""/>
    <s v="Y"/>
    <s v="Y"/>
    <s v=""/>
    <s v=""/>
    <n v="64"/>
    <n v="79"/>
    <n v="9.5241826834686113E-4"/>
    <n v="452.4"/>
  </r>
  <r>
    <x v="205"/>
    <x v="205"/>
    <n v="39200"/>
    <s v="Grandview School District"/>
    <n v="1645"/>
    <x v="429"/>
    <s v=""/>
    <s v="Y"/>
    <s v=""/>
    <s v=""/>
    <s v=""/>
    <n v="2"/>
    <n v="2"/>
    <n v="2.4111854894857243E-5"/>
    <n v="11.45"/>
  </r>
  <r>
    <x v="205"/>
    <x v="205"/>
    <n v="39200"/>
    <s v="Grandview School District"/>
    <n v="2555"/>
    <x v="430"/>
    <s v=""/>
    <s v="Y"/>
    <s v="Y"/>
    <s v=""/>
    <s v=""/>
    <n v="105"/>
    <n v="124"/>
    <n v="1.4949350034811492E-3"/>
    <n v="710.09"/>
  </r>
  <r>
    <x v="206"/>
    <x v="206"/>
    <n v="39201"/>
    <s v="Sunnyside School District"/>
    <n v="2959"/>
    <x v="431"/>
    <s v=""/>
    <s v="Y"/>
    <s v="Y"/>
    <s v=""/>
    <s v=""/>
    <n v="185"/>
    <n v="207.75"/>
    <n v="2.504618927203296E-3"/>
    <n v="1189.69"/>
  </r>
  <r>
    <x v="207"/>
    <x v="207"/>
    <n v="39202"/>
    <s v="Toppenish School District"/>
    <n v="1508"/>
    <x v="432"/>
    <s v=""/>
    <s v="Y"/>
    <s v=""/>
    <s v=""/>
    <s v=""/>
    <n v="11"/>
    <n v="12"/>
    <n v="1.4467112936914346E-4"/>
    <n v="68.72"/>
  </r>
  <r>
    <x v="207"/>
    <x v="207"/>
    <n v="39202"/>
    <s v="Toppenish School District"/>
    <n v="2900"/>
    <x v="433"/>
    <s v=""/>
    <s v="Y"/>
    <s v=""/>
    <s v=""/>
    <s v=""/>
    <n v="102"/>
    <n v="122.5"/>
    <n v="1.4768511123100061E-3"/>
    <n v="701.5"/>
  </r>
  <r>
    <x v="207"/>
    <x v="207"/>
    <n v="39202"/>
    <s v="Toppenish School District"/>
    <n v="5262"/>
    <x v="434"/>
    <s v=""/>
    <s v="Y"/>
    <s v=""/>
    <s v=""/>
    <s v=""/>
    <n v="5"/>
    <n v="5"/>
    <n v="6.0279637237143109E-5"/>
    <n v="28.63"/>
  </r>
  <r>
    <x v="208"/>
    <x v="208"/>
    <n v="39203"/>
    <s v="Highland School District"/>
    <n v="4559"/>
    <x v="435"/>
    <s v=""/>
    <s v="Y"/>
    <s v=""/>
    <s v=""/>
    <s v=""/>
    <n v="6"/>
    <n v="6.5"/>
    <n v="7.8363528408286035E-5"/>
    <n v="37.22"/>
  </r>
  <r>
    <x v="209"/>
    <x v="209"/>
    <n v="39204"/>
    <s v="Granger School District"/>
    <n v="3314"/>
    <x v="436"/>
    <s v=""/>
    <s v="Y"/>
    <s v="Y"/>
    <s v=""/>
    <s v=""/>
    <n v="43"/>
    <n v="49.75"/>
    <n v="5.9978239050957388E-4"/>
    <n v="284.89999999999998"/>
  </r>
  <r>
    <x v="210"/>
    <x v="210"/>
    <n v="39205"/>
    <s v="Zillah School District"/>
    <n v="2240"/>
    <x v="437"/>
    <s v=""/>
    <s v="Y"/>
    <s v=""/>
    <s v=""/>
    <s v=""/>
    <n v="26"/>
    <n v="29.25"/>
    <n v="3.526358778372872E-4"/>
    <n v="167.5"/>
  </r>
  <r>
    <x v="211"/>
    <x v="211"/>
    <n v="39207"/>
    <s v="Wapato School District"/>
    <n v="3141"/>
    <x v="438"/>
    <s v=""/>
    <s v="Y"/>
    <s v="Y"/>
    <s v=""/>
    <s v=""/>
    <n v="128"/>
    <n v="158.5"/>
    <n v="1.9108645004174364E-3"/>
    <n v="907.66"/>
  </r>
  <r>
    <x v="212"/>
    <x v="212"/>
    <n v="39208"/>
    <s v="West Valley School District (Yakima)"/>
    <n v="3074"/>
    <x v="366"/>
    <s v=""/>
    <s v="Y"/>
    <s v="Y"/>
    <s v=""/>
    <s v=""/>
    <n v="165"/>
    <n v="175.25"/>
    <n v="2.112801285161866E-3"/>
    <n v="1003.58"/>
  </r>
  <r>
    <x v="212"/>
    <x v="212"/>
    <n v="39208"/>
    <s v="West Valley School District (Yakima)"/>
    <n v="5221"/>
    <x v="439"/>
    <s v=""/>
    <s v="Y"/>
    <s v=""/>
    <s v=""/>
    <s v=""/>
    <n v="7"/>
    <n v="7.5"/>
    <n v="9.0419455855714656E-5"/>
    <n v="42.95"/>
  </r>
  <r>
    <x v="213"/>
    <x v="213"/>
    <n v="39209"/>
    <s v="Mount Adams School District"/>
    <n v="2532"/>
    <x v="440"/>
    <s v=""/>
    <s v="Y"/>
    <s v="Y"/>
    <s v=""/>
    <s v=""/>
    <n v="45"/>
    <n v="55"/>
    <n v="6.6307600960857421E-4"/>
    <n v="314.959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B665" firstHeaderRow="1" firstDataRow="1" firstDataCol="1"/>
  <pivotFields count="15">
    <pivotField axis="axisRow" showAll="0">
      <items count="2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t="default"/>
      </items>
    </pivotField>
    <pivotField showAll="0"/>
    <pivotField showAll="0"/>
    <pivotField showAll="0"/>
    <pivotField showAll="0"/>
    <pivotField axis="axisRow" showAll="0">
      <items count="442">
        <item x="47"/>
        <item x="383"/>
        <item x="144"/>
        <item x="325"/>
        <item x="311"/>
        <item x="333"/>
        <item x="89"/>
        <item x="393"/>
        <item x="206"/>
        <item x="294"/>
        <item x="320"/>
        <item x="147"/>
        <item x="166"/>
        <item x="165"/>
        <item x="164"/>
        <item x="385"/>
        <item x="200"/>
        <item x="118"/>
        <item x="60"/>
        <item x="161"/>
        <item x="155"/>
        <item x="400"/>
        <item x="277"/>
        <item x="143"/>
        <item x="326"/>
        <item x="405"/>
        <item x="265"/>
        <item x="190"/>
        <item x="197"/>
        <item x="75"/>
        <item x="345"/>
        <item x="291"/>
        <item x="290"/>
        <item x="58"/>
        <item x="56"/>
        <item x="192"/>
        <item x="295"/>
        <item x="387"/>
        <item x="22"/>
        <item x="51"/>
        <item x="21"/>
        <item x="69"/>
        <item x="308"/>
        <item x="163"/>
        <item x="205"/>
        <item x="357"/>
        <item x="226"/>
        <item x="276"/>
        <item x="2"/>
        <item x="20"/>
        <item x="361"/>
        <item x="83"/>
        <item x="123"/>
        <item x="111"/>
        <item x="137"/>
        <item x="232"/>
        <item x="214"/>
        <item x="122"/>
        <item x="267"/>
        <item x="414"/>
        <item x="396"/>
        <item x="415"/>
        <item x="217"/>
        <item x="284"/>
        <item x="37"/>
        <item x="375"/>
        <item x="371"/>
        <item x="429"/>
        <item x="432"/>
        <item x="289"/>
        <item x="84"/>
        <item x="108"/>
        <item x="339"/>
        <item x="79"/>
        <item x="262"/>
        <item x="263"/>
        <item x="337"/>
        <item x="230"/>
        <item x="418"/>
        <item x="64"/>
        <item x="133"/>
        <item x="367"/>
        <item x="211"/>
        <item x="67"/>
        <item x="364"/>
        <item x="199"/>
        <item x="102"/>
        <item x="362"/>
        <item x="182"/>
        <item x="77"/>
        <item x="76"/>
        <item x="281"/>
        <item x="318"/>
        <item x="313"/>
        <item x="314"/>
        <item x="419"/>
        <item x="212"/>
        <item x="103"/>
        <item x="252"/>
        <item x="181"/>
        <item x="175"/>
        <item x="19"/>
        <item x="135"/>
        <item x="94"/>
        <item x="303"/>
        <item x="49"/>
        <item x="45"/>
        <item x="209"/>
        <item x="131"/>
        <item x="130"/>
        <item x="403"/>
        <item x="347"/>
        <item x="283"/>
        <item x="32"/>
        <item x="35"/>
        <item x="259"/>
        <item x="162"/>
        <item x="117"/>
        <item x="273"/>
        <item x="359"/>
        <item x="288"/>
        <item x="177"/>
        <item x="121"/>
        <item x="275"/>
        <item x="272"/>
        <item x="334"/>
        <item x="145"/>
        <item x="216"/>
        <item x="279"/>
        <item x="430"/>
        <item x="436"/>
        <item x="338"/>
        <item x="15"/>
        <item x="98"/>
        <item x="269"/>
        <item x="57"/>
        <item x="152"/>
        <item x="146"/>
        <item x="54"/>
        <item x="270"/>
        <item x="305"/>
        <item x="52"/>
        <item x="435"/>
        <item x="140"/>
        <item x="43"/>
        <item x="106"/>
        <item x="306"/>
        <item x="59"/>
        <item x="99"/>
        <item x="36"/>
        <item x="243"/>
        <item x="80"/>
        <item x="191"/>
        <item x="124"/>
        <item x="33"/>
        <item x="160"/>
        <item x="176"/>
        <item x="159"/>
        <item x="129"/>
        <item x="327"/>
        <item x="48"/>
        <item x="170"/>
        <item x="97"/>
        <item x="234"/>
        <item x="369"/>
        <item x="180"/>
        <item x="421"/>
        <item x="70"/>
        <item x="312"/>
        <item x="7"/>
        <item x="73"/>
        <item x="74"/>
        <item x="6"/>
        <item x="187"/>
        <item x="184"/>
        <item x="185"/>
        <item x="186"/>
        <item x="374"/>
        <item x="203"/>
        <item x="10"/>
        <item x="213"/>
        <item x="208"/>
        <item x="44"/>
        <item x="296"/>
        <item x="96"/>
        <item x="307"/>
        <item x="178"/>
        <item x="268"/>
        <item x="351"/>
        <item x="335"/>
        <item x="4"/>
        <item x="344"/>
        <item x="240"/>
        <item x="363"/>
        <item x="171"/>
        <item x="256"/>
        <item x="395"/>
        <item x="340"/>
        <item x="3"/>
        <item x="153"/>
        <item x="1"/>
        <item x="72"/>
        <item x="287"/>
        <item x="218"/>
        <item x="407"/>
        <item x="406"/>
        <item x="317"/>
        <item x="428"/>
        <item x="18"/>
        <item x="309"/>
        <item x="66"/>
        <item x="372"/>
        <item x="323"/>
        <item x="324"/>
        <item x="328"/>
        <item x="353"/>
        <item x="354"/>
        <item x="355"/>
        <item x="316"/>
        <item x="352"/>
        <item x="136"/>
        <item x="408"/>
        <item x="409"/>
        <item x="5"/>
        <item x="114"/>
        <item x="331"/>
        <item x="101"/>
        <item x="92"/>
        <item x="220"/>
        <item x="411"/>
        <item x="141"/>
        <item x="169"/>
        <item x="298"/>
        <item x="299"/>
        <item x="50"/>
        <item x="315"/>
        <item x="356"/>
        <item x="258"/>
        <item x="417"/>
        <item x="219"/>
        <item x="126"/>
        <item x="31"/>
        <item x="82"/>
        <item x="384"/>
        <item x="382"/>
        <item x="138"/>
        <item x="247"/>
        <item x="158"/>
        <item x="410"/>
        <item x="100"/>
        <item x="343"/>
        <item x="202"/>
        <item x="235"/>
        <item x="28"/>
        <item x="377"/>
        <item x="373"/>
        <item x="188"/>
        <item x="195"/>
        <item x="189"/>
        <item x="300"/>
        <item x="128"/>
        <item x="434"/>
        <item x="107"/>
        <item x="233"/>
        <item x="260"/>
        <item x="105"/>
        <item x="285"/>
        <item x="112"/>
        <item x="104"/>
        <item x="229"/>
        <item x="204"/>
        <item x="238"/>
        <item x="386"/>
        <item x="207"/>
        <item x="236"/>
        <item x="349"/>
        <item x="223"/>
        <item x="26"/>
        <item x="253"/>
        <item x="42"/>
        <item x="399"/>
        <item x="286"/>
        <item x="242"/>
        <item x="266"/>
        <item x="0"/>
        <item x="201"/>
        <item x="81"/>
        <item x="239"/>
        <item x="271"/>
        <item x="280"/>
        <item x="85"/>
        <item x="27"/>
        <item x="302"/>
        <item x="113"/>
        <item x="61"/>
        <item x="12"/>
        <item x="13"/>
        <item x="149"/>
        <item x="139"/>
        <item x="413"/>
        <item x="250"/>
        <item x="110"/>
        <item x="87"/>
        <item x="65"/>
        <item x="125"/>
        <item x="388"/>
        <item x="142"/>
        <item x="244"/>
        <item x="228"/>
        <item x="179"/>
        <item x="254"/>
        <item x="196"/>
        <item x="151"/>
        <item x="14"/>
        <item x="63"/>
        <item x="379"/>
        <item x="11"/>
        <item x="16"/>
        <item x="368"/>
        <item x="389"/>
        <item x="251"/>
        <item x="120"/>
        <item x="416"/>
        <item x="91"/>
        <item x="93"/>
        <item x="156"/>
        <item x="342"/>
        <item x="329"/>
        <item x="322"/>
        <item x="261"/>
        <item x="115"/>
        <item x="193"/>
        <item x="380"/>
        <item x="293"/>
        <item x="401"/>
        <item x="427"/>
        <item x="426"/>
        <item x="248"/>
        <item x="29"/>
        <item x="30"/>
        <item x="304"/>
        <item x="346"/>
        <item x="231"/>
        <item x="173"/>
        <item x="174"/>
        <item x="297"/>
        <item x="330"/>
        <item x="154"/>
        <item x="172"/>
        <item x="55"/>
        <item x="38"/>
        <item x="332"/>
        <item x="310"/>
        <item x="90"/>
        <item x="245"/>
        <item x="210"/>
        <item x="127"/>
        <item x="109"/>
        <item x="9"/>
        <item x="278"/>
        <item x="348"/>
        <item x="365"/>
        <item x="227"/>
        <item x="402"/>
        <item x="255"/>
        <item x="422"/>
        <item x="341"/>
        <item x="292"/>
        <item x="249"/>
        <item x="301"/>
        <item x="319"/>
        <item x="336"/>
        <item x="62"/>
        <item x="264"/>
        <item x="431"/>
        <item x="167"/>
        <item x="148"/>
        <item x="412"/>
        <item x="390"/>
        <item x="391"/>
        <item x="183"/>
        <item x="116"/>
        <item x="350"/>
        <item x="132"/>
        <item x="17"/>
        <item x="360"/>
        <item x="378"/>
        <item x="134"/>
        <item x="222"/>
        <item x="241"/>
        <item x="433"/>
        <item x="397"/>
        <item x="68"/>
        <item x="8"/>
        <item x="215"/>
        <item x="381"/>
        <item x="168"/>
        <item x="157"/>
        <item x="53"/>
        <item x="358"/>
        <item x="40"/>
        <item x="41"/>
        <item x="34"/>
        <item x="39"/>
        <item x="150"/>
        <item x="224"/>
        <item x="392"/>
        <item x="86"/>
        <item x="398"/>
        <item x="394"/>
        <item x="438"/>
        <item x="88"/>
        <item x="274"/>
        <item x="237"/>
        <item x="46"/>
        <item x="78"/>
        <item x="370"/>
        <item x="24"/>
        <item x="25"/>
        <item x="119"/>
        <item x="198"/>
        <item x="366"/>
        <item x="439"/>
        <item x="321"/>
        <item x="23"/>
        <item x="225"/>
        <item x="282"/>
        <item x="440"/>
        <item x="246"/>
        <item x="257"/>
        <item x="95"/>
        <item x="404"/>
        <item x="221"/>
        <item x="194"/>
        <item x="71"/>
        <item x="423"/>
        <item x="425"/>
        <item x="424"/>
        <item x="420"/>
        <item x="376"/>
        <item x="43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10" showAll="0"/>
    <pivotField dataField="1" numFmtId="43" showAll="0"/>
  </pivotFields>
  <rowFields count="2">
    <field x="0"/>
    <field x="5"/>
  </rowFields>
  <rowItems count="662">
    <i>
      <x/>
    </i>
    <i r="1">
      <x v="284"/>
    </i>
    <i>
      <x v="1"/>
    </i>
    <i r="1">
      <x v="200"/>
    </i>
    <i>
      <x v="2"/>
    </i>
    <i r="1">
      <x v="48"/>
    </i>
    <i r="1">
      <x v="198"/>
    </i>
    <i>
      <x v="3"/>
    </i>
    <i r="1">
      <x v="169"/>
    </i>
    <i r="1">
      <x v="172"/>
    </i>
    <i r="1">
      <x v="190"/>
    </i>
    <i r="1">
      <x v="223"/>
    </i>
    <i r="1">
      <x v="358"/>
    </i>
    <i r="1">
      <x v="393"/>
    </i>
    <i>
      <x v="4"/>
    </i>
    <i r="1">
      <x v="179"/>
    </i>
    <i>
      <x v="5"/>
    </i>
    <i r="1">
      <x v="316"/>
    </i>
    <i>
      <x v="6"/>
    </i>
    <i r="1">
      <x v="295"/>
    </i>
    <i r="1">
      <x v="296"/>
    </i>
    <i>
      <x v="7"/>
    </i>
    <i r="1">
      <x v="132"/>
    </i>
    <i r="1">
      <x v="313"/>
    </i>
    <i r="1">
      <x v="317"/>
    </i>
    <i r="1">
      <x v="384"/>
    </i>
    <i>
      <x v="8"/>
    </i>
    <i r="1">
      <x v="208"/>
    </i>
    <i>
      <x v="9"/>
    </i>
    <i r="1">
      <x v="101"/>
    </i>
    <i>
      <x v="10"/>
    </i>
    <i r="1">
      <x v="49"/>
    </i>
    <i>
      <x v="11"/>
    </i>
    <i r="1">
      <x v="40"/>
    </i>
    <i>
      <x v="12"/>
    </i>
    <i r="1">
      <x v="38"/>
    </i>
    <i>
      <x v="13"/>
    </i>
    <i r="1">
      <x v="277"/>
    </i>
    <i r="1">
      <x v="417"/>
    </i>
    <i r="1">
      <x v="418"/>
    </i>
    <i r="1">
      <x v="424"/>
    </i>
    <i>
      <x v="14"/>
    </i>
    <i r="1">
      <x v="253"/>
    </i>
    <i r="1">
      <x v="291"/>
    </i>
    <i>
      <x v="15"/>
    </i>
    <i r="1">
      <x v="338"/>
    </i>
    <i r="1">
      <x v="339"/>
    </i>
    <i>
      <x v="16"/>
    </i>
    <i r="1">
      <x v="241"/>
    </i>
    <i>
      <x v="17"/>
    </i>
    <i r="1">
      <x v="113"/>
    </i>
    <i r="1">
      <x v="154"/>
    </i>
    <i>
      <x v="18"/>
    </i>
    <i r="1">
      <x v="64"/>
    </i>
    <i r="1">
      <x v="114"/>
    </i>
    <i r="1">
      <x v="149"/>
    </i>
    <i r="1">
      <x v="279"/>
    </i>
    <i r="1">
      <x v="350"/>
    </i>
    <i r="1">
      <x v="400"/>
    </i>
    <i r="1">
      <x v="401"/>
    </i>
    <i r="1">
      <x v="402"/>
    </i>
    <i r="1">
      <x v="403"/>
    </i>
    <i>
      <x v="19"/>
    </i>
    <i r="1">
      <x v="144"/>
    </i>
    <i>
      <x v="20"/>
    </i>
    <i r="1">
      <x v="182"/>
    </i>
    <i>
      <x v="21"/>
    </i>
    <i r="1">
      <x v="106"/>
    </i>
    <i r="1">
      <x v="414"/>
    </i>
    <i>
      <x v="22"/>
    </i>
    <i r="1">
      <x/>
    </i>
    <i r="1">
      <x v="39"/>
    </i>
    <i r="1">
      <x v="105"/>
    </i>
    <i r="1">
      <x v="138"/>
    </i>
    <i r="1">
      <x v="141"/>
    </i>
    <i r="1">
      <x v="160"/>
    </i>
    <i r="1">
      <x v="190"/>
    </i>
    <i r="1">
      <x v="234"/>
    </i>
    <i r="1">
      <x v="398"/>
    </i>
    <i>
      <x v="23"/>
    </i>
    <i r="1">
      <x v="34"/>
    </i>
    <i r="1">
      <x v="135"/>
    </i>
    <i r="1">
      <x v="349"/>
    </i>
    <i>
      <x v="24"/>
    </i>
    <i r="1">
      <x v="18"/>
    </i>
    <i r="1">
      <x v="33"/>
    </i>
    <i r="1">
      <x v="147"/>
    </i>
    <i r="1">
      <x v="294"/>
    </i>
    <i r="1">
      <x v="372"/>
    </i>
    <i>
      <x v="25"/>
    </i>
    <i r="1">
      <x v="314"/>
    </i>
    <i>
      <x v="26"/>
    </i>
    <i r="1">
      <x v="79"/>
    </i>
    <i>
      <x v="27"/>
    </i>
    <i r="1">
      <x v="83"/>
    </i>
    <i r="1">
      <x v="210"/>
    </i>
    <i r="1">
      <x v="303"/>
    </i>
    <i>
      <x v="28"/>
    </i>
    <i r="1">
      <x v="392"/>
    </i>
    <i>
      <x v="29"/>
    </i>
    <i r="1">
      <x v="41"/>
    </i>
    <i>
      <x v="30"/>
    </i>
    <i r="1">
      <x v="167"/>
    </i>
    <i>
      <x v="31"/>
    </i>
    <i r="1">
      <x v="434"/>
    </i>
    <i>
      <x v="32"/>
    </i>
    <i r="1">
      <x v="170"/>
    </i>
    <i r="1">
      <x v="171"/>
    </i>
    <i r="1">
      <x v="201"/>
    </i>
    <i>
      <x v="33"/>
    </i>
    <i r="1">
      <x v="29"/>
    </i>
    <i>
      <x v="34"/>
    </i>
    <i r="1">
      <x v="89"/>
    </i>
    <i r="1">
      <x v="90"/>
    </i>
    <i>
      <x v="35"/>
    </i>
    <i r="1">
      <x v="415"/>
    </i>
    <i>
      <x v="36"/>
    </i>
    <i r="1">
      <x v="73"/>
    </i>
    <i>
      <x v="37"/>
    </i>
    <i r="1">
      <x v="151"/>
    </i>
    <i>
      <x v="38"/>
    </i>
    <i r="1">
      <x v="51"/>
    </i>
    <i r="1">
      <x v="242"/>
    </i>
    <i r="1">
      <x v="286"/>
    </i>
    <i>
      <x v="39"/>
    </i>
    <i r="1">
      <x v="70"/>
    </i>
    <i>
      <x v="40"/>
    </i>
    <i r="1">
      <x v="290"/>
    </i>
    <i>
      <x v="41"/>
    </i>
    <i r="1">
      <x v="407"/>
    </i>
    <i>
      <x v="42"/>
    </i>
    <i r="1">
      <x v="302"/>
    </i>
    <i>
      <x v="43"/>
    </i>
    <i r="1">
      <x v="411"/>
    </i>
    <i>
      <x v="44"/>
    </i>
    <i r="1">
      <x v="6"/>
    </i>
    <i>
      <x v="45"/>
    </i>
    <i r="1">
      <x v="353"/>
    </i>
    <i>
      <x v="46"/>
    </i>
    <i r="1">
      <x v="323"/>
    </i>
    <i>
      <x v="47"/>
    </i>
    <i r="1">
      <x v="227"/>
    </i>
    <i>
      <x v="48"/>
    </i>
    <i r="1">
      <x v="103"/>
    </i>
    <i r="1">
      <x v="324"/>
    </i>
    <i>
      <x v="49"/>
    </i>
    <i r="1">
      <x v="430"/>
    </i>
    <i>
      <x v="50"/>
    </i>
    <i r="1">
      <x v="184"/>
    </i>
    <i>
      <x v="51"/>
    </i>
    <i r="1">
      <x v="133"/>
    </i>
    <i r="1">
      <x v="162"/>
    </i>
    <i>
      <x v="52"/>
    </i>
    <i r="1">
      <x v="148"/>
    </i>
    <i>
      <x v="53"/>
    </i>
    <i r="1">
      <x v="249"/>
    </i>
    <i>
      <x v="54"/>
    </i>
    <i r="1">
      <x v="226"/>
    </i>
    <i>
      <x v="55"/>
    </i>
    <i r="1">
      <x v="86"/>
    </i>
    <i r="1">
      <x v="97"/>
    </i>
    <i>
      <x v="56"/>
    </i>
    <i r="1">
      <x v="268"/>
    </i>
    <i>
      <x v="57"/>
    </i>
    <i r="1">
      <x v="265"/>
    </i>
    <i>
      <x v="58"/>
    </i>
    <i r="1">
      <x v="145"/>
    </i>
    <i r="1">
      <x v="262"/>
    </i>
    <i>
      <x v="59"/>
    </i>
    <i r="1">
      <x v="71"/>
    </i>
    <i>
      <x v="60"/>
    </i>
    <i r="1">
      <x v="357"/>
    </i>
    <i>
      <x v="61"/>
    </i>
    <i r="1">
      <x v="301"/>
    </i>
    <i>
      <x v="62"/>
    </i>
    <i r="1">
      <x v="53"/>
    </i>
    <i>
      <x v="63"/>
    </i>
    <i r="1">
      <x v="267"/>
    </i>
    <i r="1">
      <x v="293"/>
    </i>
    <i>
      <x v="64"/>
    </i>
    <i r="1">
      <x v="17"/>
    </i>
    <i r="1">
      <x v="52"/>
    </i>
    <i r="1">
      <x v="57"/>
    </i>
    <i r="1">
      <x v="117"/>
    </i>
    <i r="1">
      <x v="122"/>
    </i>
    <i r="1">
      <x v="153"/>
    </i>
    <i r="1">
      <x v="224"/>
    </i>
    <i r="1">
      <x v="240"/>
    </i>
    <i r="1">
      <x v="260"/>
    </i>
    <i r="1">
      <x v="304"/>
    </i>
    <i r="1">
      <x v="321"/>
    </i>
    <i r="1">
      <x v="330"/>
    </i>
    <i r="1">
      <x v="356"/>
    </i>
    <i r="1">
      <x v="381"/>
    </i>
    <i r="1">
      <x v="419"/>
    </i>
    <i>
      <x v="65"/>
    </i>
    <i r="1">
      <x v="80"/>
    </i>
    <i r="1">
      <x v="108"/>
    </i>
    <i r="1">
      <x v="109"/>
    </i>
    <i r="1">
      <x v="158"/>
    </i>
    <i r="1">
      <x v="383"/>
    </i>
    <i r="1">
      <x v="387"/>
    </i>
    <i>
      <x v="66"/>
    </i>
    <i r="1">
      <x v="102"/>
    </i>
    <i>
      <x v="67"/>
    </i>
    <i r="1">
      <x v="220"/>
    </i>
    <i>
      <x v="68"/>
    </i>
    <i r="1">
      <x v="2"/>
    </i>
    <i r="1">
      <x v="11"/>
    </i>
    <i r="1">
      <x v="23"/>
    </i>
    <i r="1">
      <x v="54"/>
    </i>
    <i r="1">
      <x v="126"/>
    </i>
    <i r="1">
      <x v="137"/>
    </i>
    <i r="1">
      <x v="143"/>
    </i>
    <i r="1">
      <x v="230"/>
    </i>
    <i r="1">
      <x v="245"/>
    </i>
    <i r="1">
      <x v="297"/>
    </i>
    <i r="1">
      <x v="298"/>
    </i>
    <i r="1">
      <x v="306"/>
    </i>
    <i r="1">
      <x v="376"/>
    </i>
    <i>
      <x v="69"/>
    </i>
    <i r="1">
      <x v="404"/>
    </i>
    <i>
      <x v="70"/>
    </i>
    <i r="1">
      <x v="136"/>
    </i>
    <i r="1">
      <x v="199"/>
    </i>
    <i r="1">
      <x v="312"/>
    </i>
    <i>
      <x v="71"/>
    </i>
    <i r="1">
      <x v="347"/>
    </i>
    <i>
      <x v="72"/>
    </i>
    <i r="1">
      <x v="19"/>
    </i>
    <i r="1">
      <x v="20"/>
    </i>
    <i r="1">
      <x v="155"/>
    </i>
    <i r="1">
      <x v="157"/>
    </i>
    <i r="1">
      <x v="247"/>
    </i>
    <i r="1">
      <x v="325"/>
    </i>
    <i r="1">
      <x v="397"/>
    </i>
    <i>
      <x v="73"/>
    </i>
    <i r="1">
      <x v="116"/>
    </i>
    <i>
      <x v="74"/>
    </i>
    <i r="1">
      <x v="43"/>
    </i>
    <i>
      <x v="75"/>
    </i>
    <i r="1">
      <x v="12"/>
    </i>
    <i r="1">
      <x v="13"/>
    </i>
    <i r="1">
      <x v="14"/>
    </i>
    <i>
      <x v="76"/>
    </i>
    <i r="1">
      <x v="375"/>
    </i>
    <i>
      <x v="77"/>
    </i>
    <i r="1">
      <x v="231"/>
    </i>
    <i r="1">
      <x v="396"/>
    </i>
    <i>
      <x v="78"/>
    </i>
    <i r="1">
      <x v="161"/>
    </i>
    <i r="1">
      <x v="194"/>
    </i>
    <i r="1">
      <x v="348"/>
    </i>
    <i>
      <x v="79"/>
    </i>
    <i r="1">
      <x v="343"/>
    </i>
    <i r="1">
      <x v="344"/>
    </i>
    <i>
      <x v="80"/>
    </i>
    <i r="1">
      <x v="88"/>
    </i>
    <i r="1">
      <x v="99"/>
    </i>
    <i r="1">
      <x v="100"/>
    </i>
    <i r="1">
      <x v="121"/>
    </i>
    <i r="1">
      <x v="156"/>
    </i>
    <i r="1">
      <x v="165"/>
    </i>
    <i r="1">
      <x v="186"/>
    </i>
    <i r="1">
      <x v="309"/>
    </i>
    <i r="1">
      <x v="380"/>
    </i>
    <i>
      <x v="81"/>
    </i>
    <i r="1">
      <x v="173"/>
    </i>
    <i r="1">
      <x v="174"/>
    </i>
    <i r="1">
      <x v="175"/>
    </i>
    <i r="1">
      <x v="176"/>
    </i>
    <i>
      <x v="82"/>
    </i>
    <i r="1">
      <x v="27"/>
    </i>
    <i r="1">
      <x v="35"/>
    </i>
    <i r="1">
      <x v="152"/>
    </i>
    <i r="1">
      <x v="256"/>
    </i>
    <i r="1">
      <x v="257"/>
    </i>
    <i r="1">
      <x v="258"/>
    </i>
    <i r="1">
      <x v="331"/>
    </i>
    <i r="1">
      <x v="433"/>
    </i>
    <i>
      <x v="83"/>
    </i>
    <i r="1">
      <x v="28"/>
    </i>
    <i r="1">
      <x v="311"/>
    </i>
    <i r="1">
      <x v="420"/>
    </i>
    <i>
      <x v="84"/>
    </i>
    <i r="1">
      <x v="16"/>
    </i>
    <i r="1">
      <x v="85"/>
    </i>
    <i>
      <x v="85"/>
    </i>
    <i r="1">
      <x v="178"/>
    </i>
    <i r="1">
      <x v="251"/>
    </i>
    <i r="1">
      <x v="285"/>
    </i>
    <i>
      <x v="86"/>
    </i>
    <i r="1">
      <x v="8"/>
    </i>
    <i r="1">
      <x v="44"/>
    </i>
    <i r="1">
      <x v="181"/>
    </i>
    <i r="1">
      <x v="270"/>
    </i>
    <i r="1">
      <x v="273"/>
    </i>
    <i>
      <x v="87"/>
    </i>
    <i r="1">
      <x v="82"/>
    </i>
    <i r="1">
      <x v="107"/>
    </i>
    <i r="1">
      <x v="355"/>
    </i>
    <i>
      <x v="88"/>
    </i>
    <i r="1">
      <x v="96"/>
    </i>
    <i>
      <x v="89"/>
    </i>
    <i r="1">
      <x v="180"/>
    </i>
    <i>
      <x v="90"/>
    </i>
    <i r="1">
      <x v="56"/>
    </i>
    <i>
      <x v="91"/>
    </i>
    <i r="1">
      <x v="394"/>
    </i>
    <i>
      <x v="92"/>
    </i>
    <i r="1">
      <x v="127"/>
    </i>
    <i>
      <x v="93"/>
    </i>
    <i r="1">
      <x v="62"/>
    </i>
    <i>
      <x v="94"/>
    </i>
    <i r="1">
      <x v="203"/>
    </i>
    <i>
      <x v="95"/>
    </i>
    <i r="1">
      <x v="239"/>
    </i>
    <i>
      <x v="96"/>
    </i>
    <i r="1">
      <x v="228"/>
    </i>
    <i>
      <x v="97"/>
    </i>
    <i r="1">
      <x v="432"/>
    </i>
    <i>
      <x v="98"/>
    </i>
    <i r="1">
      <x v="388"/>
    </i>
    <i>
      <x v="99"/>
    </i>
    <i r="1">
      <x v="276"/>
    </i>
    <i>
      <x v="100"/>
    </i>
    <i r="1">
      <x v="405"/>
    </i>
    <i>
      <x v="101"/>
    </i>
    <i r="1">
      <x v="425"/>
    </i>
    <i>
      <x v="102"/>
    </i>
    <i r="1">
      <x v="46"/>
    </i>
    <i>
      <x v="103"/>
    </i>
    <i r="1">
      <x v="362"/>
    </i>
    <i>
      <x v="104"/>
    </i>
    <i r="1">
      <x v="308"/>
    </i>
    <i>
      <x v="105"/>
    </i>
    <i r="1">
      <x v="269"/>
    </i>
    <i>
      <x v="106"/>
    </i>
    <i r="1">
      <x v="77"/>
    </i>
    <i>
      <x v="107"/>
    </i>
    <i r="1">
      <x v="55"/>
    </i>
    <i r="1">
      <x v="263"/>
    </i>
    <i r="1">
      <x v="342"/>
    </i>
    <i>
      <x v="108"/>
    </i>
    <i r="1">
      <x v="163"/>
    </i>
    <i r="1">
      <x v="252"/>
    </i>
    <i>
      <x v="109"/>
    </i>
    <i r="1">
      <x v="274"/>
    </i>
    <i r="1">
      <x v="413"/>
    </i>
    <i>
      <x v="110"/>
    </i>
    <i r="1">
      <x v="271"/>
    </i>
    <i>
      <x v="111"/>
    </i>
    <i r="1">
      <x v="287"/>
    </i>
    <i>
      <x v="112"/>
    </i>
    <i r="1">
      <x v="192"/>
    </i>
    <i>
      <x v="113"/>
    </i>
    <i r="1">
      <x v="389"/>
    </i>
    <i>
      <x v="114"/>
    </i>
    <i r="1">
      <x v="282"/>
    </i>
    <i>
      <x v="115"/>
    </i>
    <i r="1">
      <x v="150"/>
    </i>
    <i>
      <x v="116"/>
    </i>
    <i r="1">
      <x v="307"/>
    </i>
    <i>
      <x v="117"/>
    </i>
    <i r="1">
      <x v="354"/>
    </i>
    <i>
      <x v="118"/>
    </i>
    <i r="1">
      <x v="428"/>
    </i>
    <i>
      <x v="119"/>
    </i>
    <i r="1">
      <x v="246"/>
    </i>
    <i>
      <x v="120"/>
    </i>
    <i r="1">
      <x v="337"/>
    </i>
    <i>
      <x v="121"/>
    </i>
    <i r="1">
      <x v="368"/>
    </i>
    <i>
      <x v="122"/>
    </i>
    <i r="1">
      <x v="98"/>
    </i>
    <i r="1">
      <x v="278"/>
    </i>
    <i r="1">
      <x v="300"/>
    </i>
    <i r="1">
      <x v="320"/>
    </i>
    <i>
      <x v="123"/>
    </i>
    <i r="1">
      <x v="115"/>
    </i>
    <i r="1">
      <x v="195"/>
    </i>
    <i r="1">
      <x v="237"/>
    </i>
    <i r="1">
      <x v="264"/>
    </i>
    <i r="1">
      <x v="310"/>
    </i>
    <i r="1">
      <x v="329"/>
    </i>
    <i r="1">
      <x v="364"/>
    </i>
    <i r="1">
      <x v="429"/>
    </i>
    <i>
      <x v="124"/>
    </i>
    <i r="1">
      <x v="74"/>
    </i>
    <i r="1">
      <x v="75"/>
    </i>
    <i>
      <x v="125"/>
    </i>
    <i r="1">
      <x v="26"/>
    </i>
    <i r="1">
      <x v="373"/>
    </i>
    <i>
      <x v="126"/>
    </i>
    <i r="1">
      <x v="283"/>
    </i>
    <i>
      <x v="127"/>
    </i>
    <i r="1">
      <x v="58"/>
    </i>
    <i r="1">
      <x v="134"/>
    </i>
    <i r="1">
      <x v="187"/>
    </i>
    <i>
      <x v="128"/>
    </i>
    <i r="1">
      <x v="124"/>
    </i>
    <i r="1">
      <x v="139"/>
    </i>
    <i r="1">
      <x v="288"/>
    </i>
    <i>
      <x v="129"/>
    </i>
    <i r="1">
      <x v="118"/>
    </i>
    <i r="1">
      <x v="123"/>
    </i>
    <i r="1">
      <x v="412"/>
    </i>
    <i>
      <x v="130"/>
    </i>
    <i r="1">
      <x v="22"/>
    </i>
    <i r="1">
      <x v="47"/>
    </i>
    <i r="1">
      <x v="128"/>
    </i>
    <i r="1">
      <x v="289"/>
    </i>
    <i r="1">
      <x v="359"/>
    </i>
    <i>
      <x v="131"/>
    </i>
    <i r="1">
      <x v="91"/>
    </i>
    <i>
      <x v="132"/>
    </i>
    <i r="1">
      <x v="426"/>
    </i>
    <i>
      <x v="133"/>
    </i>
    <i r="1">
      <x v="63"/>
    </i>
    <i r="1">
      <x v="112"/>
    </i>
    <i>
      <x v="134"/>
    </i>
    <i r="1">
      <x v="266"/>
    </i>
    <i r="1">
      <x v="281"/>
    </i>
    <i>
      <x v="135"/>
    </i>
    <i r="1">
      <x v="202"/>
    </i>
    <i>
      <x v="136"/>
    </i>
    <i r="1">
      <x v="120"/>
    </i>
    <i>
      <x v="137"/>
    </i>
    <i r="1">
      <x v="69"/>
    </i>
    <i>
      <x v="138"/>
    </i>
    <i r="1">
      <x v="31"/>
    </i>
    <i r="1">
      <x v="32"/>
    </i>
    <i>
      <x v="139"/>
    </i>
    <i r="1">
      <x v="333"/>
    </i>
    <i r="1">
      <x v="367"/>
    </i>
    <i>
      <x v="140"/>
    </i>
    <i r="1">
      <x v="9"/>
    </i>
    <i r="1">
      <x v="36"/>
    </i>
    <i>
      <x v="141"/>
    </i>
    <i r="1">
      <x v="183"/>
    </i>
    <i>
      <x v="142"/>
    </i>
    <i r="1">
      <x v="232"/>
    </i>
    <i r="1">
      <x v="233"/>
    </i>
    <i r="1">
      <x v="259"/>
    </i>
    <i r="1">
      <x v="345"/>
    </i>
    <i>
      <x v="143"/>
    </i>
    <i r="1">
      <x v="369"/>
    </i>
    <i>
      <x v="144"/>
    </i>
    <i r="1">
      <x v="38"/>
    </i>
    <i r="1">
      <x v="104"/>
    </i>
    <i r="1">
      <x v="140"/>
    </i>
    <i r="1">
      <x v="292"/>
    </i>
    <i r="1">
      <x v="340"/>
    </i>
    <i>
      <x v="145"/>
    </i>
    <i r="1">
      <x v="42"/>
    </i>
    <i r="1">
      <x v="146"/>
    </i>
    <i r="1">
      <x v="185"/>
    </i>
    <i>
      <x v="146"/>
    </i>
    <i r="1">
      <x v="4"/>
    </i>
    <i r="1">
      <x v="168"/>
    </i>
    <i r="1">
      <x v="209"/>
    </i>
    <i r="1">
      <x v="352"/>
    </i>
    <i>
      <x v="147"/>
    </i>
    <i r="1">
      <x v="92"/>
    </i>
    <i r="1">
      <x v="93"/>
    </i>
    <i r="1">
      <x v="94"/>
    </i>
    <i r="1">
      <x v="206"/>
    </i>
    <i r="1">
      <x v="218"/>
    </i>
    <i r="1">
      <x v="235"/>
    </i>
    <i>
      <x v="148"/>
    </i>
    <i r="1">
      <x v="10"/>
    </i>
    <i r="1">
      <x v="370"/>
    </i>
    <i r="1">
      <x v="423"/>
    </i>
    <i>
      <x v="149"/>
    </i>
    <i r="1">
      <x v="3"/>
    </i>
    <i r="1">
      <x v="24"/>
    </i>
    <i r="1">
      <x v="159"/>
    </i>
    <i r="1">
      <x v="212"/>
    </i>
    <i r="1">
      <x v="213"/>
    </i>
    <i r="1">
      <x v="214"/>
    </i>
    <i r="1">
      <x v="327"/>
    </i>
    <i r="1">
      <x v="328"/>
    </i>
    <i>
      <x v="150"/>
    </i>
    <i r="1">
      <x v="225"/>
    </i>
    <i r="1">
      <x v="346"/>
    </i>
    <i>
      <x v="151"/>
    </i>
    <i r="1">
      <x v="5"/>
    </i>
    <i r="1">
      <x v="125"/>
    </i>
    <i r="1">
      <x v="351"/>
    </i>
    <i>
      <x v="152"/>
    </i>
    <i r="1">
      <x v="189"/>
    </i>
    <i>
      <x v="153"/>
    </i>
    <i r="1">
      <x v="371"/>
    </i>
    <i>
      <x v="154"/>
    </i>
    <i r="1">
      <x v="76"/>
    </i>
    <i>
      <x v="155"/>
    </i>
    <i r="1">
      <x v="72"/>
    </i>
    <i r="1">
      <x v="131"/>
    </i>
    <i>
      <x v="156"/>
    </i>
    <i r="1">
      <x v="197"/>
    </i>
    <i r="1">
      <x v="366"/>
    </i>
    <i>
      <x v="157"/>
    </i>
    <i r="1">
      <x v="30"/>
    </i>
    <i r="1">
      <x v="111"/>
    </i>
    <i r="1">
      <x v="191"/>
    </i>
    <i r="1">
      <x v="250"/>
    </i>
    <i r="1">
      <x v="275"/>
    </i>
    <i r="1">
      <x v="320"/>
    </i>
    <i r="1">
      <x v="326"/>
    </i>
    <i r="1">
      <x v="341"/>
    </i>
    <i r="1">
      <x v="360"/>
    </i>
    <i r="1">
      <x v="382"/>
    </i>
    <i>
      <x v="158"/>
    </i>
    <i r="1">
      <x v="188"/>
    </i>
    <i>
      <x v="159"/>
    </i>
    <i r="1">
      <x v="219"/>
    </i>
    <i>
      <x v="160"/>
    </i>
    <i r="1">
      <x v="215"/>
    </i>
    <i r="1">
      <x v="216"/>
    </i>
    <i r="1">
      <x v="217"/>
    </i>
    <i r="1">
      <x v="236"/>
    </i>
    <i>
      <x v="161"/>
    </i>
    <i r="1">
      <x v="45"/>
    </i>
    <i r="1">
      <x v="399"/>
    </i>
    <i>
      <x v="162"/>
    </i>
    <i r="1">
      <x v="119"/>
    </i>
    <i>
      <x v="163"/>
    </i>
    <i r="1">
      <x v="50"/>
    </i>
    <i r="1">
      <x v="385"/>
    </i>
    <i>
      <x v="164"/>
    </i>
    <i r="1">
      <x v="87"/>
    </i>
    <i>
      <x v="165"/>
    </i>
    <i r="1">
      <x v="193"/>
    </i>
    <i>
      <x v="166"/>
    </i>
    <i r="1">
      <x v="84"/>
    </i>
    <i r="1">
      <x v="361"/>
    </i>
    <i r="1">
      <x v="421"/>
    </i>
    <i>
      <x v="167"/>
    </i>
    <i r="1">
      <x v="81"/>
    </i>
    <i>
      <x v="168"/>
    </i>
    <i r="1">
      <x v="318"/>
    </i>
    <i>
      <x v="169"/>
    </i>
    <i r="1">
      <x v="164"/>
    </i>
    <i>
      <x v="170"/>
    </i>
    <i r="1">
      <x v="416"/>
    </i>
    <i>
      <x v="171"/>
    </i>
    <i r="1">
      <x v="66"/>
    </i>
    <i>
      <x v="172"/>
    </i>
    <i r="1">
      <x v="211"/>
    </i>
    <i>
      <x v="173"/>
    </i>
    <i r="1">
      <x v="255"/>
    </i>
    <i>
      <x v="174"/>
    </i>
    <i r="1">
      <x v="65"/>
    </i>
    <i r="1">
      <x v="177"/>
    </i>
    <i>
      <x v="175"/>
    </i>
    <i r="1">
      <x v="439"/>
    </i>
    <i>
      <x v="176"/>
    </i>
    <i r="1">
      <x v="254"/>
    </i>
    <i r="1">
      <x v="315"/>
    </i>
    <i r="1">
      <x v="386"/>
    </i>
    <i>
      <x v="177"/>
    </i>
    <i r="1">
      <x v="1"/>
    </i>
    <i r="1">
      <x v="243"/>
    </i>
    <i r="1">
      <x v="244"/>
    </i>
    <i r="1">
      <x v="332"/>
    </i>
    <i r="1">
      <x v="395"/>
    </i>
    <i>
      <x v="178"/>
    </i>
    <i r="1">
      <x v="15"/>
    </i>
    <i r="1">
      <x v="37"/>
    </i>
    <i r="1">
      <x v="272"/>
    </i>
    <i>
      <x v="179"/>
    </i>
    <i r="1">
      <x v="305"/>
    </i>
    <i>
      <x v="180"/>
    </i>
    <i r="1">
      <x v="319"/>
    </i>
    <i>
      <x v="181"/>
    </i>
    <i r="1">
      <x v="378"/>
    </i>
    <i r="1">
      <x v="379"/>
    </i>
    <i>
      <x v="182"/>
    </i>
    <i r="1">
      <x v="406"/>
    </i>
    <i>
      <x v="183"/>
    </i>
    <i r="1">
      <x v="7"/>
    </i>
    <i r="1">
      <x v="196"/>
    </i>
    <i r="1">
      <x v="409"/>
    </i>
    <i>
      <x v="184"/>
    </i>
    <i r="1">
      <x v="60"/>
    </i>
    <i>
      <x v="185"/>
    </i>
    <i r="1">
      <x v="391"/>
    </i>
    <i>
      <x v="186"/>
    </i>
    <i r="1">
      <x v="62"/>
    </i>
    <i>
      <x v="187"/>
    </i>
    <i r="1">
      <x v="408"/>
    </i>
    <i>
      <x v="188"/>
    </i>
    <i r="1">
      <x v="21"/>
    </i>
    <i r="1">
      <x v="280"/>
    </i>
    <i r="1">
      <x v="334"/>
    </i>
    <i r="1">
      <x v="363"/>
    </i>
    <i>
      <x v="189"/>
    </i>
    <i r="1">
      <x v="110"/>
    </i>
    <i r="1">
      <x v="431"/>
    </i>
    <i>
      <x v="190"/>
    </i>
    <i r="1">
      <x v="25"/>
    </i>
    <i>
      <x v="191"/>
    </i>
    <i r="1">
      <x v="204"/>
    </i>
    <i r="1">
      <x v="205"/>
    </i>
    <i>
      <x v="192"/>
    </i>
    <i r="1">
      <x v="221"/>
    </i>
    <i r="1">
      <x v="222"/>
    </i>
    <i>
      <x v="193"/>
    </i>
    <i r="1">
      <x v="248"/>
    </i>
    <i>
      <x v="194"/>
    </i>
    <i r="1">
      <x v="229"/>
    </i>
    <i>
      <x v="195"/>
    </i>
    <i r="1">
      <x v="377"/>
    </i>
    <i>
      <x v="196"/>
    </i>
    <i r="1">
      <x v="299"/>
    </i>
    <i>
      <x v="197"/>
    </i>
    <i r="1">
      <x v="59"/>
    </i>
    <i>
      <x v="198"/>
    </i>
    <i r="1">
      <x v="61"/>
    </i>
    <i>
      <x v="199"/>
    </i>
    <i r="1">
      <x v="322"/>
    </i>
    <i>
      <x v="200"/>
    </i>
    <i r="1">
      <x v="238"/>
    </i>
    <i>
      <x v="201"/>
    </i>
    <i r="1">
      <x v="78"/>
    </i>
    <i r="1">
      <x v="95"/>
    </i>
    <i r="1">
      <x v="166"/>
    </i>
    <i r="1">
      <x v="365"/>
    </i>
    <i r="1">
      <x v="435"/>
    </i>
    <i r="1">
      <x v="436"/>
    </i>
    <i r="1">
      <x v="437"/>
    </i>
    <i r="1">
      <x v="438"/>
    </i>
    <i>
      <x v="202"/>
    </i>
    <i r="1">
      <x v="87"/>
    </i>
    <i>
      <x v="203"/>
    </i>
    <i r="1">
      <x v="335"/>
    </i>
    <i r="1">
      <x v="336"/>
    </i>
    <i>
      <x v="204"/>
    </i>
    <i r="1">
      <x v="207"/>
    </i>
    <i>
      <x v="205"/>
    </i>
    <i r="1">
      <x v="67"/>
    </i>
    <i r="1">
      <x v="129"/>
    </i>
    <i>
      <x v="206"/>
    </i>
    <i r="1">
      <x v="374"/>
    </i>
    <i>
      <x v="207"/>
    </i>
    <i r="1">
      <x v="68"/>
    </i>
    <i r="1">
      <x v="261"/>
    </i>
    <i r="1">
      <x v="390"/>
    </i>
    <i>
      <x v="208"/>
    </i>
    <i r="1">
      <x v="142"/>
    </i>
    <i>
      <x v="209"/>
    </i>
    <i r="1">
      <x v="130"/>
    </i>
    <i>
      <x v="210"/>
    </i>
    <i r="1">
      <x v="440"/>
    </i>
    <i>
      <x v="211"/>
    </i>
    <i r="1">
      <x v="410"/>
    </i>
    <i>
      <x v="212"/>
    </i>
    <i r="1">
      <x v="421"/>
    </i>
    <i r="1">
      <x v="422"/>
    </i>
    <i>
      <x v="213"/>
    </i>
    <i r="1">
      <x v="427"/>
    </i>
    <i t="grand">
      <x/>
    </i>
  </rowItems>
  <colItems count="1">
    <i/>
  </colItems>
  <dataFields count="1">
    <dataField name="Sum of Total Funds" fld="14" baseField="0" baseItem="0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Academic Acceleration Amounts" altTextSummary="Showing Academic Acceleration funds by district and school.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218" firstHeaderRow="1" firstDataRow="1" firstDataCol="1"/>
  <pivotFields count="15">
    <pivotField showAll="0">
      <items count="2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t="default"/>
      </items>
    </pivotField>
    <pivotField axis="axisRow" showAll="0">
      <items count="2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t="default"/>
      </items>
    </pivotField>
    <pivotField showAll="0"/>
    <pivotField showAll="0"/>
    <pivotField showAll="0"/>
    <pivotField showAll="0">
      <items count="442">
        <item x="47"/>
        <item x="383"/>
        <item x="144"/>
        <item x="325"/>
        <item x="311"/>
        <item x="333"/>
        <item x="89"/>
        <item x="393"/>
        <item x="206"/>
        <item x="294"/>
        <item x="320"/>
        <item x="147"/>
        <item x="166"/>
        <item x="165"/>
        <item x="164"/>
        <item x="385"/>
        <item x="200"/>
        <item x="118"/>
        <item x="60"/>
        <item x="161"/>
        <item x="155"/>
        <item x="400"/>
        <item x="277"/>
        <item x="143"/>
        <item x="326"/>
        <item x="405"/>
        <item x="265"/>
        <item x="190"/>
        <item x="197"/>
        <item x="75"/>
        <item x="345"/>
        <item x="291"/>
        <item x="290"/>
        <item x="58"/>
        <item x="56"/>
        <item x="192"/>
        <item x="295"/>
        <item x="387"/>
        <item x="22"/>
        <item x="51"/>
        <item x="21"/>
        <item x="69"/>
        <item x="308"/>
        <item x="163"/>
        <item x="205"/>
        <item x="357"/>
        <item x="226"/>
        <item x="276"/>
        <item x="2"/>
        <item x="20"/>
        <item x="361"/>
        <item x="83"/>
        <item x="123"/>
        <item x="111"/>
        <item x="137"/>
        <item x="232"/>
        <item x="214"/>
        <item x="122"/>
        <item x="267"/>
        <item x="414"/>
        <item x="396"/>
        <item x="415"/>
        <item x="217"/>
        <item x="284"/>
        <item x="37"/>
        <item x="375"/>
        <item x="371"/>
        <item x="429"/>
        <item x="432"/>
        <item x="289"/>
        <item x="84"/>
        <item x="108"/>
        <item x="339"/>
        <item x="79"/>
        <item x="262"/>
        <item x="263"/>
        <item x="337"/>
        <item x="230"/>
        <item x="418"/>
        <item x="64"/>
        <item x="133"/>
        <item x="367"/>
        <item x="211"/>
        <item x="67"/>
        <item x="364"/>
        <item x="199"/>
        <item x="102"/>
        <item x="362"/>
        <item x="182"/>
        <item x="77"/>
        <item x="76"/>
        <item x="281"/>
        <item x="318"/>
        <item x="313"/>
        <item x="314"/>
        <item x="419"/>
        <item x="212"/>
        <item x="103"/>
        <item x="252"/>
        <item x="181"/>
        <item x="175"/>
        <item x="19"/>
        <item x="135"/>
        <item x="94"/>
        <item x="303"/>
        <item x="49"/>
        <item x="45"/>
        <item x="209"/>
        <item x="131"/>
        <item x="130"/>
        <item x="403"/>
        <item x="347"/>
        <item x="283"/>
        <item x="32"/>
        <item x="35"/>
        <item x="259"/>
        <item x="162"/>
        <item x="117"/>
        <item x="273"/>
        <item x="359"/>
        <item x="288"/>
        <item x="177"/>
        <item x="121"/>
        <item x="275"/>
        <item x="272"/>
        <item x="334"/>
        <item x="145"/>
        <item x="216"/>
        <item x="279"/>
        <item x="430"/>
        <item x="436"/>
        <item x="338"/>
        <item x="15"/>
        <item x="98"/>
        <item x="269"/>
        <item x="57"/>
        <item x="152"/>
        <item x="146"/>
        <item x="54"/>
        <item x="270"/>
        <item x="305"/>
        <item x="52"/>
        <item x="435"/>
        <item x="140"/>
        <item x="43"/>
        <item x="106"/>
        <item x="306"/>
        <item x="59"/>
        <item x="99"/>
        <item x="36"/>
        <item x="243"/>
        <item x="80"/>
        <item x="191"/>
        <item x="124"/>
        <item x="33"/>
        <item x="160"/>
        <item x="176"/>
        <item x="159"/>
        <item x="129"/>
        <item x="327"/>
        <item x="48"/>
        <item x="170"/>
        <item x="97"/>
        <item x="234"/>
        <item x="369"/>
        <item x="180"/>
        <item x="421"/>
        <item x="70"/>
        <item x="312"/>
        <item x="7"/>
        <item x="73"/>
        <item x="74"/>
        <item x="6"/>
        <item x="187"/>
        <item x="184"/>
        <item x="185"/>
        <item x="186"/>
        <item x="374"/>
        <item x="203"/>
        <item x="10"/>
        <item x="213"/>
        <item x="208"/>
        <item x="44"/>
        <item x="296"/>
        <item x="96"/>
        <item x="307"/>
        <item x="178"/>
        <item x="268"/>
        <item x="351"/>
        <item x="335"/>
        <item x="4"/>
        <item x="344"/>
        <item x="240"/>
        <item x="363"/>
        <item x="171"/>
        <item x="256"/>
        <item x="395"/>
        <item x="340"/>
        <item x="3"/>
        <item x="153"/>
        <item x="1"/>
        <item x="72"/>
        <item x="287"/>
        <item x="218"/>
        <item x="407"/>
        <item x="406"/>
        <item x="317"/>
        <item x="428"/>
        <item x="18"/>
        <item x="309"/>
        <item x="66"/>
        <item x="372"/>
        <item x="323"/>
        <item x="324"/>
        <item x="328"/>
        <item x="353"/>
        <item x="354"/>
        <item x="355"/>
        <item x="316"/>
        <item x="352"/>
        <item x="136"/>
        <item x="408"/>
        <item x="409"/>
        <item x="5"/>
        <item x="114"/>
        <item x="331"/>
        <item x="101"/>
        <item x="92"/>
        <item x="220"/>
        <item x="411"/>
        <item x="141"/>
        <item x="169"/>
        <item x="298"/>
        <item x="299"/>
        <item x="50"/>
        <item x="315"/>
        <item x="356"/>
        <item x="258"/>
        <item x="417"/>
        <item x="219"/>
        <item x="126"/>
        <item x="31"/>
        <item x="82"/>
        <item x="384"/>
        <item x="382"/>
        <item x="138"/>
        <item x="247"/>
        <item x="158"/>
        <item x="410"/>
        <item x="100"/>
        <item x="343"/>
        <item x="202"/>
        <item x="235"/>
        <item x="28"/>
        <item x="377"/>
        <item x="373"/>
        <item x="188"/>
        <item x="195"/>
        <item x="189"/>
        <item x="300"/>
        <item x="128"/>
        <item x="434"/>
        <item x="107"/>
        <item x="233"/>
        <item x="260"/>
        <item x="105"/>
        <item x="285"/>
        <item x="112"/>
        <item x="104"/>
        <item x="229"/>
        <item x="204"/>
        <item x="238"/>
        <item x="386"/>
        <item x="207"/>
        <item x="236"/>
        <item x="349"/>
        <item x="223"/>
        <item x="26"/>
        <item x="253"/>
        <item x="42"/>
        <item x="399"/>
        <item x="286"/>
        <item x="242"/>
        <item x="266"/>
        <item x="0"/>
        <item x="201"/>
        <item x="81"/>
        <item x="239"/>
        <item x="271"/>
        <item x="280"/>
        <item x="85"/>
        <item x="27"/>
        <item x="302"/>
        <item x="113"/>
        <item x="61"/>
        <item x="12"/>
        <item x="13"/>
        <item x="149"/>
        <item x="139"/>
        <item x="413"/>
        <item x="250"/>
        <item x="110"/>
        <item x="87"/>
        <item x="65"/>
        <item x="125"/>
        <item x="388"/>
        <item x="142"/>
        <item x="244"/>
        <item x="228"/>
        <item x="179"/>
        <item x="254"/>
        <item x="196"/>
        <item x="151"/>
        <item x="14"/>
        <item x="63"/>
        <item x="379"/>
        <item x="11"/>
        <item x="16"/>
        <item x="368"/>
        <item x="389"/>
        <item x="251"/>
        <item x="120"/>
        <item x="416"/>
        <item x="91"/>
        <item x="93"/>
        <item x="156"/>
        <item x="342"/>
        <item x="329"/>
        <item x="322"/>
        <item x="261"/>
        <item x="115"/>
        <item x="193"/>
        <item x="380"/>
        <item x="293"/>
        <item x="401"/>
        <item x="427"/>
        <item x="426"/>
        <item x="248"/>
        <item x="29"/>
        <item x="30"/>
        <item x="304"/>
        <item x="346"/>
        <item x="231"/>
        <item x="173"/>
        <item x="174"/>
        <item x="297"/>
        <item x="330"/>
        <item x="154"/>
        <item x="172"/>
        <item x="55"/>
        <item x="38"/>
        <item x="332"/>
        <item x="310"/>
        <item x="90"/>
        <item x="245"/>
        <item x="210"/>
        <item x="127"/>
        <item x="109"/>
        <item x="9"/>
        <item x="278"/>
        <item x="348"/>
        <item x="365"/>
        <item x="227"/>
        <item x="402"/>
        <item x="255"/>
        <item x="422"/>
        <item x="341"/>
        <item x="292"/>
        <item x="249"/>
        <item x="301"/>
        <item x="319"/>
        <item x="336"/>
        <item x="62"/>
        <item x="264"/>
        <item x="431"/>
        <item x="167"/>
        <item x="148"/>
        <item x="412"/>
        <item x="390"/>
        <item x="391"/>
        <item x="183"/>
        <item x="116"/>
        <item x="350"/>
        <item x="132"/>
        <item x="17"/>
        <item x="360"/>
        <item x="378"/>
        <item x="134"/>
        <item x="222"/>
        <item x="241"/>
        <item x="433"/>
        <item x="397"/>
        <item x="68"/>
        <item x="8"/>
        <item x="215"/>
        <item x="381"/>
        <item x="168"/>
        <item x="157"/>
        <item x="53"/>
        <item x="358"/>
        <item x="40"/>
        <item x="41"/>
        <item x="34"/>
        <item x="39"/>
        <item x="150"/>
        <item x="224"/>
        <item x="392"/>
        <item x="86"/>
        <item x="398"/>
        <item x="394"/>
        <item x="438"/>
        <item x="88"/>
        <item x="274"/>
        <item x="237"/>
        <item x="46"/>
        <item x="78"/>
        <item x="370"/>
        <item x="24"/>
        <item x="25"/>
        <item x="119"/>
        <item x="198"/>
        <item x="366"/>
        <item x="439"/>
        <item x="321"/>
        <item x="23"/>
        <item x="225"/>
        <item x="282"/>
        <item x="440"/>
        <item x="246"/>
        <item x="257"/>
        <item x="95"/>
        <item x="404"/>
        <item x="221"/>
        <item x="194"/>
        <item x="71"/>
        <item x="423"/>
        <item x="425"/>
        <item x="424"/>
        <item x="420"/>
        <item x="376"/>
        <item x="43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10" showAll="0"/>
    <pivotField dataField="1" numFmtId="43" showAll="0"/>
  </pivotFields>
  <rowFields count="1">
    <field x="1"/>
  </rowFields>
  <rowItems count="2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 t="grand">
      <x/>
    </i>
  </rowItems>
  <colItems count="1">
    <i/>
  </colItems>
  <dataFields count="1">
    <dataField name="Sum of Total Funds" fld="14" baseField="0" baseItem="0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0"/>
  <sheetViews>
    <sheetView zoomScaleNormal="100" workbookViewId="0">
      <selection activeCell="A38" sqref="A38"/>
    </sheetView>
  </sheetViews>
  <sheetFormatPr defaultRowHeight="15" x14ac:dyDescent="0.25"/>
  <cols>
    <col min="1" max="1" width="121.5703125" style="4" bestFit="1" customWidth="1"/>
    <col min="2" max="16384" width="9.140625" style="4"/>
  </cols>
  <sheetData>
    <row r="1" spans="1:1" x14ac:dyDescent="0.25">
      <c r="A1" s="3" t="s">
        <v>686</v>
      </c>
    </row>
    <row r="2" spans="1:1" x14ac:dyDescent="0.25">
      <c r="A2" s="4" t="s">
        <v>727</v>
      </c>
    </row>
    <row r="3" spans="1:1" x14ac:dyDescent="0.25">
      <c r="A3" s="4" t="s">
        <v>1166</v>
      </c>
    </row>
    <row r="4" spans="1:1" x14ac:dyDescent="0.25">
      <c r="A4" s="4" t="s">
        <v>687</v>
      </c>
    </row>
    <row r="5" spans="1:1" x14ac:dyDescent="0.25">
      <c r="A5" s="4" t="s">
        <v>688</v>
      </c>
    </row>
    <row r="6" spans="1:1" x14ac:dyDescent="0.25">
      <c r="A6" s="4" t="s">
        <v>1167</v>
      </c>
    </row>
    <row r="7" spans="1:1" x14ac:dyDescent="0.25">
      <c r="A7" s="4" t="s">
        <v>1168</v>
      </c>
    </row>
    <row r="9" spans="1:1" x14ac:dyDescent="0.25">
      <c r="A9" s="3" t="s">
        <v>689</v>
      </c>
    </row>
    <row r="10" spans="1:1" x14ac:dyDescent="0.25">
      <c r="A10" s="4" t="s">
        <v>690</v>
      </c>
    </row>
    <row r="11" spans="1:1" x14ac:dyDescent="0.25">
      <c r="A11" s="4" t="s">
        <v>691</v>
      </c>
    </row>
    <row r="12" spans="1:1" x14ac:dyDescent="0.25">
      <c r="A12" s="4" t="s">
        <v>692</v>
      </c>
    </row>
    <row r="13" spans="1:1" x14ac:dyDescent="0.25">
      <c r="A13" s="4" t="s">
        <v>693</v>
      </c>
    </row>
    <row r="14" spans="1:1" x14ac:dyDescent="0.25">
      <c r="A14" s="4" t="s">
        <v>694</v>
      </c>
    </row>
    <row r="15" spans="1:1" x14ac:dyDescent="0.25">
      <c r="A15" s="4" t="s">
        <v>695</v>
      </c>
    </row>
    <row r="16" spans="1:1" x14ac:dyDescent="0.25">
      <c r="A16" s="4" t="s">
        <v>696</v>
      </c>
    </row>
    <row r="17" spans="1:1" x14ac:dyDescent="0.25">
      <c r="A17" s="4" t="s">
        <v>697</v>
      </c>
    </row>
    <row r="18" spans="1:1" x14ac:dyDescent="0.25">
      <c r="A18" s="4" t="s">
        <v>698</v>
      </c>
    </row>
    <row r="19" spans="1:1" x14ac:dyDescent="0.25">
      <c r="A19" s="4" t="s">
        <v>699</v>
      </c>
    </row>
    <row r="20" spans="1:1" x14ac:dyDescent="0.25">
      <c r="A20" s="4" t="s">
        <v>700</v>
      </c>
    </row>
    <row r="21" spans="1:1" x14ac:dyDescent="0.25">
      <c r="A21" s="4" t="s">
        <v>701</v>
      </c>
    </row>
    <row r="23" spans="1:1" x14ac:dyDescent="0.25">
      <c r="A23" s="3" t="s">
        <v>702</v>
      </c>
    </row>
    <row r="24" spans="1:1" x14ac:dyDescent="0.25">
      <c r="A24" s="4" t="s">
        <v>703</v>
      </c>
    </row>
    <row r="25" spans="1:1" x14ac:dyDescent="0.25">
      <c r="A25" s="4" t="s">
        <v>704</v>
      </c>
    </row>
    <row r="26" spans="1:1" x14ac:dyDescent="0.25">
      <c r="A26" s="4" t="s">
        <v>705</v>
      </c>
    </row>
    <row r="27" spans="1:1" x14ac:dyDescent="0.25">
      <c r="A27" s="4" t="s">
        <v>706</v>
      </c>
    </row>
    <row r="28" spans="1:1" x14ac:dyDescent="0.25">
      <c r="A28" s="4" t="s">
        <v>707</v>
      </c>
    </row>
    <row r="29" spans="1:1" x14ac:dyDescent="0.25">
      <c r="A29" s="4" t="s">
        <v>708</v>
      </c>
    </row>
    <row r="30" spans="1:1" x14ac:dyDescent="0.25">
      <c r="A30" s="4" t="s">
        <v>709</v>
      </c>
    </row>
    <row r="31" spans="1:1" x14ac:dyDescent="0.25">
      <c r="A31" s="4" t="s">
        <v>710</v>
      </c>
    </row>
    <row r="32" spans="1:1" x14ac:dyDescent="0.25">
      <c r="A32" s="4" t="s">
        <v>711</v>
      </c>
    </row>
    <row r="33" spans="1:1" x14ac:dyDescent="0.25">
      <c r="A33" s="4" t="s">
        <v>712</v>
      </c>
    </row>
    <row r="34" spans="1:1" x14ac:dyDescent="0.25">
      <c r="A34" s="4" t="s">
        <v>713</v>
      </c>
    </row>
    <row r="35" spans="1:1" x14ac:dyDescent="0.25">
      <c r="A35" s="4" t="s">
        <v>695</v>
      </c>
    </row>
    <row r="36" spans="1:1" x14ac:dyDescent="0.25">
      <c r="A36" s="4" t="s">
        <v>714</v>
      </c>
    </row>
    <row r="37" spans="1:1" x14ac:dyDescent="0.25">
      <c r="A37" s="4" t="s">
        <v>715</v>
      </c>
    </row>
    <row r="38" spans="1:1" x14ac:dyDescent="0.25">
      <c r="A38" s="4" t="s">
        <v>716</v>
      </c>
    </row>
    <row r="39" spans="1:1" x14ac:dyDescent="0.25">
      <c r="A39" s="4" t="s">
        <v>717</v>
      </c>
    </row>
    <row r="40" spans="1:1" x14ac:dyDescent="0.25">
      <c r="A40" s="4" t="s">
        <v>718</v>
      </c>
    </row>
    <row r="41" spans="1:1" x14ac:dyDescent="0.25">
      <c r="A41" s="4" t="s">
        <v>719</v>
      </c>
    </row>
    <row r="42" spans="1:1" x14ac:dyDescent="0.25">
      <c r="A42" s="4" t="s">
        <v>720</v>
      </c>
    </row>
    <row r="43" spans="1:1" x14ac:dyDescent="0.25">
      <c r="A43" s="4" t="s">
        <v>721</v>
      </c>
    </row>
    <row r="44" spans="1:1" x14ac:dyDescent="0.25">
      <c r="A44" s="4" t="s">
        <v>722</v>
      </c>
    </row>
    <row r="45" spans="1:1" x14ac:dyDescent="0.25">
      <c r="A45" s="4" t="s">
        <v>723</v>
      </c>
    </row>
    <row r="46" spans="1:1" x14ac:dyDescent="0.25">
      <c r="A46" s="4" t="s">
        <v>724</v>
      </c>
    </row>
    <row r="47" spans="1:1" x14ac:dyDescent="0.25">
      <c r="A47" s="4" t="s">
        <v>725</v>
      </c>
    </row>
    <row r="48" spans="1:1" x14ac:dyDescent="0.25">
      <c r="A48" s="4" t="s">
        <v>726</v>
      </c>
    </row>
    <row r="50" spans="1:1" x14ac:dyDescent="0.25">
      <c r="A50" s="3"/>
    </row>
  </sheetData>
  <pageMargins left="0.25" right="0.25" top="0.75" bottom="0.75" header="0.3" footer="0.3"/>
  <pageSetup scale="98" orientation="portrait" r:id="rId1"/>
  <headerFooter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/>
  </sheetViews>
  <sheetFormatPr defaultRowHeight="15" x14ac:dyDescent="0.25"/>
  <cols>
    <col min="1" max="1" width="76.7109375" bestFit="1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3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3</v>
      </c>
    </row>
    <row r="12" spans="1:1" x14ac:dyDescent="0.25">
      <c r="A12" t="s">
        <v>9</v>
      </c>
    </row>
    <row r="13" spans="1:1" x14ac:dyDescent="0.25">
      <c r="A13" t="s">
        <v>10</v>
      </c>
    </row>
    <row r="14" spans="1:1" x14ac:dyDescent="0.25">
      <c r="A14" t="s">
        <v>11</v>
      </c>
    </row>
    <row r="15" spans="1:1" x14ac:dyDescent="0.25">
      <c r="A15" t="s">
        <v>12</v>
      </c>
    </row>
    <row r="16" spans="1:1" x14ac:dyDescent="0.25">
      <c r="A16" t="s">
        <v>13</v>
      </c>
    </row>
    <row r="17" spans="1:1" x14ac:dyDescent="0.25">
      <c r="A17" t="s">
        <v>3</v>
      </c>
    </row>
    <row r="18" spans="1:1" x14ac:dyDescent="0.25">
      <c r="A18" t="s">
        <v>14</v>
      </c>
    </row>
    <row r="19" spans="1:1" x14ac:dyDescent="0.25">
      <c r="A19" t="s">
        <v>3</v>
      </c>
    </row>
    <row r="20" spans="1:1" x14ac:dyDescent="0.25">
      <c r="A20" t="s">
        <v>15</v>
      </c>
    </row>
    <row r="21" spans="1:1" x14ac:dyDescent="0.25">
      <c r="A21" t="s">
        <v>16</v>
      </c>
    </row>
    <row r="22" spans="1:1" x14ac:dyDescent="0.25">
      <c r="A22" t="s">
        <v>17</v>
      </c>
    </row>
    <row r="23" spans="1:1" x14ac:dyDescent="0.25">
      <c r="A23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65"/>
  <sheetViews>
    <sheetView tabSelected="1" workbookViewId="0">
      <selection activeCell="A3" sqref="A3:B665"/>
    </sheetView>
  </sheetViews>
  <sheetFormatPr defaultRowHeight="15" x14ac:dyDescent="0.25"/>
  <cols>
    <col min="1" max="1" width="50.42578125" bestFit="1" customWidth="1"/>
    <col min="2" max="2" width="18" bestFit="1" customWidth="1"/>
  </cols>
  <sheetData>
    <row r="3" spans="1:2" x14ac:dyDescent="0.25">
      <c r="A3" s="10" t="s">
        <v>732</v>
      </c>
      <c r="B3" t="s">
        <v>948</v>
      </c>
    </row>
    <row r="4" spans="1:2" x14ac:dyDescent="0.25">
      <c r="A4" s="11" t="s">
        <v>733</v>
      </c>
      <c r="B4" s="13">
        <v>1478.9</v>
      </c>
    </row>
    <row r="5" spans="1:2" x14ac:dyDescent="0.25">
      <c r="A5" s="12" t="s">
        <v>244</v>
      </c>
      <c r="B5" s="13">
        <v>1478.9</v>
      </c>
    </row>
    <row r="6" spans="1:2" x14ac:dyDescent="0.25">
      <c r="A6" s="11" t="s">
        <v>734</v>
      </c>
      <c r="B6" s="13">
        <v>7.17</v>
      </c>
    </row>
    <row r="7" spans="1:2" x14ac:dyDescent="0.25">
      <c r="A7" s="12" t="s">
        <v>245</v>
      </c>
      <c r="B7" s="13">
        <v>7.17</v>
      </c>
    </row>
    <row r="8" spans="1:2" x14ac:dyDescent="0.25">
      <c r="A8" s="11" t="s">
        <v>735</v>
      </c>
      <c r="B8" s="13">
        <v>532.57000000000005</v>
      </c>
    </row>
    <row r="9" spans="1:2" x14ac:dyDescent="0.25">
      <c r="A9" s="12" t="s">
        <v>246</v>
      </c>
      <c r="B9" s="13">
        <v>526.84</v>
      </c>
    </row>
    <row r="10" spans="1:2" x14ac:dyDescent="0.25">
      <c r="A10" s="12" t="s">
        <v>247</v>
      </c>
      <c r="B10" s="13">
        <v>5.73</v>
      </c>
    </row>
    <row r="11" spans="1:2" x14ac:dyDescent="0.25">
      <c r="A11" s="11" t="s">
        <v>736</v>
      </c>
      <c r="B11" s="13">
        <v>9335.73</v>
      </c>
    </row>
    <row r="12" spans="1:2" x14ac:dyDescent="0.25">
      <c r="A12" s="12" t="s">
        <v>251</v>
      </c>
      <c r="B12" s="13">
        <v>4030.07</v>
      </c>
    </row>
    <row r="13" spans="1:2" x14ac:dyDescent="0.25">
      <c r="A13" s="12" t="s">
        <v>250</v>
      </c>
      <c r="B13" s="13">
        <v>2015.75</v>
      </c>
    </row>
    <row r="14" spans="1:2" x14ac:dyDescent="0.25">
      <c r="A14" s="12" t="s">
        <v>248</v>
      </c>
      <c r="B14" s="13">
        <v>100.21</v>
      </c>
    </row>
    <row r="15" spans="1:2" x14ac:dyDescent="0.25">
      <c r="A15" s="12" t="s">
        <v>249</v>
      </c>
      <c r="B15" s="13">
        <v>58.7</v>
      </c>
    </row>
    <row r="16" spans="1:2" x14ac:dyDescent="0.25">
      <c r="A16" s="12" t="s">
        <v>253</v>
      </c>
      <c r="B16" s="13">
        <v>3095.21</v>
      </c>
    </row>
    <row r="17" spans="1:2" x14ac:dyDescent="0.25">
      <c r="A17" s="12" t="s">
        <v>252</v>
      </c>
      <c r="B17" s="13">
        <v>35.79</v>
      </c>
    </row>
    <row r="18" spans="1:2" x14ac:dyDescent="0.25">
      <c r="A18" s="11" t="s">
        <v>737</v>
      </c>
      <c r="B18" s="13">
        <v>423.77</v>
      </c>
    </row>
    <row r="19" spans="1:2" x14ac:dyDescent="0.25">
      <c r="A19" s="12" t="s">
        <v>254</v>
      </c>
      <c r="B19" s="13">
        <v>423.77</v>
      </c>
    </row>
    <row r="20" spans="1:2" x14ac:dyDescent="0.25">
      <c r="A20" s="11" t="s">
        <v>738</v>
      </c>
      <c r="B20" s="13">
        <v>452.4</v>
      </c>
    </row>
    <row r="21" spans="1:2" x14ac:dyDescent="0.25">
      <c r="A21" s="12" t="s">
        <v>255</v>
      </c>
      <c r="B21" s="13">
        <v>452.4</v>
      </c>
    </row>
    <row r="22" spans="1:2" x14ac:dyDescent="0.25">
      <c r="A22" s="11" t="s">
        <v>739</v>
      </c>
      <c r="B22" s="13">
        <v>952.04</v>
      </c>
    </row>
    <row r="23" spans="1:2" x14ac:dyDescent="0.25">
      <c r="A23" s="12" t="s">
        <v>256</v>
      </c>
      <c r="B23" s="13">
        <v>20.04</v>
      </c>
    </row>
    <row r="24" spans="1:2" x14ac:dyDescent="0.25">
      <c r="A24" s="12" t="s">
        <v>257</v>
      </c>
      <c r="B24" s="13">
        <v>932</v>
      </c>
    </row>
    <row r="25" spans="1:2" x14ac:dyDescent="0.25">
      <c r="A25" s="11" t="s">
        <v>740</v>
      </c>
      <c r="B25" s="13">
        <v>6396.58</v>
      </c>
    </row>
    <row r="26" spans="1:2" x14ac:dyDescent="0.25">
      <c r="A26" s="12" t="s">
        <v>259</v>
      </c>
      <c r="B26" s="13">
        <v>3176.81</v>
      </c>
    </row>
    <row r="27" spans="1:2" x14ac:dyDescent="0.25">
      <c r="A27" s="12" t="s">
        <v>258</v>
      </c>
      <c r="B27" s="13">
        <v>3040.81</v>
      </c>
    </row>
    <row r="28" spans="1:2" x14ac:dyDescent="0.25">
      <c r="A28" s="12" t="s">
        <v>260</v>
      </c>
      <c r="B28" s="13">
        <v>120.26</v>
      </c>
    </row>
    <row r="29" spans="1:2" x14ac:dyDescent="0.25">
      <c r="A29" s="12" t="s">
        <v>261</v>
      </c>
      <c r="B29" s="13">
        <v>58.7</v>
      </c>
    </row>
    <row r="30" spans="1:2" x14ac:dyDescent="0.25">
      <c r="A30" s="11" t="s">
        <v>741</v>
      </c>
      <c r="B30" s="13">
        <v>503.94</v>
      </c>
    </row>
    <row r="31" spans="1:2" x14ac:dyDescent="0.25">
      <c r="A31" s="12" t="s">
        <v>262</v>
      </c>
      <c r="B31" s="13">
        <v>503.94</v>
      </c>
    </row>
    <row r="32" spans="1:2" x14ac:dyDescent="0.25">
      <c r="A32" s="11" t="s">
        <v>742</v>
      </c>
      <c r="B32" s="13">
        <v>58.7</v>
      </c>
    </row>
    <row r="33" spans="1:2" x14ac:dyDescent="0.25">
      <c r="A33" s="12" t="s">
        <v>263</v>
      </c>
      <c r="B33" s="13">
        <v>58.7</v>
      </c>
    </row>
    <row r="34" spans="1:2" x14ac:dyDescent="0.25">
      <c r="A34" s="11" t="s">
        <v>743</v>
      </c>
      <c r="B34" s="13">
        <v>355.05</v>
      </c>
    </row>
    <row r="35" spans="1:2" x14ac:dyDescent="0.25">
      <c r="A35" s="12" t="s">
        <v>264</v>
      </c>
      <c r="B35" s="13">
        <v>355.05</v>
      </c>
    </row>
    <row r="36" spans="1:2" x14ac:dyDescent="0.25">
      <c r="A36" s="11" t="s">
        <v>744</v>
      </c>
      <c r="B36" s="13">
        <v>239.08</v>
      </c>
    </row>
    <row r="37" spans="1:2" x14ac:dyDescent="0.25">
      <c r="A37" s="12" t="s">
        <v>265</v>
      </c>
      <c r="B37" s="13">
        <v>239.08</v>
      </c>
    </row>
    <row r="38" spans="1:2" x14ac:dyDescent="0.25">
      <c r="A38" s="11" t="s">
        <v>745</v>
      </c>
      <c r="B38" s="13">
        <v>943.45</v>
      </c>
    </row>
    <row r="39" spans="1:2" x14ac:dyDescent="0.25">
      <c r="A39" s="12" t="s">
        <v>266</v>
      </c>
      <c r="B39" s="13">
        <v>943.45</v>
      </c>
    </row>
    <row r="40" spans="1:2" x14ac:dyDescent="0.25">
      <c r="A40" s="11" t="s">
        <v>746</v>
      </c>
      <c r="B40" s="13">
        <v>2811.75</v>
      </c>
    </row>
    <row r="41" spans="1:2" x14ac:dyDescent="0.25">
      <c r="A41" s="12" t="s">
        <v>270</v>
      </c>
      <c r="B41" s="13">
        <v>127.42</v>
      </c>
    </row>
    <row r="42" spans="1:2" x14ac:dyDescent="0.25">
      <c r="A42" s="12" t="s">
        <v>268</v>
      </c>
      <c r="B42" s="13">
        <v>2605.59</v>
      </c>
    </row>
    <row r="43" spans="1:2" x14ac:dyDescent="0.25">
      <c r="A43" s="12" t="s">
        <v>269</v>
      </c>
      <c r="B43" s="13">
        <v>11.45</v>
      </c>
    </row>
    <row r="44" spans="1:2" x14ac:dyDescent="0.25">
      <c r="A44" s="12" t="s">
        <v>267</v>
      </c>
      <c r="B44" s="13">
        <v>67.290000000000006</v>
      </c>
    </row>
    <row r="45" spans="1:2" x14ac:dyDescent="0.25">
      <c r="A45" s="11" t="s">
        <v>747</v>
      </c>
      <c r="B45" s="13">
        <v>1304.22</v>
      </c>
    </row>
    <row r="46" spans="1:2" x14ac:dyDescent="0.25">
      <c r="A46" s="12" t="s">
        <v>272</v>
      </c>
      <c r="B46" s="13">
        <v>11.45</v>
      </c>
    </row>
    <row r="47" spans="1:2" x14ac:dyDescent="0.25">
      <c r="A47" s="12" t="s">
        <v>271</v>
      </c>
      <c r="B47" s="13">
        <v>1292.77</v>
      </c>
    </row>
    <row r="48" spans="1:2" x14ac:dyDescent="0.25">
      <c r="A48" s="11" t="s">
        <v>748</v>
      </c>
      <c r="B48" s="13">
        <v>1972.8</v>
      </c>
    </row>
    <row r="49" spans="1:2" x14ac:dyDescent="0.25">
      <c r="A49" s="12" t="s">
        <v>273</v>
      </c>
      <c r="B49" s="13">
        <v>35.79</v>
      </c>
    </row>
    <row r="50" spans="1:2" x14ac:dyDescent="0.25">
      <c r="A50" s="12" t="s">
        <v>274</v>
      </c>
      <c r="B50" s="13">
        <v>1937.01</v>
      </c>
    </row>
    <row r="51" spans="1:2" x14ac:dyDescent="0.25">
      <c r="A51" s="11" t="s">
        <v>749</v>
      </c>
      <c r="B51" s="13">
        <v>60.13</v>
      </c>
    </row>
    <row r="52" spans="1:2" x14ac:dyDescent="0.25">
      <c r="A52" s="12" t="s">
        <v>275</v>
      </c>
      <c r="B52" s="13">
        <v>60.13</v>
      </c>
    </row>
    <row r="53" spans="1:2" x14ac:dyDescent="0.25">
      <c r="A53" s="11" t="s">
        <v>750</v>
      </c>
      <c r="B53" s="13">
        <v>211.89000000000001</v>
      </c>
    </row>
    <row r="54" spans="1:2" x14ac:dyDescent="0.25">
      <c r="A54" s="12" t="s">
        <v>276</v>
      </c>
      <c r="B54" s="13">
        <v>57.27</v>
      </c>
    </row>
    <row r="55" spans="1:2" x14ac:dyDescent="0.25">
      <c r="A55" s="12" t="s">
        <v>277</v>
      </c>
      <c r="B55" s="13">
        <v>154.62</v>
      </c>
    </row>
    <row r="56" spans="1:2" x14ac:dyDescent="0.25">
      <c r="A56" s="11" t="s">
        <v>751</v>
      </c>
      <c r="B56" s="13">
        <v>8018.63</v>
      </c>
    </row>
    <row r="57" spans="1:2" x14ac:dyDescent="0.25">
      <c r="A57" s="12" t="s">
        <v>281</v>
      </c>
      <c r="B57" s="13">
        <v>750.18</v>
      </c>
    </row>
    <row r="58" spans="1:2" x14ac:dyDescent="0.25">
      <c r="A58" s="12" t="s">
        <v>279</v>
      </c>
      <c r="B58" s="13">
        <v>1554.76</v>
      </c>
    </row>
    <row r="59" spans="1:2" x14ac:dyDescent="0.25">
      <c r="A59" s="12" t="s">
        <v>280</v>
      </c>
      <c r="B59" s="13">
        <v>1153.9000000000001</v>
      </c>
    </row>
    <row r="60" spans="1:2" x14ac:dyDescent="0.25">
      <c r="A60" s="12" t="s">
        <v>286</v>
      </c>
      <c r="B60" s="13">
        <v>34.36</v>
      </c>
    </row>
    <row r="61" spans="1:2" x14ac:dyDescent="0.25">
      <c r="A61" s="12" t="s">
        <v>282</v>
      </c>
      <c r="B61" s="13">
        <v>3590.56</v>
      </c>
    </row>
    <row r="62" spans="1:2" x14ac:dyDescent="0.25">
      <c r="A62" s="12" t="s">
        <v>284</v>
      </c>
      <c r="B62" s="13">
        <v>163.21</v>
      </c>
    </row>
    <row r="63" spans="1:2" x14ac:dyDescent="0.25">
      <c r="A63" s="12" t="s">
        <v>285</v>
      </c>
      <c r="B63" s="13">
        <v>187.55</v>
      </c>
    </row>
    <row r="64" spans="1:2" x14ac:dyDescent="0.25">
      <c r="A64" s="12" t="s">
        <v>278</v>
      </c>
      <c r="B64" s="13">
        <v>518.25</v>
      </c>
    </row>
    <row r="65" spans="1:2" x14ac:dyDescent="0.25">
      <c r="A65" s="12" t="s">
        <v>283</v>
      </c>
      <c r="B65" s="13">
        <v>65.86</v>
      </c>
    </row>
    <row r="66" spans="1:2" x14ac:dyDescent="0.25">
      <c r="A66" s="11" t="s">
        <v>752</v>
      </c>
      <c r="B66" s="13">
        <v>811.74</v>
      </c>
    </row>
    <row r="67" spans="1:2" x14ac:dyDescent="0.25">
      <c r="A67" s="12" t="s">
        <v>287</v>
      </c>
      <c r="B67" s="13">
        <v>811.74</v>
      </c>
    </row>
    <row r="68" spans="1:2" x14ac:dyDescent="0.25">
      <c r="A68" s="11" t="s">
        <v>753</v>
      </c>
      <c r="B68" s="13">
        <v>662.85</v>
      </c>
    </row>
    <row r="69" spans="1:2" x14ac:dyDescent="0.25">
      <c r="A69" s="12" t="s">
        <v>288</v>
      </c>
      <c r="B69" s="13">
        <v>662.85</v>
      </c>
    </row>
    <row r="70" spans="1:2" x14ac:dyDescent="0.25">
      <c r="A70" s="11" t="s">
        <v>754</v>
      </c>
      <c r="B70" s="13">
        <v>846.1</v>
      </c>
    </row>
    <row r="71" spans="1:2" x14ac:dyDescent="0.25">
      <c r="A71" s="12" t="s">
        <v>289</v>
      </c>
      <c r="B71" s="13">
        <v>34.36</v>
      </c>
    </row>
    <row r="72" spans="1:2" x14ac:dyDescent="0.25">
      <c r="A72" s="12" t="s">
        <v>290</v>
      </c>
      <c r="B72" s="13">
        <v>811.74</v>
      </c>
    </row>
    <row r="73" spans="1:2" x14ac:dyDescent="0.25">
      <c r="A73" s="11" t="s">
        <v>755</v>
      </c>
      <c r="B73" s="13">
        <v>14415.189999999999</v>
      </c>
    </row>
    <row r="74" spans="1:2" x14ac:dyDescent="0.25">
      <c r="A74" s="12" t="s">
        <v>291</v>
      </c>
      <c r="B74" s="13">
        <v>18.61</v>
      </c>
    </row>
    <row r="75" spans="1:2" x14ac:dyDescent="0.25">
      <c r="A75" s="12" t="s">
        <v>295</v>
      </c>
      <c r="B75" s="13">
        <v>24.34</v>
      </c>
    </row>
    <row r="76" spans="1:2" x14ac:dyDescent="0.25">
      <c r="A76" s="12" t="s">
        <v>293</v>
      </c>
      <c r="B76" s="13">
        <v>2250.54</v>
      </c>
    </row>
    <row r="77" spans="1:2" x14ac:dyDescent="0.25">
      <c r="A77" s="12" t="s">
        <v>298</v>
      </c>
      <c r="B77" s="13">
        <v>1179.67</v>
      </c>
    </row>
    <row r="78" spans="1:2" x14ac:dyDescent="0.25">
      <c r="A78" s="12" t="s">
        <v>296</v>
      </c>
      <c r="B78" s="13">
        <v>3056.55</v>
      </c>
    </row>
    <row r="79" spans="1:2" x14ac:dyDescent="0.25">
      <c r="A79" s="12" t="s">
        <v>292</v>
      </c>
      <c r="B79" s="13">
        <v>87.33</v>
      </c>
    </row>
    <row r="80" spans="1:2" x14ac:dyDescent="0.25">
      <c r="A80" s="12" t="s">
        <v>248</v>
      </c>
      <c r="B80" s="13">
        <v>20.04</v>
      </c>
    </row>
    <row r="81" spans="1:2" x14ac:dyDescent="0.25">
      <c r="A81" s="12" t="s">
        <v>294</v>
      </c>
      <c r="B81" s="13">
        <v>3580.54</v>
      </c>
    </row>
    <row r="82" spans="1:2" x14ac:dyDescent="0.25">
      <c r="A82" s="12" t="s">
        <v>297</v>
      </c>
      <c r="B82" s="13">
        <v>4197.57</v>
      </c>
    </row>
    <row r="83" spans="1:2" x14ac:dyDescent="0.25">
      <c r="A83" s="11" t="s">
        <v>756</v>
      </c>
      <c r="B83" s="13">
        <v>4014.33</v>
      </c>
    </row>
    <row r="84" spans="1:2" x14ac:dyDescent="0.25">
      <c r="A84" s="12" t="s">
        <v>300</v>
      </c>
      <c r="B84" s="13">
        <v>3889.77</v>
      </c>
    </row>
    <row r="85" spans="1:2" x14ac:dyDescent="0.25">
      <c r="A85" s="12" t="s">
        <v>301</v>
      </c>
      <c r="B85" s="13">
        <v>118.83</v>
      </c>
    </row>
    <row r="86" spans="1:2" x14ac:dyDescent="0.25">
      <c r="A86" s="12" t="s">
        <v>299</v>
      </c>
      <c r="B86" s="13">
        <v>5.73</v>
      </c>
    </row>
    <row r="87" spans="1:2" x14ac:dyDescent="0.25">
      <c r="A87" s="11" t="s">
        <v>757</v>
      </c>
      <c r="B87" s="13">
        <v>4063</v>
      </c>
    </row>
    <row r="88" spans="1:2" x14ac:dyDescent="0.25">
      <c r="A88" s="12" t="s">
        <v>304</v>
      </c>
      <c r="B88" s="13">
        <v>2167.5100000000002</v>
      </c>
    </row>
    <row r="89" spans="1:2" x14ac:dyDescent="0.25">
      <c r="A89" s="12" t="s">
        <v>302</v>
      </c>
      <c r="B89" s="13">
        <v>51.54</v>
      </c>
    </row>
    <row r="90" spans="1:2" x14ac:dyDescent="0.25">
      <c r="A90" s="12" t="s">
        <v>303</v>
      </c>
      <c r="B90" s="13">
        <v>167.5</v>
      </c>
    </row>
    <row r="91" spans="1:2" x14ac:dyDescent="0.25">
      <c r="A91" s="12" t="s">
        <v>305</v>
      </c>
      <c r="B91" s="13">
        <v>1501.79</v>
      </c>
    </row>
    <row r="92" spans="1:2" x14ac:dyDescent="0.25">
      <c r="A92" s="12" t="s">
        <v>306</v>
      </c>
      <c r="B92" s="13">
        <v>174.66</v>
      </c>
    </row>
    <row r="93" spans="1:2" x14ac:dyDescent="0.25">
      <c r="A93" s="11" t="s">
        <v>758</v>
      </c>
      <c r="B93" s="13">
        <v>797.42</v>
      </c>
    </row>
    <row r="94" spans="1:2" x14ac:dyDescent="0.25">
      <c r="A94" s="12" t="s">
        <v>307</v>
      </c>
      <c r="B94" s="13">
        <v>797.42</v>
      </c>
    </row>
    <row r="95" spans="1:2" x14ac:dyDescent="0.25">
      <c r="A95" s="11" t="s">
        <v>759</v>
      </c>
      <c r="B95" s="13">
        <v>204.72</v>
      </c>
    </row>
    <row r="96" spans="1:2" x14ac:dyDescent="0.25">
      <c r="A96" s="12" t="s">
        <v>308</v>
      </c>
      <c r="B96" s="13">
        <v>204.72</v>
      </c>
    </row>
    <row r="97" spans="1:2" x14ac:dyDescent="0.25">
      <c r="A97" s="11" t="s">
        <v>760</v>
      </c>
      <c r="B97" s="13">
        <v>3541.89</v>
      </c>
    </row>
    <row r="98" spans="1:2" x14ac:dyDescent="0.25">
      <c r="A98" s="12" t="s">
        <v>311</v>
      </c>
      <c r="B98" s="13">
        <v>83.04</v>
      </c>
    </row>
    <row r="99" spans="1:2" x14ac:dyDescent="0.25">
      <c r="A99" s="12" t="s">
        <v>310</v>
      </c>
      <c r="B99" s="13">
        <v>1665</v>
      </c>
    </row>
    <row r="100" spans="1:2" x14ac:dyDescent="0.25">
      <c r="A100" s="12" t="s">
        <v>309</v>
      </c>
      <c r="B100" s="13">
        <v>1793.85</v>
      </c>
    </row>
    <row r="101" spans="1:2" x14ac:dyDescent="0.25">
      <c r="A101" s="11" t="s">
        <v>761</v>
      </c>
      <c r="B101" s="13">
        <v>203.29</v>
      </c>
    </row>
    <row r="102" spans="1:2" x14ac:dyDescent="0.25">
      <c r="A102" s="12" t="s">
        <v>312</v>
      </c>
      <c r="B102" s="13">
        <v>203.29</v>
      </c>
    </row>
    <row r="103" spans="1:2" x14ac:dyDescent="0.25">
      <c r="A103" s="11" t="s">
        <v>762</v>
      </c>
      <c r="B103" s="13">
        <v>395.13</v>
      </c>
    </row>
    <row r="104" spans="1:2" x14ac:dyDescent="0.25">
      <c r="A104" s="12" t="s">
        <v>313</v>
      </c>
      <c r="B104" s="13">
        <v>395.13</v>
      </c>
    </row>
    <row r="105" spans="1:2" x14ac:dyDescent="0.25">
      <c r="A105" s="11" t="s">
        <v>763</v>
      </c>
      <c r="B105" s="13">
        <v>707.23</v>
      </c>
    </row>
    <row r="106" spans="1:2" x14ac:dyDescent="0.25">
      <c r="A106" s="12" t="s">
        <v>314</v>
      </c>
      <c r="B106" s="13">
        <v>707.23</v>
      </c>
    </row>
    <row r="107" spans="1:2" x14ac:dyDescent="0.25">
      <c r="A107" s="11" t="s">
        <v>764</v>
      </c>
      <c r="B107" s="13">
        <v>733</v>
      </c>
    </row>
    <row r="108" spans="1:2" x14ac:dyDescent="0.25">
      <c r="A108" s="12" t="s">
        <v>315</v>
      </c>
      <c r="B108" s="13">
        <v>733</v>
      </c>
    </row>
    <row r="109" spans="1:2" x14ac:dyDescent="0.25">
      <c r="A109" s="11" t="s">
        <v>765</v>
      </c>
      <c r="B109" s="13">
        <v>1513.24</v>
      </c>
    </row>
    <row r="110" spans="1:2" x14ac:dyDescent="0.25">
      <c r="A110" s="12" t="s">
        <v>317</v>
      </c>
      <c r="B110" s="13">
        <v>1473.16</v>
      </c>
    </row>
    <row r="111" spans="1:2" x14ac:dyDescent="0.25">
      <c r="A111" s="12" t="s">
        <v>318</v>
      </c>
      <c r="B111" s="13">
        <v>18.61</v>
      </c>
    </row>
    <row r="112" spans="1:2" x14ac:dyDescent="0.25">
      <c r="A112" s="12" t="s">
        <v>316</v>
      </c>
      <c r="B112" s="13">
        <v>21.47</v>
      </c>
    </row>
    <row r="113" spans="1:2" x14ac:dyDescent="0.25">
      <c r="A113" s="11" t="s">
        <v>766</v>
      </c>
      <c r="B113" s="13">
        <v>970.65</v>
      </c>
    </row>
    <row r="114" spans="1:2" x14ac:dyDescent="0.25">
      <c r="A114" s="12" t="s">
        <v>319</v>
      </c>
      <c r="B114" s="13">
        <v>970.65</v>
      </c>
    </row>
    <row r="115" spans="1:2" x14ac:dyDescent="0.25">
      <c r="A115" s="11" t="s">
        <v>767</v>
      </c>
      <c r="B115" s="13">
        <v>1440.24</v>
      </c>
    </row>
    <row r="116" spans="1:2" x14ac:dyDescent="0.25">
      <c r="A116" s="12" t="s">
        <v>321</v>
      </c>
      <c r="B116" s="13">
        <v>266.29000000000002</v>
      </c>
    </row>
    <row r="117" spans="1:2" x14ac:dyDescent="0.25">
      <c r="A117" s="12" t="s">
        <v>320</v>
      </c>
      <c r="B117" s="13">
        <v>1173.95</v>
      </c>
    </row>
    <row r="118" spans="1:2" x14ac:dyDescent="0.25">
      <c r="A118" s="11" t="s">
        <v>768</v>
      </c>
      <c r="B118" s="13">
        <v>65.86</v>
      </c>
    </row>
    <row r="119" spans="1:2" x14ac:dyDescent="0.25">
      <c r="A119" s="12" t="s">
        <v>322</v>
      </c>
      <c r="B119" s="13">
        <v>65.86</v>
      </c>
    </row>
    <row r="120" spans="1:2" x14ac:dyDescent="0.25">
      <c r="A120" s="11" t="s">
        <v>769</v>
      </c>
      <c r="B120" s="13">
        <v>184.68</v>
      </c>
    </row>
    <row r="121" spans="1:2" x14ac:dyDescent="0.25">
      <c r="A121" s="12" t="s">
        <v>323</v>
      </c>
      <c r="B121" s="13">
        <v>184.68</v>
      </c>
    </row>
    <row r="122" spans="1:2" x14ac:dyDescent="0.25">
      <c r="A122" s="11" t="s">
        <v>770</v>
      </c>
      <c r="B122" s="13">
        <v>114.53</v>
      </c>
    </row>
    <row r="123" spans="1:2" x14ac:dyDescent="0.25">
      <c r="A123" s="12" t="s">
        <v>324</v>
      </c>
      <c r="B123" s="13">
        <v>114.53</v>
      </c>
    </row>
    <row r="124" spans="1:2" x14ac:dyDescent="0.25">
      <c r="A124" s="11" t="s">
        <v>771</v>
      </c>
      <c r="B124" s="13">
        <v>6299.2199999999993</v>
      </c>
    </row>
    <row r="125" spans="1:2" x14ac:dyDescent="0.25">
      <c r="A125" s="12" t="s">
        <v>327</v>
      </c>
      <c r="B125" s="13">
        <v>3382.97</v>
      </c>
    </row>
    <row r="126" spans="1:2" x14ac:dyDescent="0.25">
      <c r="A126" s="12" t="s">
        <v>326</v>
      </c>
      <c r="B126" s="13">
        <v>61.56</v>
      </c>
    </row>
    <row r="127" spans="1:2" x14ac:dyDescent="0.25">
      <c r="A127" s="12" t="s">
        <v>325</v>
      </c>
      <c r="B127" s="13">
        <v>2854.69</v>
      </c>
    </row>
    <row r="128" spans="1:2" x14ac:dyDescent="0.25">
      <c r="A128" s="11" t="s">
        <v>772</v>
      </c>
      <c r="B128" s="13">
        <v>158.91</v>
      </c>
    </row>
    <row r="129" spans="1:2" x14ac:dyDescent="0.25">
      <c r="A129" s="12" t="s">
        <v>328</v>
      </c>
      <c r="B129" s="13">
        <v>158.91</v>
      </c>
    </row>
    <row r="130" spans="1:2" x14ac:dyDescent="0.25">
      <c r="A130" s="11" t="s">
        <v>773</v>
      </c>
      <c r="B130" s="13">
        <v>302.08</v>
      </c>
    </row>
    <row r="131" spans="1:2" x14ac:dyDescent="0.25">
      <c r="A131" s="12" t="s">
        <v>329</v>
      </c>
      <c r="B131" s="13">
        <v>302.08</v>
      </c>
    </row>
    <row r="132" spans="1:2" x14ac:dyDescent="0.25">
      <c r="A132" s="11" t="s">
        <v>774</v>
      </c>
      <c r="B132" s="13">
        <v>840.37</v>
      </c>
    </row>
    <row r="133" spans="1:2" x14ac:dyDescent="0.25">
      <c r="A133" s="12" t="s">
        <v>330</v>
      </c>
      <c r="B133" s="13">
        <v>840.37</v>
      </c>
    </row>
    <row r="134" spans="1:2" x14ac:dyDescent="0.25">
      <c r="A134" s="11" t="s">
        <v>775</v>
      </c>
      <c r="B134" s="13">
        <v>472.44</v>
      </c>
    </row>
    <row r="135" spans="1:2" x14ac:dyDescent="0.25">
      <c r="A135" s="12" t="s">
        <v>331</v>
      </c>
      <c r="B135" s="13">
        <v>472.44</v>
      </c>
    </row>
    <row r="136" spans="1:2" x14ac:dyDescent="0.25">
      <c r="A136" s="11" t="s">
        <v>776</v>
      </c>
      <c r="B136" s="13">
        <v>71.58</v>
      </c>
    </row>
    <row r="137" spans="1:2" x14ac:dyDescent="0.25">
      <c r="A137" s="12" t="s">
        <v>332</v>
      </c>
      <c r="B137" s="13">
        <v>71.58</v>
      </c>
    </row>
    <row r="138" spans="1:2" x14ac:dyDescent="0.25">
      <c r="A138" s="11" t="s">
        <v>777</v>
      </c>
      <c r="B138" s="13">
        <v>77.31</v>
      </c>
    </row>
    <row r="139" spans="1:2" x14ac:dyDescent="0.25">
      <c r="A139" s="12" t="s">
        <v>333</v>
      </c>
      <c r="B139" s="13">
        <v>77.31</v>
      </c>
    </row>
    <row r="140" spans="1:2" x14ac:dyDescent="0.25">
      <c r="A140" s="11" t="s">
        <v>778</v>
      </c>
      <c r="B140" s="13">
        <v>28.63</v>
      </c>
    </row>
    <row r="141" spans="1:2" x14ac:dyDescent="0.25">
      <c r="A141" s="12" t="s">
        <v>334</v>
      </c>
      <c r="B141" s="13">
        <v>28.63</v>
      </c>
    </row>
    <row r="142" spans="1:2" x14ac:dyDescent="0.25">
      <c r="A142" s="11" t="s">
        <v>779</v>
      </c>
      <c r="B142" s="13">
        <v>115.96</v>
      </c>
    </row>
    <row r="143" spans="1:2" x14ac:dyDescent="0.25">
      <c r="A143" s="12" t="s">
        <v>335</v>
      </c>
      <c r="B143" s="13">
        <v>115.96</v>
      </c>
    </row>
    <row r="144" spans="1:2" x14ac:dyDescent="0.25">
      <c r="A144" s="11" t="s">
        <v>780</v>
      </c>
      <c r="B144" s="13">
        <v>3715.11</v>
      </c>
    </row>
    <row r="145" spans="1:2" x14ac:dyDescent="0.25">
      <c r="A145" s="12" t="s">
        <v>336</v>
      </c>
      <c r="B145" s="13">
        <v>3715.11</v>
      </c>
    </row>
    <row r="146" spans="1:2" x14ac:dyDescent="0.25">
      <c r="A146" s="11" t="s">
        <v>781</v>
      </c>
      <c r="B146" s="13">
        <v>863.28000000000009</v>
      </c>
    </row>
    <row r="147" spans="1:2" x14ac:dyDescent="0.25">
      <c r="A147" s="12" t="s">
        <v>338</v>
      </c>
      <c r="B147" s="13">
        <v>848.96</v>
      </c>
    </row>
    <row r="148" spans="1:2" x14ac:dyDescent="0.25">
      <c r="A148" s="12" t="s">
        <v>337</v>
      </c>
      <c r="B148" s="13">
        <v>14.32</v>
      </c>
    </row>
    <row r="149" spans="1:2" x14ac:dyDescent="0.25">
      <c r="A149" s="11" t="s">
        <v>782</v>
      </c>
      <c r="B149" s="13">
        <v>183.25</v>
      </c>
    </row>
    <row r="150" spans="1:2" x14ac:dyDescent="0.25">
      <c r="A150" s="12" t="s">
        <v>339</v>
      </c>
      <c r="B150" s="13">
        <v>183.25</v>
      </c>
    </row>
    <row r="151" spans="1:2" x14ac:dyDescent="0.25">
      <c r="A151" s="11" t="s">
        <v>783</v>
      </c>
      <c r="B151" s="13">
        <v>62.99</v>
      </c>
    </row>
    <row r="152" spans="1:2" x14ac:dyDescent="0.25">
      <c r="A152" s="12" t="s">
        <v>340</v>
      </c>
      <c r="B152" s="13">
        <v>62.99</v>
      </c>
    </row>
    <row r="153" spans="1:2" x14ac:dyDescent="0.25">
      <c r="A153" s="11" t="s">
        <v>784</v>
      </c>
      <c r="B153" s="13">
        <v>1135.2900000000002</v>
      </c>
    </row>
    <row r="154" spans="1:2" x14ac:dyDescent="0.25">
      <c r="A154" s="12" t="s">
        <v>342</v>
      </c>
      <c r="B154" s="13">
        <v>12.88</v>
      </c>
    </row>
    <row r="155" spans="1:2" x14ac:dyDescent="0.25">
      <c r="A155" s="12" t="s">
        <v>341</v>
      </c>
      <c r="B155" s="13">
        <v>1122.4100000000001</v>
      </c>
    </row>
    <row r="156" spans="1:2" x14ac:dyDescent="0.25">
      <c r="A156" s="11" t="s">
        <v>785</v>
      </c>
      <c r="B156" s="13">
        <v>628.49</v>
      </c>
    </row>
    <row r="157" spans="1:2" x14ac:dyDescent="0.25">
      <c r="A157" s="12" t="s">
        <v>343</v>
      </c>
      <c r="B157" s="13">
        <v>628.49</v>
      </c>
    </row>
    <row r="158" spans="1:2" x14ac:dyDescent="0.25">
      <c r="A158" s="11" t="s">
        <v>786</v>
      </c>
      <c r="B158" s="13">
        <v>65.86</v>
      </c>
    </row>
    <row r="159" spans="1:2" x14ac:dyDescent="0.25">
      <c r="A159" s="12" t="s">
        <v>344</v>
      </c>
      <c r="B159" s="13">
        <v>65.86</v>
      </c>
    </row>
    <row r="160" spans="1:2" x14ac:dyDescent="0.25">
      <c r="A160" s="11" t="s">
        <v>787</v>
      </c>
      <c r="B160" s="13">
        <v>387.97</v>
      </c>
    </row>
    <row r="161" spans="1:2" x14ac:dyDescent="0.25">
      <c r="A161" s="12" t="s">
        <v>345</v>
      </c>
      <c r="B161" s="13">
        <v>387.97</v>
      </c>
    </row>
    <row r="162" spans="1:2" x14ac:dyDescent="0.25">
      <c r="A162" s="11" t="s">
        <v>788</v>
      </c>
      <c r="B162" s="13">
        <v>554.05000000000007</v>
      </c>
    </row>
    <row r="163" spans="1:2" x14ac:dyDescent="0.25">
      <c r="A163" s="12" t="s">
        <v>346</v>
      </c>
      <c r="B163" s="13">
        <v>24.34</v>
      </c>
    </row>
    <row r="164" spans="1:2" x14ac:dyDescent="0.25">
      <c r="A164" s="12" t="s">
        <v>347</v>
      </c>
      <c r="B164" s="13">
        <v>529.71</v>
      </c>
    </row>
    <row r="165" spans="1:2" x14ac:dyDescent="0.25">
      <c r="A165" s="11" t="s">
        <v>789</v>
      </c>
      <c r="B165" s="13">
        <v>131.71</v>
      </c>
    </row>
    <row r="166" spans="1:2" x14ac:dyDescent="0.25">
      <c r="A166" s="12" t="s">
        <v>348</v>
      </c>
      <c r="B166" s="13">
        <v>131.71</v>
      </c>
    </row>
    <row r="167" spans="1:2" x14ac:dyDescent="0.25">
      <c r="A167" s="11" t="s">
        <v>790</v>
      </c>
      <c r="B167" s="13">
        <v>24.34</v>
      </c>
    </row>
    <row r="168" spans="1:2" x14ac:dyDescent="0.25">
      <c r="A168" s="12" t="s">
        <v>349</v>
      </c>
      <c r="B168" s="13">
        <v>24.34</v>
      </c>
    </row>
    <row r="169" spans="1:2" x14ac:dyDescent="0.25">
      <c r="A169" s="11" t="s">
        <v>791</v>
      </c>
      <c r="B169" s="13">
        <v>2482.4699999999998</v>
      </c>
    </row>
    <row r="170" spans="1:2" x14ac:dyDescent="0.25">
      <c r="A170" s="12" t="s">
        <v>350</v>
      </c>
      <c r="B170" s="13">
        <v>35.79</v>
      </c>
    </row>
    <row r="171" spans="1:2" x14ac:dyDescent="0.25">
      <c r="A171" s="12" t="s">
        <v>351</v>
      </c>
      <c r="B171" s="13">
        <v>2446.6799999999998</v>
      </c>
    </row>
    <row r="172" spans="1:2" x14ac:dyDescent="0.25">
      <c r="A172" s="11" t="s">
        <v>792</v>
      </c>
      <c r="B172" s="13">
        <v>143.16</v>
      </c>
    </row>
    <row r="173" spans="1:2" x14ac:dyDescent="0.25">
      <c r="A173" s="12" t="s">
        <v>352</v>
      </c>
      <c r="B173" s="13">
        <v>143.16</v>
      </c>
    </row>
    <row r="174" spans="1:2" x14ac:dyDescent="0.25">
      <c r="A174" s="11" t="s">
        <v>793</v>
      </c>
      <c r="B174" s="13">
        <v>1123.8399999999999</v>
      </c>
    </row>
    <row r="175" spans="1:2" x14ac:dyDescent="0.25">
      <c r="A175" s="12" t="s">
        <v>353</v>
      </c>
      <c r="B175" s="13">
        <v>1123.8399999999999</v>
      </c>
    </row>
    <row r="176" spans="1:2" x14ac:dyDescent="0.25">
      <c r="A176" s="11" t="s">
        <v>794</v>
      </c>
      <c r="B176" s="13">
        <v>24.34</v>
      </c>
    </row>
    <row r="177" spans="1:2" x14ac:dyDescent="0.25">
      <c r="A177" s="12" t="s">
        <v>354</v>
      </c>
      <c r="B177" s="13">
        <v>24.34</v>
      </c>
    </row>
    <row r="178" spans="1:2" x14ac:dyDescent="0.25">
      <c r="A178" s="11" t="s">
        <v>795</v>
      </c>
      <c r="B178" s="13">
        <v>153.19</v>
      </c>
    </row>
    <row r="179" spans="1:2" x14ac:dyDescent="0.25">
      <c r="A179" s="12" t="s">
        <v>355</v>
      </c>
      <c r="B179" s="13">
        <v>153.19</v>
      </c>
    </row>
    <row r="180" spans="1:2" x14ac:dyDescent="0.25">
      <c r="A180" s="11" t="s">
        <v>796</v>
      </c>
      <c r="B180" s="13">
        <v>343.59</v>
      </c>
    </row>
    <row r="181" spans="1:2" x14ac:dyDescent="0.25">
      <c r="A181" s="12" t="s">
        <v>356</v>
      </c>
      <c r="B181" s="13">
        <v>12.88</v>
      </c>
    </row>
    <row r="182" spans="1:2" x14ac:dyDescent="0.25">
      <c r="A182" s="12" t="s">
        <v>357</v>
      </c>
      <c r="B182" s="13">
        <v>330.71</v>
      </c>
    </row>
    <row r="183" spans="1:2" x14ac:dyDescent="0.25">
      <c r="A183" s="11" t="s">
        <v>797</v>
      </c>
      <c r="B183" s="13">
        <v>21516.13</v>
      </c>
    </row>
    <row r="184" spans="1:2" x14ac:dyDescent="0.25">
      <c r="A184" s="12" t="s">
        <v>362</v>
      </c>
      <c r="B184" s="13">
        <v>2647.1</v>
      </c>
    </row>
    <row r="185" spans="1:2" x14ac:dyDescent="0.25">
      <c r="A185" s="12" t="s">
        <v>367</v>
      </c>
      <c r="B185" s="13">
        <v>628.49</v>
      </c>
    </row>
    <row r="186" spans="1:2" x14ac:dyDescent="0.25">
      <c r="A186" s="12" t="s">
        <v>366</v>
      </c>
      <c r="B186" s="13">
        <v>2060.13</v>
      </c>
    </row>
    <row r="187" spans="1:2" x14ac:dyDescent="0.25">
      <c r="A187" s="12" t="s">
        <v>361</v>
      </c>
      <c r="B187" s="13">
        <v>2127.42</v>
      </c>
    </row>
    <row r="188" spans="1:2" x14ac:dyDescent="0.25">
      <c r="A188" s="12" t="s">
        <v>365</v>
      </c>
      <c r="B188" s="13">
        <v>3682.18</v>
      </c>
    </row>
    <row r="189" spans="1:2" x14ac:dyDescent="0.25">
      <c r="A189" s="12" t="s">
        <v>368</v>
      </c>
      <c r="B189" s="13">
        <v>1630.64</v>
      </c>
    </row>
    <row r="190" spans="1:2" x14ac:dyDescent="0.25">
      <c r="A190" s="12" t="s">
        <v>358</v>
      </c>
      <c r="B190" s="13">
        <v>24.34</v>
      </c>
    </row>
    <row r="191" spans="1:2" x14ac:dyDescent="0.25">
      <c r="A191" s="12" t="s">
        <v>370</v>
      </c>
      <c r="B191" s="13">
        <v>1228.3499999999999</v>
      </c>
    </row>
    <row r="192" spans="1:2" x14ac:dyDescent="0.25">
      <c r="A192" s="12" t="s">
        <v>372</v>
      </c>
      <c r="B192" s="13">
        <v>35.79</v>
      </c>
    </row>
    <row r="193" spans="1:2" x14ac:dyDescent="0.25">
      <c r="A193" s="12" t="s">
        <v>369</v>
      </c>
      <c r="B193" s="13">
        <v>1015.03</v>
      </c>
    </row>
    <row r="194" spans="1:2" x14ac:dyDescent="0.25">
      <c r="A194" s="12" t="s">
        <v>364</v>
      </c>
      <c r="B194" s="13">
        <v>4528.28</v>
      </c>
    </row>
    <row r="195" spans="1:2" x14ac:dyDescent="0.25">
      <c r="A195" s="12" t="s">
        <v>359</v>
      </c>
      <c r="B195" s="13">
        <v>18.61</v>
      </c>
    </row>
    <row r="196" spans="1:2" x14ac:dyDescent="0.25">
      <c r="A196" s="12" t="s">
        <v>371</v>
      </c>
      <c r="B196" s="13">
        <v>147.46</v>
      </c>
    </row>
    <row r="197" spans="1:2" x14ac:dyDescent="0.25">
      <c r="A197" s="12" t="s">
        <v>360</v>
      </c>
      <c r="B197" s="13">
        <v>200.43</v>
      </c>
    </row>
    <row r="198" spans="1:2" x14ac:dyDescent="0.25">
      <c r="A198" s="12" t="s">
        <v>363</v>
      </c>
      <c r="B198" s="13">
        <v>1541.88</v>
      </c>
    </row>
    <row r="199" spans="1:2" x14ac:dyDescent="0.25">
      <c r="A199" s="11" t="s">
        <v>798</v>
      </c>
      <c r="B199" s="13">
        <v>9196.869999999999</v>
      </c>
    </row>
    <row r="200" spans="1:2" x14ac:dyDescent="0.25">
      <c r="A200" s="12" t="s">
        <v>377</v>
      </c>
      <c r="B200" s="13">
        <v>2916.25</v>
      </c>
    </row>
    <row r="201" spans="1:2" x14ac:dyDescent="0.25">
      <c r="A201" s="12" t="s">
        <v>375</v>
      </c>
      <c r="B201" s="13">
        <v>303.51</v>
      </c>
    </row>
    <row r="202" spans="1:2" x14ac:dyDescent="0.25">
      <c r="A202" s="12" t="s">
        <v>374</v>
      </c>
      <c r="B202" s="13">
        <v>7.16</v>
      </c>
    </row>
    <row r="203" spans="1:2" x14ac:dyDescent="0.25">
      <c r="A203" s="12" t="s">
        <v>373</v>
      </c>
      <c r="B203" s="13">
        <v>35.79</v>
      </c>
    </row>
    <row r="204" spans="1:2" x14ac:dyDescent="0.25">
      <c r="A204" s="12" t="s">
        <v>376</v>
      </c>
      <c r="B204" s="13">
        <v>2073.02</v>
      </c>
    </row>
    <row r="205" spans="1:2" x14ac:dyDescent="0.25">
      <c r="A205" s="12" t="s">
        <v>378</v>
      </c>
      <c r="B205" s="13">
        <v>3861.14</v>
      </c>
    </row>
    <row r="206" spans="1:2" x14ac:dyDescent="0.25">
      <c r="A206" s="11" t="s">
        <v>799</v>
      </c>
      <c r="B206" s="13">
        <v>1335.72</v>
      </c>
    </row>
    <row r="207" spans="1:2" x14ac:dyDescent="0.25">
      <c r="A207" s="12" t="s">
        <v>379</v>
      </c>
      <c r="B207" s="13">
        <v>1335.72</v>
      </c>
    </row>
    <row r="208" spans="1:2" x14ac:dyDescent="0.25">
      <c r="A208" s="11" t="s">
        <v>800</v>
      </c>
      <c r="B208" s="13">
        <v>3106.66</v>
      </c>
    </row>
    <row r="209" spans="1:2" x14ac:dyDescent="0.25">
      <c r="A209" s="12" t="s">
        <v>380</v>
      </c>
      <c r="B209" s="13">
        <v>3106.66</v>
      </c>
    </row>
    <row r="210" spans="1:2" x14ac:dyDescent="0.25">
      <c r="A210" s="11" t="s">
        <v>801</v>
      </c>
      <c r="B210" s="13">
        <v>5876.8899999999994</v>
      </c>
    </row>
    <row r="211" spans="1:2" x14ac:dyDescent="0.25">
      <c r="A211" s="12" t="s">
        <v>388</v>
      </c>
      <c r="B211" s="13">
        <v>57.27</v>
      </c>
    </row>
    <row r="212" spans="1:2" x14ac:dyDescent="0.25">
      <c r="A212" s="12" t="s">
        <v>391</v>
      </c>
      <c r="B212" s="13">
        <v>105.94</v>
      </c>
    </row>
    <row r="213" spans="1:2" x14ac:dyDescent="0.25">
      <c r="A213" s="12" t="s">
        <v>387</v>
      </c>
      <c r="B213" s="13">
        <v>11.45</v>
      </c>
    </row>
    <row r="214" spans="1:2" x14ac:dyDescent="0.25">
      <c r="A214" s="12" t="s">
        <v>381</v>
      </c>
      <c r="B214" s="13">
        <v>101.65</v>
      </c>
    </row>
    <row r="215" spans="1:2" x14ac:dyDescent="0.25">
      <c r="A215" s="12" t="s">
        <v>389</v>
      </c>
      <c r="B215" s="13">
        <v>588.4</v>
      </c>
    </row>
    <row r="216" spans="1:2" x14ac:dyDescent="0.25">
      <c r="A216" s="12" t="s">
        <v>390</v>
      </c>
      <c r="B216" s="13">
        <v>778.81</v>
      </c>
    </row>
    <row r="217" spans="1:2" x14ac:dyDescent="0.25">
      <c r="A217" s="12" t="s">
        <v>384</v>
      </c>
      <c r="B217" s="13">
        <v>1427.35</v>
      </c>
    </row>
    <row r="218" spans="1:2" x14ac:dyDescent="0.25">
      <c r="A218" s="12" t="s">
        <v>385</v>
      </c>
      <c r="B218" s="13">
        <v>471.01</v>
      </c>
    </row>
    <row r="219" spans="1:2" x14ac:dyDescent="0.25">
      <c r="A219" s="12" t="s">
        <v>382</v>
      </c>
      <c r="B219" s="13">
        <v>25.77</v>
      </c>
    </row>
    <row r="220" spans="1:2" x14ac:dyDescent="0.25">
      <c r="A220" s="12" t="s">
        <v>393</v>
      </c>
      <c r="B220" s="13">
        <v>50.11</v>
      </c>
    </row>
    <row r="221" spans="1:2" x14ac:dyDescent="0.25">
      <c r="A221" s="12" t="s">
        <v>383</v>
      </c>
      <c r="B221" s="13">
        <v>568.36</v>
      </c>
    </row>
    <row r="222" spans="1:2" x14ac:dyDescent="0.25">
      <c r="A222" s="12" t="s">
        <v>386</v>
      </c>
      <c r="B222" s="13">
        <v>1182.54</v>
      </c>
    </row>
    <row r="223" spans="1:2" x14ac:dyDescent="0.25">
      <c r="A223" s="12" t="s">
        <v>392</v>
      </c>
      <c r="B223" s="13">
        <v>508.23</v>
      </c>
    </row>
    <row r="224" spans="1:2" x14ac:dyDescent="0.25">
      <c r="A224" s="11" t="s">
        <v>802</v>
      </c>
      <c r="B224" s="13">
        <v>1108.0899999999999</v>
      </c>
    </row>
    <row r="225" spans="1:2" x14ac:dyDescent="0.25">
      <c r="A225" s="12" t="s">
        <v>394</v>
      </c>
      <c r="B225" s="13">
        <v>1108.0899999999999</v>
      </c>
    </row>
    <row r="226" spans="1:2" x14ac:dyDescent="0.25">
      <c r="A226" s="11" t="s">
        <v>803</v>
      </c>
      <c r="B226" s="13">
        <v>4133.1499999999996</v>
      </c>
    </row>
    <row r="227" spans="1:2" x14ac:dyDescent="0.25">
      <c r="A227" s="12" t="s">
        <v>396</v>
      </c>
      <c r="B227" s="13">
        <v>1723.7</v>
      </c>
    </row>
    <row r="228" spans="1:2" x14ac:dyDescent="0.25">
      <c r="A228" s="12" t="s">
        <v>397</v>
      </c>
      <c r="B228" s="13">
        <v>1307.0899999999999</v>
      </c>
    </row>
    <row r="229" spans="1:2" x14ac:dyDescent="0.25">
      <c r="A229" s="12" t="s">
        <v>395</v>
      </c>
      <c r="B229" s="13">
        <v>1102.3599999999999</v>
      </c>
    </row>
    <row r="230" spans="1:2" x14ac:dyDescent="0.25">
      <c r="A230" s="11" t="s">
        <v>804</v>
      </c>
      <c r="B230" s="13">
        <v>115.96</v>
      </c>
    </row>
    <row r="231" spans="1:2" x14ac:dyDescent="0.25">
      <c r="A231" s="12" t="s">
        <v>398</v>
      </c>
      <c r="B231" s="13">
        <v>115.96</v>
      </c>
    </row>
    <row r="232" spans="1:2" x14ac:dyDescent="0.25">
      <c r="A232" s="11" t="s">
        <v>805</v>
      </c>
      <c r="B232" s="13">
        <v>22997.88</v>
      </c>
    </row>
    <row r="233" spans="1:2" x14ac:dyDescent="0.25">
      <c r="A233" s="12" t="s">
        <v>405</v>
      </c>
      <c r="B233" s="13">
        <v>105.94</v>
      </c>
    </row>
    <row r="234" spans="1:2" x14ac:dyDescent="0.25">
      <c r="A234" s="12" t="s">
        <v>399</v>
      </c>
      <c r="B234" s="13">
        <v>5673.59</v>
      </c>
    </row>
    <row r="235" spans="1:2" x14ac:dyDescent="0.25">
      <c r="A235" s="12" t="s">
        <v>404</v>
      </c>
      <c r="B235" s="13">
        <v>5964.22</v>
      </c>
    </row>
    <row r="236" spans="1:2" x14ac:dyDescent="0.25">
      <c r="A236" s="12" t="s">
        <v>403</v>
      </c>
      <c r="B236" s="13">
        <v>1245.53</v>
      </c>
    </row>
    <row r="237" spans="1:2" x14ac:dyDescent="0.25">
      <c r="A237" s="12" t="s">
        <v>402</v>
      </c>
      <c r="B237" s="13">
        <v>6745.89</v>
      </c>
    </row>
    <row r="238" spans="1:2" x14ac:dyDescent="0.25">
      <c r="A238" s="12" t="s">
        <v>400</v>
      </c>
      <c r="B238" s="13">
        <v>3256.98</v>
      </c>
    </row>
    <row r="239" spans="1:2" x14ac:dyDescent="0.25">
      <c r="A239" s="12" t="s">
        <v>401</v>
      </c>
      <c r="B239" s="13">
        <v>5.73</v>
      </c>
    </row>
    <row r="240" spans="1:2" x14ac:dyDescent="0.25">
      <c r="A240" s="11" t="s">
        <v>806</v>
      </c>
      <c r="B240" s="13">
        <v>744.45</v>
      </c>
    </row>
    <row r="241" spans="1:2" x14ac:dyDescent="0.25">
      <c r="A241" s="12" t="s">
        <v>406</v>
      </c>
      <c r="B241" s="13">
        <v>744.45</v>
      </c>
    </row>
    <row r="242" spans="1:2" x14ac:dyDescent="0.25">
      <c r="A242" s="11" t="s">
        <v>807</v>
      </c>
      <c r="B242" s="13">
        <v>2743.02</v>
      </c>
    </row>
    <row r="243" spans="1:2" x14ac:dyDescent="0.25">
      <c r="A243" s="12" t="s">
        <v>407</v>
      </c>
      <c r="B243" s="13">
        <v>2743.02</v>
      </c>
    </row>
    <row r="244" spans="1:2" x14ac:dyDescent="0.25">
      <c r="A244" s="11" t="s">
        <v>808</v>
      </c>
      <c r="B244" s="13">
        <v>5875.4500000000007</v>
      </c>
    </row>
    <row r="245" spans="1:2" x14ac:dyDescent="0.25">
      <c r="A245" s="12" t="s">
        <v>410</v>
      </c>
      <c r="B245" s="13">
        <v>2085.9</v>
      </c>
    </row>
    <row r="246" spans="1:2" x14ac:dyDescent="0.25">
      <c r="A246" s="12" t="s">
        <v>409</v>
      </c>
      <c r="B246" s="13">
        <v>2243.38</v>
      </c>
    </row>
    <row r="247" spans="1:2" x14ac:dyDescent="0.25">
      <c r="A247" s="12" t="s">
        <v>408</v>
      </c>
      <c r="B247" s="13">
        <v>1546.17</v>
      </c>
    </row>
    <row r="248" spans="1:2" x14ac:dyDescent="0.25">
      <c r="A248" s="11" t="s">
        <v>809</v>
      </c>
      <c r="B248" s="13">
        <v>3297.07</v>
      </c>
    </row>
    <row r="249" spans="1:2" x14ac:dyDescent="0.25">
      <c r="A249" s="12" t="s">
        <v>411</v>
      </c>
      <c r="B249" s="13">
        <v>3297.07</v>
      </c>
    </row>
    <row r="250" spans="1:2" x14ac:dyDescent="0.25">
      <c r="A250" s="11" t="s">
        <v>810</v>
      </c>
      <c r="B250" s="13">
        <v>4370.8</v>
      </c>
    </row>
    <row r="251" spans="1:2" x14ac:dyDescent="0.25">
      <c r="A251" s="12" t="s">
        <v>413</v>
      </c>
      <c r="B251" s="13">
        <v>4353.62</v>
      </c>
    </row>
    <row r="252" spans="1:2" x14ac:dyDescent="0.25">
      <c r="A252" s="12" t="s">
        <v>412</v>
      </c>
      <c r="B252" s="13">
        <v>17.18</v>
      </c>
    </row>
    <row r="253" spans="1:2" x14ac:dyDescent="0.25">
      <c r="A253" s="11" t="s">
        <v>811</v>
      </c>
      <c r="B253" s="13">
        <v>12823.210000000001</v>
      </c>
    </row>
    <row r="254" spans="1:2" x14ac:dyDescent="0.25">
      <c r="A254" s="12" t="s">
        <v>414</v>
      </c>
      <c r="B254" s="13">
        <v>4956.34</v>
      </c>
    </row>
    <row r="255" spans="1:2" x14ac:dyDescent="0.25">
      <c r="A255" s="12" t="s">
        <v>415</v>
      </c>
      <c r="B255" s="13">
        <v>4048.68</v>
      </c>
    </row>
    <row r="256" spans="1:2" x14ac:dyDescent="0.25">
      <c r="A256" s="12" t="s">
        <v>416</v>
      </c>
      <c r="B256" s="13">
        <v>3818.19</v>
      </c>
    </row>
    <row r="257" spans="1:2" x14ac:dyDescent="0.25">
      <c r="A257" s="11" t="s">
        <v>812</v>
      </c>
      <c r="B257" s="13">
        <v>4450.97</v>
      </c>
    </row>
    <row r="258" spans="1:2" x14ac:dyDescent="0.25">
      <c r="A258" s="12" t="s">
        <v>417</v>
      </c>
      <c r="B258" s="13">
        <v>2274.88</v>
      </c>
    </row>
    <row r="259" spans="1:2" x14ac:dyDescent="0.25">
      <c r="A259" s="12" t="s">
        <v>418</v>
      </c>
      <c r="B259" s="13">
        <v>2176.09</v>
      </c>
    </row>
    <row r="260" spans="1:2" x14ac:dyDescent="0.25">
      <c r="A260" s="11" t="s">
        <v>813</v>
      </c>
      <c r="B260" s="13">
        <v>16485.349999999999</v>
      </c>
    </row>
    <row r="261" spans="1:2" x14ac:dyDescent="0.25">
      <c r="A261" s="12" t="s">
        <v>426</v>
      </c>
      <c r="B261" s="13">
        <v>3244.1</v>
      </c>
    </row>
    <row r="262" spans="1:2" x14ac:dyDescent="0.25">
      <c r="A262" s="12" t="s">
        <v>425</v>
      </c>
      <c r="B262" s="13">
        <v>60.13</v>
      </c>
    </row>
    <row r="263" spans="1:2" x14ac:dyDescent="0.25">
      <c r="A263" s="12" t="s">
        <v>419</v>
      </c>
      <c r="B263" s="13">
        <v>11.45</v>
      </c>
    </row>
    <row r="264" spans="1:2" x14ac:dyDescent="0.25">
      <c r="A264" s="12" t="s">
        <v>421</v>
      </c>
      <c r="B264" s="13">
        <v>34.36</v>
      </c>
    </row>
    <row r="265" spans="1:2" x14ac:dyDescent="0.25">
      <c r="A265" s="12" t="s">
        <v>420</v>
      </c>
      <c r="B265" s="13">
        <v>503.94</v>
      </c>
    </row>
    <row r="266" spans="1:2" x14ac:dyDescent="0.25">
      <c r="A266" s="12" t="s">
        <v>424</v>
      </c>
      <c r="B266" s="13">
        <v>3581.97</v>
      </c>
    </row>
    <row r="267" spans="1:2" x14ac:dyDescent="0.25">
      <c r="A267" s="12" t="s">
        <v>422</v>
      </c>
      <c r="B267" s="13">
        <v>3448.82</v>
      </c>
    </row>
    <row r="268" spans="1:2" x14ac:dyDescent="0.25">
      <c r="A268" s="12" t="s">
        <v>423</v>
      </c>
      <c r="B268" s="13">
        <v>3527.56</v>
      </c>
    </row>
    <row r="269" spans="1:2" x14ac:dyDescent="0.25">
      <c r="A269" s="12" t="s">
        <v>427</v>
      </c>
      <c r="B269" s="13">
        <v>2073.02</v>
      </c>
    </row>
    <row r="270" spans="1:2" x14ac:dyDescent="0.25">
      <c r="A270" s="11" t="s">
        <v>814</v>
      </c>
      <c r="B270" s="13">
        <v>6460.9899999999989</v>
      </c>
    </row>
    <row r="271" spans="1:2" x14ac:dyDescent="0.25">
      <c r="A271" s="12" t="s">
        <v>431</v>
      </c>
      <c r="B271" s="13">
        <v>1294.2</v>
      </c>
    </row>
    <row r="272" spans="1:2" x14ac:dyDescent="0.25">
      <c r="A272" s="12" t="s">
        <v>428</v>
      </c>
      <c r="B272" s="13">
        <v>884.75</v>
      </c>
    </row>
    <row r="273" spans="1:2" x14ac:dyDescent="0.25">
      <c r="A273" s="12" t="s">
        <v>429</v>
      </c>
      <c r="B273" s="13">
        <v>2797.43</v>
      </c>
    </row>
    <row r="274" spans="1:2" x14ac:dyDescent="0.25">
      <c r="A274" s="12" t="s">
        <v>430</v>
      </c>
      <c r="B274" s="13">
        <v>1484.61</v>
      </c>
    </row>
    <row r="275" spans="1:2" x14ac:dyDescent="0.25">
      <c r="A275" s="11" t="s">
        <v>815</v>
      </c>
      <c r="B275" s="13">
        <v>12111.69</v>
      </c>
    </row>
    <row r="276" spans="1:2" x14ac:dyDescent="0.25">
      <c r="A276" s="12" t="s">
        <v>434</v>
      </c>
      <c r="B276" s="13">
        <v>3644.96</v>
      </c>
    </row>
    <row r="277" spans="1:2" x14ac:dyDescent="0.25">
      <c r="A277" s="12" t="s">
        <v>436</v>
      </c>
      <c r="B277" s="13">
        <v>34.36</v>
      </c>
    </row>
    <row r="278" spans="1:2" x14ac:dyDescent="0.25">
      <c r="A278" s="12" t="s">
        <v>435</v>
      </c>
      <c r="B278" s="13">
        <v>3746.61</v>
      </c>
    </row>
    <row r="279" spans="1:2" x14ac:dyDescent="0.25">
      <c r="A279" s="12" t="s">
        <v>432</v>
      </c>
      <c r="B279" s="13">
        <v>41.52</v>
      </c>
    </row>
    <row r="280" spans="1:2" x14ac:dyDescent="0.25">
      <c r="A280" s="12" t="s">
        <v>439</v>
      </c>
      <c r="B280" s="13">
        <v>28.63</v>
      </c>
    </row>
    <row r="281" spans="1:2" x14ac:dyDescent="0.25">
      <c r="A281" s="12" t="s">
        <v>433</v>
      </c>
      <c r="B281" s="13">
        <v>11.45</v>
      </c>
    </row>
    <row r="282" spans="1:2" x14ac:dyDescent="0.25">
      <c r="A282" s="12" t="s">
        <v>437</v>
      </c>
      <c r="B282" s="13">
        <v>28.63</v>
      </c>
    </row>
    <row r="283" spans="1:2" x14ac:dyDescent="0.25">
      <c r="A283" s="12" t="s">
        <v>438</v>
      </c>
      <c r="B283" s="13">
        <v>4575.53</v>
      </c>
    </row>
    <row r="284" spans="1:2" x14ac:dyDescent="0.25">
      <c r="A284" s="11" t="s">
        <v>816</v>
      </c>
      <c r="B284" s="13">
        <v>1232.6399999999999</v>
      </c>
    </row>
    <row r="285" spans="1:2" x14ac:dyDescent="0.25">
      <c r="A285" s="12" t="s">
        <v>441</v>
      </c>
      <c r="B285" s="13">
        <v>1181.0999999999999</v>
      </c>
    </row>
    <row r="286" spans="1:2" x14ac:dyDescent="0.25">
      <c r="A286" s="12" t="s">
        <v>440</v>
      </c>
      <c r="B286" s="13">
        <v>45.81</v>
      </c>
    </row>
    <row r="287" spans="1:2" x14ac:dyDescent="0.25">
      <c r="A287" s="12" t="s">
        <v>442</v>
      </c>
      <c r="B287" s="13">
        <v>5.73</v>
      </c>
    </row>
    <row r="288" spans="1:2" x14ac:dyDescent="0.25">
      <c r="A288" s="11" t="s">
        <v>817</v>
      </c>
      <c r="B288" s="13">
        <v>3362.9300000000003</v>
      </c>
    </row>
    <row r="289" spans="1:2" x14ac:dyDescent="0.25">
      <c r="A289" s="12" t="s">
        <v>444</v>
      </c>
      <c r="B289" s="13">
        <v>3013.61</v>
      </c>
    </row>
    <row r="290" spans="1:2" x14ac:dyDescent="0.25">
      <c r="A290" s="12" t="s">
        <v>443</v>
      </c>
      <c r="B290" s="13">
        <v>349.32</v>
      </c>
    </row>
    <row r="291" spans="1:2" x14ac:dyDescent="0.25">
      <c r="A291" s="11" t="s">
        <v>818</v>
      </c>
      <c r="B291" s="13">
        <v>2866.15</v>
      </c>
    </row>
    <row r="292" spans="1:2" x14ac:dyDescent="0.25">
      <c r="A292" s="12" t="s">
        <v>447</v>
      </c>
      <c r="B292" s="13">
        <v>1435.94</v>
      </c>
    </row>
    <row r="293" spans="1:2" x14ac:dyDescent="0.25">
      <c r="A293" s="12" t="s">
        <v>446</v>
      </c>
      <c r="B293" s="13">
        <v>1410.17</v>
      </c>
    </row>
    <row r="294" spans="1:2" x14ac:dyDescent="0.25">
      <c r="A294" s="12" t="s">
        <v>445</v>
      </c>
      <c r="B294" s="13">
        <v>20.04</v>
      </c>
    </row>
    <row r="295" spans="1:2" x14ac:dyDescent="0.25">
      <c r="A295" s="11" t="s">
        <v>819</v>
      </c>
      <c r="B295" s="13">
        <v>8796.01</v>
      </c>
    </row>
    <row r="296" spans="1:2" x14ac:dyDescent="0.25">
      <c r="A296" s="12" t="s">
        <v>450</v>
      </c>
      <c r="B296" s="13">
        <v>146.03</v>
      </c>
    </row>
    <row r="297" spans="1:2" x14ac:dyDescent="0.25">
      <c r="A297" s="12" t="s">
        <v>449</v>
      </c>
      <c r="B297" s="13">
        <v>4114.54</v>
      </c>
    </row>
    <row r="298" spans="1:2" x14ac:dyDescent="0.25">
      <c r="A298" s="12" t="s">
        <v>452</v>
      </c>
      <c r="B298" s="13">
        <v>1620.62</v>
      </c>
    </row>
    <row r="299" spans="1:2" x14ac:dyDescent="0.25">
      <c r="A299" s="12" t="s">
        <v>448</v>
      </c>
      <c r="B299" s="13">
        <v>52.97</v>
      </c>
    </row>
    <row r="300" spans="1:2" x14ac:dyDescent="0.25">
      <c r="A300" s="12" t="s">
        <v>451</v>
      </c>
      <c r="B300" s="13">
        <v>2861.85</v>
      </c>
    </row>
    <row r="301" spans="1:2" x14ac:dyDescent="0.25">
      <c r="A301" s="11" t="s">
        <v>820</v>
      </c>
      <c r="B301" s="13">
        <v>4359.3600000000006</v>
      </c>
    </row>
    <row r="302" spans="1:2" x14ac:dyDescent="0.25">
      <c r="A302" s="12" t="s">
        <v>455</v>
      </c>
      <c r="B302" s="13">
        <v>93.06</v>
      </c>
    </row>
    <row r="303" spans="1:2" x14ac:dyDescent="0.25">
      <c r="A303" s="12" t="s">
        <v>453</v>
      </c>
      <c r="B303" s="13">
        <v>83.04</v>
      </c>
    </row>
    <row r="304" spans="1:2" x14ac:dyDescent="0.25">
      <c r="A304" s="12" t="s">
        <v>454</v>
      </c>
      <c r="B304" s="13">
        <v>4183.26</v>
      </c>
    </row>
    <row r="305" spans="1:2" x14ac:dyDescent="0.25">
      <c r="A305" s="11" t="s">
        <v>821</v>
      </c>
      <c r="B305" s="13">
        <v>472.44</v>
      </c>
    </row>
    <row r="306" spans="1:2" x14ac:dyDescent="0.25">
      <c r="A306" s="12" t="s">
        <v>456</v>
      </c>
      <c r="B306" s="13">
        <v>472.44</v>
      </c>
    </row>
    <row r="307" spans="1:2" x14ac:dyDescent="0.25">
      <c r="A307" s="11" t="s">
        <v>822</v>
      </c>
      <c r="B307" s="13">
        <v>170.37</v>
      </c>
    </row>
    <row r="308" spans="1:2" x14ac:dyDescent="0.25">
      <c r="A308" s="12" t="s">
        <v>457</v>
      </c>
      <c r="B308" s="13">
        <v>170.37</v>
      </c>
    </row>
    <row r="309" spans="1:2" x14ac:dyDescent="0.25">
      <c r="A309" s="11" t="s">
        <v>823</v>
      </c>
      <c r="B309" s="13">
        <v>80.17</v>
      </c>
    </row>
    <row r="310" spans="1:2" x14ac:dyDescent="0.25">
      <c r="A310" s="12" t="s">
        <v>458</v>
      </c>
      <c r="B310" s="13">
        <v>80.17</v>
      </c>
    </row>
    <row r="311" spans="1:2" x14ac:dyDescent="0.25">
      <c r="A311" s="11" t="s">
        <v>824</v>
      </c>
      <c r="B311" s="13">
        <v>51.54</v>
      </c>
    </row>
    <row r="312" spans="1:2" x14ac:dyDescent="0.25">
      <c r="A312" s="12" t="s">
        <v>459</v>
      </c>
      <c r="B312" s="13">
        <v>51.54</v>
      </c>
    </row>
    <row r="313" spans="1:2" x14ac:dyDescent="0.25">
      <c r="A313" s="11" t="s">
        <v>825</v>
      </c>
      <c r="B313" s="13">
        <v>17.18</v>
      </c>
    </row>
    <row r="314" spans="1:2" x14ac:dyDescent="0.25">
      <c r="A314" s="12" t="s">
        <v>460</v>
      </c>
      <c r="B314" s="13">
        <v>17.18</v>
      </c>
    </row>
    <row r="315" spans="1:2" x14ac:dyDescent="0.25">
      <c r="A315" s="11" t="s">
        <v>826</v>
      </c>
      <c r="B315" s="13">
        <v>300.64</v>
      </c>
    </row>
    <row r="316" spans="1:2" x14ac:dyDescent="0.25">
      <c r="A316" s="12" t="s">
        <v>461</v>
      </c>
      <c r="B316" s="13">
        <v>300.64</v>
      </c>
    </row>
    <row r="317" spans="1:2" x14ac:dyDescent="0.25">
      <c r="A317" s="11" t="s">
        <v>827</v>
      </c>
      <c r="B317" s="13">
        <v>7.16</v>
      </c>
    </row>
    <row r="318" spans="1:2" x14ac:dyDescent="0.25">
      <c r="A318" s="12" t="s">
        <v>462</v>
      </c>
      <c r="B318" s="13">
        <v>7.16</v>
      </c>
    </row>
    <row r="319" spans="1:2" x14ac:dyDescent="0.25">
      <c r="A319" s="11" t="s">
        <v>828</v>
      </c>
      <c r="B319" s="13">
        <v>35.79</v>
      </c>
    </row>
    <row r="320" spans="1:2" x14ac:dyDescent="0.25">
      <c r="A320" s="12" t="s">
        <v>463</v>
      </c>
      <c r="B320" s="13">
        <v>35.79</v>
      </c>
    </row>
    <row r="321" spans="1:2" x14ac:dyDescent="0.25">
      <c r="A321" s="11" t="s">
        <v>829</v>
      </c>
      <c r="B321" s="13">
        <v>5.73</v>
      </c>
    </row>
    <row r="322" spans="1:2" x14ac:dyDescent="0.25">
      <c r="A322" s="12" t="s">
        <v>464</v>
      </c>
      <c r="B322" s="13">
        <v>5.73</v>
      </c>
    </row>
    <row r="323" spans="1:2" x14ac:dyDescent="0.25">
      <c r="A323" s="11" t="s">
        <v>830</v>
      </c>
      <c r="B323" s="13">
        <v>121.69</v>
      </c>
    </row>
    <row r="324" spans="1:2" x14ac:dyDescent="0.25">
      <c r="A324" s="12" t="s">
        <v>465</v>
      </c>
      <c r="B324" s="13">
        <v>121.69</v>
      </c>
    </row>
    <row r="325" spans="1:2" x14ac:dyDescent="0.25">
      <c r="A325" s="11" t="s">
        <v>831</v>
      </c>
      <c r="B325" s="13">
        <v>67.290000000000006</v>
      </c>
    </row>
    <row r="326" spans="1:2" x14ac:dyDescent="0.25">
      <c r="A326" s="12" t="s">
        <v>466</v>
      </c>
      <c r="B326" s="13">
        <v>67.290000000000006</v>
      </c>
    </row>
    <row r="327" spans="1:2" x14ac:dyDescent="0.25">
      <c r="A327" s="11" t="s">
        <v>832</v>
      </c>
      <c r="B327" s="13">
        <v>166.07</v>
      </c>
    </row>
    <row r="328" spans="1:2" x14ac:dyDescent="0.25">
      <c r="A328" s="12" t="s">
        <v>467</v>
      </c>
      <c r="B328" s="13">
        <v>166.07</v>
      </c>
    </row>
    <row r="329" spans="1:2" x14ac:dyDescent="0.25">
      <c r="A329" s="11" t="s">
        <v>833</v>
      </c>
      <c r="B329" s="13">
        <v>880.46</v>
      </c>
    </row>
    <row r="330" spans="1:2" x14ac:dyDescent="0.25">
      <c r="A330" s="12" t="s">
        <v>468</v>
      </c>
      <c r="B330" s="13">
        <v>880.46</v>
      </c>
    </row>
    <row r="331" spans="1:2" x14ac:dyDescent="0.25">
      <c r="A331" s="11" t="s">
        <v>834</v>
      </c>
      <c r="B331" s="13">
        <v>140.30000000000001</v>
      </c>
    </row>
    <row r="332" spans="1:2" x14ac:dyDescent="0.25">
      <c r="A332" s="12" t="s">
        <v>469</v>
      </c>
      <c r="B332" s="13">
        <v>140.30000000000001</v>
      </c>
    </row>
    <row r="333" spans="1:2" x14ac:dyDescent="0.25">
      <c r="A333" s="11" t="s">
        <v>835</v>
      </c>
      <c r="B333" s="13">
        <v>131.71</v>
      </c>
    </row>
    <row r="334" spans="1:2" x14ac:dyDescent="0.25">
      <c r="A334" s="12" t="s">
        <v>470</v>
      </c>
      <c r="B334" s="13">
        <v>131.71</v>
      </c>
    </row>
    <row r="335" spans="1:2" x14ac:dyDescent="0.25">
      <c r="A335" s="11" t="s">
        <v>836</v>
      </c>
      <c r="B335" s="13">
        <v>17.18</v>
      </c>
    </row>
    <row r="336" spans="1:2" x14ac:dyDescent="0.25">
      <c r="A336" s="12" t="s">
        <v>471</v>
      </c>
      <c r="B336" s="13">
        <v>17.18</v>
      </c>
    </row>
    <row r="337" spans="1:2" x14ac:dyDescent="0.25">
      <c r="A337" s="11" t="s">
        <v>837</v>
      </c>
      <c r="B337" s="13">
        <v>5.73</v>
      </c>
    </row>
    <row r="338" spans="1:2" x14ac:dyDescent="0.25">
      <c r="A338" s="12" t="s">
        <v>472</v>
      </c>
      <c r="B338" s="13">
        <v>5.73</v>
      </c>
    </row>
    <row r="339" spans="1:2" x14ac:dyDescent="0.25">
      <c r="A339" s="11" t="s">
        <v>838</v>
      </c>
      <c r="B339" s="13">
        <v>57.27</v>
      </c>
    </row>
    <row r="340" spans="1:2" x14ac:dyDescent="0.25">
      <c r="A340" s="12" t="s">
        <v>473</v>
      </c>
      <c r="B340" s="13">
        <v>57.27</v>
      </c>
    </row>
    <row r="341" spans="1:2" x14ac:dyDescent="0.25">
      <c r="A341" s="11" t="s">
        <v>839</v>
      </c>
      <c r="B341" s="13">
        <v>324.98</v>
      </c>
    </row>
    <row r="342" spans="1:2" x14ac:dyDescent="0.25">
      <c r="A342" s="12" t="s">
        <v>474</v>
      </c>
      <c r="B342" s="13">
        <v>324.98</v>
      </c>
    </row>
    <row r="343" spans="1:2" x14ac:dyDescent="0.25">
      <c r="A343" s="11" t="s">
        <v>840</v>
      </c>
      <c r="B343" s="13">
        <v>2120.2600000000002</v>
      </c>
    </row>
    <row r="344" spans="1:2" x14ac:dyDescent="0.25">
      <c r="A344" s="12" t="s">
        <v>476</v>
      </c>
      <c r="B344" s="13">
        <v>54.4</v>
      </c>
    </row>
    <row r="345" spans="1:2" x14ac:dyDescent="0.25">
      <c r="A345" s="12" t="s">
        <v>477</v>
      </c>
      <c r="B345" s="13">
        <v>1120.98</v>
      </c>
    </row>
    <row r="346" spans="1:2" x14ac:dyDescent="0.25">
      <c r="A346" s="12" t="s">
        <v>475</v>
      </c>
      <c r="B346" s="13">
        <v>944.88</v>
      </c>
    </row>
    <row r="347" spans="1:2" x14ac:dyDescent="0.25">
      <c r="A347" s="11" t="s">
        <v>841</v>
      </c>
      <c r="B347" s="13">
        <v>748.75</v>
      </c>
    </row>
    <row r="348" spans="1:2" x14ac:dyDescent="0.25">
      <c r="A348" s="12" t="s">
        <v>478</v>
      </c>
      <c r="B348" s="13">
        <v>11.45</v>
      </c>
    </row>
    <row r="349" spans="1:2" x14ac:dyDescent="0.25">
      <c r="A349" s="12" t="s">
        <v>479</v>
      </c>
      <c r="B349" s="13">
        <v>737.3</v>
      </c>
    </row>
    <row r="350" spans="1:2" x14ac:dyDescent="0.25">
      <c r="A350" s="11" t="s">
        <v>842</v>
      </c>
      <c r="B350" s="13">
        <v>1116.6799999999998</v>
      </c>
    </row>
    <row r="351" spans="1:2" x14ac:dyDescent="0.25">
      <c r="A351" s="12" t="s">
        <v>480</v>
      </c>
      <c r="B351" s="13">
        <v>300.64</v>
      </c>
    </row>
    <row r="352" spans="1:2" x14ac:dyDescent="0.25">
      <c r="A352" s="12" t="s">
        <v>481</v>
      </c>
      <c r="B352" s="13">
        <v>816.04</v>
      </c>
    </row>
    <row r="353" spans="1:2" x14ac:dyDescent="0.25">
      <c r="A353" s="11" t="s">
        <v>843</v>
      </c>
      <c r="B353" s="13">
        <v>359.34</v>
      </c>
    </row>
    <row r="354" spans="1:2" x14ac:dyDescent="0.25">
      <c r="A354" s="12" t="s">
        <v>482</v>
      </c>
      <c r="B354" s="13">
        <v>359.34</v>
      </c>
    </row>
    <row r="355" spans="1:2" x14ac:dyDescent="0.25">
      <c r="A355" s="11" t="s">
        <v>844</v>
      </c>
      <c r="B355" s="13">
        <v>231.93</v>
      </c>
    </row>
    <row r="356" spans="1:2" x14ac:dyDescent="0.25">
      <c r="A356" s="12" t="s">
        <v>483</v>
      </c>
      <c r="B356" s="13">
        <v>231.93</v>
      </c>
    </row>
    <row r="357" spans="1:2" x14ac:dyDescent="0.25">
      <c r="A357" s="11" t="s">
        <v>845</v>
      </c>
      <c r="B357" s="13">
        <v>261.99</v>
      </c>
    </row>
    <row r="358" spans="1:2" x14ac:dyDescent="0.25">
      <c r="A358" s="12" t="s">
        <v>484</v>
      </c>
      <c r="B358" s="13">
        <v>261.99</v>
      </c>
    </row>
    <row r="359" spans="1:2" x14ac:dyDescent="0.25">
      <c r="A359" s="11" t="s">
        <v>846</v>
      </c>
      <c r="B359" s="13">
        <v>390.84</v>
      </c>
    </row>
    <row r="360" spans="1:2" x14ac:dyDescent="0.25">
      <c r="A360" s="12" t="s">
        <v>485</v>
      </c>
      <c r="B360" s="13">
        <v>390.84</v>
      </c>
    </row>
    <row r="361" spans="1:2" x14ac:dyDescent="0.25">
      <c r="A361" s="11" t="s">
        <v>847</v>
      </c>
      <c r="B361" s="13">
        <v>55.83</v>
      </c>
    </row>
    <row r="362" spans="1:2" x14ac:dyDescent="0.25">
      <c r="A362" s="12" t="s">
        <v>486</v>
      </c>
      <c r="B362" s="13">
        <v>55.83</v>
      </c>
    </row>
    <row r="363" spans="1:2" x14ac:dyDescent="0.25">
      <c r="A363" s="11" t="s">
        <v>848</v>
      </c>
      <c r="B363" s="13">
        <v>58.7</v>
      </c>
    </row>
    <row r="364" spans="1:2" x14ac:dyDescent="0.25">
      <c r="A364" s="12" t="s">
        <v>487</v>
      </c>
      <c r="B364" s="13">
        <v>58.7</v>
      </c>
    </row>
    <row r="365" spans="1:2" x14ac:dyDescent="0.25">
      <c r="A365" s="11" t="s">
        <v>849</v>
      </c>
      <c r="B365" s="13">
        <v>42.95</v>
      </c>
    </row>
    <row r="366" spans="1:2" x14ac:dyDescent="0.25">
      <c r="A366" s="12" t="s">
        <v>488</v>
      </c>
      <c r="B366" s="13">
        <v>42.95</v>
      </c>
    </row>
    <row r="367" spans="1:2" x14ac:dyDescent="0.25">
      <c r="A367" s="11" t="s">
        <v>850</v>
      </c>
      <c r="B367" s="13">
        <v>289.19</v>
      </c>
    </row>
    <row r="368" spans="1:2" x14ac:dyDescent="0.25">
      <c r="A368" s="12" t="s">
        <v>489</v>
      </c>
      <c r="B368" s="13">
        <v>289.19</v>
      </c>
    </row>
    <row r="369" spans="1:2" x14ac:dyDescent="0.25">
      <c r="A369" s="11" t="s">
        <v>851</v>
      </c>
      <c r="B369" s="13">
        <v>7.16</v>
      </c>
    </row>
    <row r="370" spans="1:2" x14ac:dyDescent="0.25">
      <c r="A370" s="12" t="s">
        <v>490</v>
      </c>
      <c r="B370" s="13">
        <v>7.16</v>
      </c>
    </row>
    <row r="371" spans="1:2" x14ac:dyDescent="0.25">
      <c r="A371" s="11" t="s">
        <v>852</v>
      </c>
      <c r="B371" s="13">
        <v>70.150000000000006</v>
      </c>
    </row>
    <row r="372" spans="1:2" x14ac:dyDescent="0.25">
      <c r="A372" s="12" t="s">
        <v>491</v>
      </c>
      <c r="B372" s="13">
        <v>70.150000000000006</v>
      </c>
    </row>
    <row r="373" spans="1:2" x14ac:dyDescent="0.25">
      <c r="A373" s="11" t="s">
        <v>853</v>
      </c>
      <c r="B373" s="13">
        <v>216.18</v>
      </c>
    </row>
    <row r="374" spans="1:2" x14ac:dyDescent="0.25">
      <c r="A374" s="12" t="s">
        <v>492</v>
      </c>
      <c r="B374" s="13">
        <v>216.18</v>
      </c>
    </row>
    <row r="375" spans="1:2" x14ac:dyDescent="0.25">
      <c r="A375" s="11" t="s">
        <v>854</v>
      </c>
      <c r="B375" s="13">
        <v>1271.3</v>
      </c>
    </row>
    <row r="376" spans="1:2" x14ac:dyDescent="0.25">
      <c r="A376" s="12" t="s">
        <v>493</v>
      </c>
      <c r="B376" s="13">
        <v>1271.3</v>
      </c>
    </row>
    <row r="377" spans="1:2" x14ac:dyDescent="0.25">
      <c r="A377" s="11" t="s">
        <v>855</v>
      </c>
      <c r="B377" s="13">
        <v>10635.66</v>
      </c>
    </row>
    <row r="378" spans="1:2" x14ac:dyDescent="0.25">
      <c r="A378" s="12" t="s">
        <v>496</v>
      </c>
      <c r="B378" s="13">
        <v>3928.42</v>
      </c>
    </row>
    <row r="379" spans="1:2" x14ac:dyDescent="0.25">
      <c r="A379" s="12" t="s">
        <v>497</v>
      </c>
      <c r="B379" s="13">
        <v>17.18</v>
      </c>
    </row>
    <row r="380" spans="1:2" x14ac:dyDescent="0.25">
      <c r="A380" s="12" t="s">
        <v>494</v>
      </c>
      <c r="B380" s="13">
        <v>4063</v>
      </c>
    </row>
    <row r="381" spans="1:2" x14ac:dyDescent="0.25">
      <c r="A381" s="12" t="s">
        <v>495</v>
      </c>
      <c r="B381" s="13">
        <v>2627.06</v>
      </c>
    </row>
    <row r="382" spans="1:2" x14ac:dyDescent="0.25">
      <c r="A382" s="11" t="s">
        <v>856</v>
      </c>
      <c r="B382" s="13">
        <v>13005.029999999999</v>
      </c>
    </row>
    <row r="383" spans="1:2" x14ac:dyDescent="0.25">
      <c r="A383" s="12" t="s">
        <v>503</v>
      </c>
      <c r="B383" s="13">
        <v>837.51</v>
      </c>
    </row>
    <row r="384" spans="1:2" x14ac:dyDescent="0.25">
      <c r="A384" s="12" t="s">
        <v>500</v>
      </c>
      <c r="B384" s="13">
        <v>3224.06</v>
      </c>
    </row>
    <row r="385" spans="1:2" x14ac:dyDescent="0.25">
      <c r="A385" s="12" t="s">
        <v>502</v>
      </c>
      <c r="B385" s="13">
        <v>2492.4899999999998</v>
      </c>
    </row>
    <row r="386" spans="1:2" x14ac:dyDescent="0.25">
      <c r="A386" s="12" t="s">
        <v>504</v>
      </c>
      <c r="B386" s="13">
        <v>12.88</v>
      </c>
    </row>
    <row r="387" spans="1:2" x14ac:dyDescent="0.25">
      <c r="A387" s="12" t="s">
        <v>498</v>
      </c>
      <c r="B387" s="13">
        <v>50.11</v>
      </c>
    </row>
    <row r="388" spans="1:2" x14ac:dyDescent="0.25">
      <c r="A388" s="12" t="s">
        <v>505</v>
      </c>
      <c r="B388" s="13">
        <v>246.24</v>
      </c>
    </row>
    <row r="389" spans="1:2" x14ac:dyDescent="0.25">
      <c r="A389" s="12" t="s">
        <v>499</v>
      </c>
      <c r="B389" s="13">
        <v>3361.49</v>
      </c>
    </row>
    <row r="390" spans="1:2" x14ac:dyDescent="0.25">
      <c r="A390" s="12" t="s">
        <v>501</v>
      </c>
      <c r="B390" s="13">
        <v>2780.25</v>
      </c>
    </row>
    <row r="391" spans="1:2" x14ac:dyDescent="0.25">
      <c r="A391" s="11" t="s">
        <v>857</v>
      </c>
      <c r="B391" s="13">
        <v>2966.36</v>
      </c>
    </row>
    <row r="392" spans="1:2" x14ac:dyDescent="0.25">
      <c r="A392" s="12" t="s">
        <v>506</v>
      </c>
      <c r="B392" s="13">
        <v>482.46</v>
      </c>
    </row>
    <row r="393" spans="1:2" x14ac:dyDescent="0.25">
      <c r="A393" s="12" t="s">
        <v>507</v>
      </c>
      <c r="B393" s="13">
        <v>2483.9</v>
      </c>
    </row>
    <row r="394" spans="1:2" x14ac:dyDescent="0.25">
      <c r="A394" s="11" t="s">
        <v>858</v>
      </c>
      <c r="B394" s="13">
        <v>2564.0700000000002</v>
      </c>
    </row>
    <row r="395" spans="1:2" x14ac:dyDescent="0.25">
      <c r="A395" s="12" t="s">
        <v>509</v>
      </c>
      <c r="B395" s="13">
        <v>1682.18</v>
      </c>
    </row>
    <row r="396" spans="1:2" x14ac:dyDescent="0.25">
      <c r="A396" s="12" t="s">
        <v>508</v>
      </c>
      <c r="B396" s="13">
        <v>881.89</v>
      </c>
    </row>
    <row r="397" spans="1:2" x14ac:dyDescent="0.25">
      <c r="A397" s="11" t="s">
        <v>859</v>
      </c>
      <c r="B397" s="13">
        <v>1069.44</v>
      </c>
    </row>
    <row r="398" spans="1:2" x14ac:dyDescent="0.25">
      <c r="A398" s="12" t="s">
        <v>510</v>
      </c>
      <c r="B398" s="13">
        <v>1069.44</v>
      </c>
    </row>
    <row r="399" spans="1:2" x14ac:dyDescent="0.25">
      <c r="A399" s="11" t="s">
        <v>860</v>
      </c>
      <c r="B399" s="13">
        <v>5842.53</v>
      </c>
    </row>
    <row r="400" spans="1:2" x14ac:dyDescent="0.25">
      <c r="A400" s="12" t="s">
        <v>511</v>
      </c>
      <c r="B400" s="13">
        <v>2186.12</v>
      </c>
    </row>
    <row r="401" spans="1:2" x14ac:dyDescent="0.25">
      <c r="A401" s="12" t="s">
        <v>513</v>
      </c>
      <c r="B401" s="13">
        <v>481.03</v>
      </c>
    </row>
    <row r="402" spans="1:2" x14ac:dyDescent="0.25">
      <c r="A402" s="12" t="s">
        <v>512</v>
      </c>
      <c r="B402" s="13">
        <v>3175.38</v>
      </c>
    </row>
    <row r="403" spans="1:2" x14ac:dyDescent="0.25">
      <c r="A403" s="11" t="s">
        <v>861</v>
      </c>
      <c r="B403" s="13">
        <v>3476.0299999999997</v>
      </c>
    </row>
    <row r="404" spans="1:2" x14ac:dyDescent="0.25">
      <c r="A404" s="12" t="s">
        <v>516</v>
      </c>
      <c r="B404" s="13">
        <v>1559.06</v>
      </c>
    </row>
    <row r="405" spans="1:2" x14ac:dyDescent="0.25">
      <c r="A405" s="12" t="s">
        <v>514</v>
      </c>
      <c r="B405" s="13">
        <v>220.47</v>
      </c>
    </row>
    <row r="406" spans="1:2" x14ac:dyDescent="0.25">
      <c r="A406" s="12" t="s">
        <v>515</v>
      </c>
      <c r="B406" s="13">
        <v>1696.5</v>
      </c>
    </row>
    <row r="407" spans="1:2" x14ac:dyDescent="0.25">
      <c r="A407" s="11" t="s">
        <v>862</v>
      </c>
      <c r="B407" s="13">
        <v>5133.8600000000006</v>
      </c>
    </row>
    <row r="408" spans="1:2" x14ac:dyDescent="0.25">
      <c r="A408" s="12" t="s">
        <v>517</v>
      </c>
      <c r="B408" s="13">
        <v>2748.75</v>
      </c>
    </row>
    <row r="409" spans="1:2" x14ac:dyDescent="0.25">
      <c r="A409" s="12" t="s">
        <v>519</v>
      </c>
      <c r="B409" s="13">
        <v>20.04</v>
      </c>
    </row>
    <row r="410" spans="1:2" x14ac:dyDescent="0.25">
      <c r="A410" s="12" t="s">
        <v>518</v>
      </c>
      <c r="B410" s="13">
        <v>2365.0700000000002</v>
      </c>
    </row>
    <row r="411" spans="1:2" x14ac:dyDescent="0.25">
      <c r="A411" s="11" t="s">
        <v>863</v>
      </c>
      <c r="B411" s="13">
        <v>11806.75</v>
      </c>
    </row>
    <row r="412" spans="1:2" x14ac:dyDescent="0.25">
      <c r="A412" s="12" t="s">
        <v>521</v>
      </c>
      <c r="B412" s="13">
        <v>3811.03</v>
      </c>
    </row>
    <row r="413" spans="1:2" x14ac:dyDescent="0.25">
      <c r="A413" s="12" t="s">
        <v>520</v>
      </c>
      <c r="B413" s="13">
        <v>389.41</v>
      </c>
    </row>
    <row r="414" spans="1:2" x14ac:dyDescent="0.25">
      <c r="A414" s="12" t="s">
        <v>523</v>
      </c>
      <c r="B414" s="13">
        <v>3752.33</v>
      </c>
    </row>
    <row r="415" spans="1:2" x14ac:dyDescent="0.25">
      <c r="A415" s="12" t="s">
        <v>524</v>
      </c>
      <c r="B415" s="13">
        <v>40.090000000000003</v>
      </c>
    </row>
    <row r="416" spans="1:2" x14ac:dyDescent="0.25">
      <c r="A416" s="12" t="s">
        <v>522</v>
      </c>
      <c r="B416" s="13">
        <v>3813.89</v>
      </c>
    </row>
    <row r="417" spans="1:2" x14ac:dyDescent="0.25">
      <c r="A417" s="11" t="s">
        <v>864</v>
      </c>
      <c r="B417" s="13">
        <v>541.16</v>
      </c>
    </row>
    <row r="418" spans="1:2" x14ac:dyDescent="0.25">
      <c r="A418" s="12" t="s">
        <v>525</v>
      </c>
      <c r="B418" s="13">
        <v>541.16</v>
      </c>
    </row>
    <row r="419" spans="1:2" x14ac:dyDescent="0.25">
      <c r="A419" s="11" t="s">
        <v>865</v>
      </c>
      <c r="B419" s="13">
        <v>2721.55</v>
      </c>
    </row>
    <row r="420" spans="1:2" x14ac:dyDescent="0.25">
      <c r="A420" s="12" t="s">
        <v>526</v>
      </c>
      <c r="B420" s="13">
        <v>2721.55</v>
      </c>
    </row>
    <row r="421" spans="1:2" x14ac:dyDescent="0.25">
      <c r="A421" s="11" t="s">
        <v>866</v>
      </c>
      <c r="B421" s="13">
        <v>2778.8199999999997</v>
      </c>
    </row>
    <row r="422" spans="1:2" x14ac:dyDescent="0.25">
      <c r="A422" s="12" t="s">
        <v>528</v>
      </c>
      <c r="B422" s="13">
        <v>425.2</v>
      </c>
    </row>
    <row r="423" spans="1:2" x14ac:dyDescent="0.25">
      <c r="A423" s="12" t="s">
        <v>527</v>
      </c>
      <c r="B423" s="13">
        <v>2353.62</v>
      </c>
    </row>
    <row r="424" spans="1:2" x14ac:dyDescent="0.25">
      <c r="A424" s="11" t="s">
        <v>867</v>
      </c>
      <c r="B424" s="13">
        <v>181.81</v>
      </c>
    </row>
    <row r="425" spans="1:2" x14ac:dyDescent="0.25">
      <c r="A425" s="12" t="s">
        <v>529</v>
      </c>
      <c r="B425" s="13">
        <v>12.88</v>
      </c>
    </row>
    <row r="426" spans="1:2" x14ac:dyDescent="0.25">
      <c r="A426" s="12" t="s">
        <v>530</v>
      </c>
      <c r="B426" s="13">
        <v>168.93</v>
      </c>
    </row>
    <row r="427" spans="1:2" x14ac:dyDescent="0.25">
      <c r="A427" s="11" t="s">
        <v>868</v>
      </c>
      <c r="B427" s="13">
        <v>77.31</v>
      </c>
    </row>
    <row r="428" spans="1:2" x14ac:dyDescent="0.25">
      <c r="A428" s="12" t="s">
        <v>531</v>
      </c>
      <c r="B428" s="13">
        <v>77.31</v>
      </c>
    </row>
    <row r="429" spans="1:2" x14ac:dyDescent="0.25">
      <c r="A429" s="11" t="s">
        <v>869</v>
      </c>
      <c r="B429" s="13">
        <v>526.84</v>
      </c>
    </row>
    <row r="430" spans="1:2" x14ac:dyDescent="0.25">
      <c r="A430" s="12" t="s">
        <v>532</v>
      </c>
      <c r="B430" s="13">
        <v>526.84</v>
      </c>
    </row>
    <row r="431" spans="1:2" x14ac:dyDescent="0.25">
      <c r="A431" s="11" t="s">
        <v>870</v>
      </c>
      <c r="B431" s="13">
        <v>221.9</v>
      </c>
    </row>
    <row r="432" spans="1:2" x14ac:dyDescent="0.25">
      <c r="A432" s="12" t="s">
        <v>533</v>
      </c>
      <c r="B432" s="13">
        <v>221.9</v>
      </c>
    </row>
    <row r="433" spans="1:2" x14ac:dyDescent="0.25">
      <c r="A433" s="11" t="s">
        <v>871</v>
      </c>
      <c r="B433" s="13">
        <v>2240.52</v>
      </c>
    </row>
    <row r="434" spans="1:2" x14ac:dyDescent="0.25">
      <c r="A434" s="12" t="s">
        <v>535</v>
      </c>
      <c r="B434" s="13">
        <v>2034.36</v>
      </c>
    </row>
    <row r="435" spans="1:2" x14ac:dyDescent="0.25">
      <c r="A435" s="12" t="s">
        <v>534</v>
      </c>
      <c r="B435" s="13">
        <v>206.16</v>
      </c>
    </row>
    <row r="436" spans="1:2" x14ac:dyDescent="0.25">
      <c r="A436" s="11" t="s">
        <v>872</v>
      </c>
      <c r="B436" s="13">
        <v>3100.93</v>
      </c>
    </row>
    <row r="437" spans="1:2" x14ac:dyDescent="0.25">
      <c r="A437" s="12" t="s">
        <v>537</v>
      </c>
      <c r="B437" s="13">
        <v>2897.64</v>
      </c>
    </row>
    <row r="438" spans="1:2" x14ac:dyDescent="0.25">
      <c r="A438" s="12" t="s">
        <v>536</v>
      </c>
      <c r="B438" s="13">
        <v>203.29</v>
      </c>
    </row>
    <row r="439" spans="1:2" x14ac:dyDescent="0.25">
      <c r="A439" s="11" t="s">
        <v>873</v>
      </c>
      <c r="B439" s="13">
        <v>2302.08</v>
      </c>
    </row>
    <row r="440" spans="1:2" x14ac:dyDescent="0.25">
      <c r="A440" s="12" t="s">
        <v>538</v>
      </c>
      <c r="B440" s="13">
        <v>2216.1799999999998</v>
      </c>
    </row>
    <row r="441" spans="1:2" x14ac:dyDescent="0.25">
      <c r="A441" s="12" t="s">
        <v>539</v>
      </c>
      <c r="B441" s="13">
        <v>85.9</v>
      </c>
    </row>
    <row r="442" spans="1:2" x14ac:dyDescent="0.25">
      <c r="A442" s="11" t="s">
        <v>874</v>
      </c>
      <c r="B442" s="13">
        <v>227.63</v>
      </c>
    </row>
    <row r="443" spans="1:2" x14ac:dyDescent="0.25">
      <c r="A443" s="12" t="s">
        <v>540</v>
      </c>
      <c r="B443" s="13">
        <v>227.63</v>
      </c>
    </row>
    <row r="444" spans="1:2" x14ac:dyDescent="0.25">
      <c r="A444" s="11" t="s">
        <v>875</v>
      </c>
      <c r="B444" s="13">
        <v>6317.83</v>
      </c>
    </row>
    <row r="445" spans="1:2" x14ac:dyDescent="0.25">
      <c r="A445" s="12" t="s">
        <v>542</v>
      </c>
      <c r="B445" s="13">
        <v>6138.88</v>
      </c>
    </row>
    <row r="446" spans="1:2" x14ac:dyDescent="0.25">
      <c r="A446" s="12" t="s">
        <v>543</v>
      </c>
      <c r="B446" s="13">
        <v>5.73</v>
      </c>
    </row>
    <row r="447" spans="1:2" x14ac:dyDescent="0.25">
      <c r="A447" s="12" t="s">
        <v>544</v>
      </c>
      <c r="B447" s="13">
        <v>12.88</v>
      </c>
    </row>
    <row r="448" spans="1:2" x14ac:dyDescent="0.25">
      <c r="A448" s="12" t="s">
        <v>541</v>
      </c>
      <c r="B448" s="13">
        <v>160.34</v>
      </c>
    </row>
    <row r="449" spans="1:2" x14ac:dyDescent="0.25">
      <c r="A449" s="11" t="s">
        <v>876</v>
      </c>
      <c r="B449" s="13">
        <v>55.83</v>
      </c>
    </row>
    <row r="450" spans="1:2" x14ac:dyDescent="0.25">
      <c r="A450" s="12" t="s">
        <v>545</v>
      </c>
      <c r="B450" s="13">
        <v>55.83</v>
      </c>
    </row>
    <row r="451" spans="1:2" x14ac:dyDescent="0.25">
      <c r="A451" s="11" t="s">
        <v>877</v>
      </c>
      <c r="B451" s="13">
        <v>12491.070000000002</v>
      </c>
    </row>
    <row r="452" spans="1:2" x14ac:dyDescent="0.25">
      <c r="A452" s="12" t="s">
        <v>266</v>
      </c>
      <c r="B452" s="13">
        <v>3862.57</v>
      </c>
    </row>
    <row r="453" spans="1:2" x14ac:dyDescent="0.25">
      <c r="A453" s="12" t="s">
        <v>547</v>
      </c>
      <c r="B453" s="13">
        <v>2760.2</v>
      </c>
    </row>
    <row r="454" spans="1:2" x14ac:dyDescent="0.25">
      <c r="A454" s="12" t="s">
        <v>549</v>
      </c>
      <c r="B454" s="13">
        <v>5009.3100000000004</v>
      </c>
    </row>
    <row r="455" spans="1:2" x14ac:dyDescent="0.25">
      <c r="A455" s="12" t="s">
        <v>546</v>
      </c>
      <c r="B455" s="13">
        <v>5.73</v>
      </c>
    </row>
    <row r="456" spans="1:2" x14ac:dyDescent="0.25">
      <c r="A456" s="12" t="s">
        <v>548</v>
      </c>
      <c r="B456" s="13">
        <v>853.26</v>
      </c>
    </row>
    <row r="457" spans="1:2" x14ac:dyDescent="0.25">
      <c r="A457" s="11" t="s">
        <v>878</v>
      </c>
      <c r="B457" s="13">
        <v>3871.16</v>
      </c>
    </row>
    <row r="458" spans="1:2" x14ac:dyDescent="0.25">
      <c r="A458" s="12" t="s">
        <v>552</v>
      </c>
      <c r="B458" s="13">
        <v>545.46</v>
      </c>
    </row>
    <row r="459" spans="1:2" x14ac:dyDescent="0.25">
      <c r="A459" s="12" t="s">
        <v>550</v>
      </c>
      <c r="B459" s="13">
        <v>62.99</v>
      </c>
    </row>
    <row r="460" spans="1:2" x14ac:dyDescent="0.25">
      <c r="A460" s="12" t="s">
        <v>551</v>
      </c>
      <c r="B460" s="13">
        <v>3262.71</v>
      </c>
    </row>
    <row r="461" spans="1:2" x14ac:dyDescent="0.25">
      <c r="A461" s="11" t="s">
        <v>879</v>
      </c>
      <c r="B461" s="13">
        <v>5815.33</v>
      </c>
    </row>
    <row r="462" spans="1:2" x14ac:dyDescent="0.25">
      <c r="A462" s="12" t="s">
        <v>555</v>
      </c>
      <c r="B462" s="13">
        <v>138.87</v>
      </c>
    </row>
    <row r="463" spans="1:2" x14ac:dyDescent="0.25">
      <c r="A463" s="12" t="s">
        <v>556</v>
      </c>
      <c r="B463" s="13">
        <v>3120.98</v>
      </c>
    </row>
    <row r="464" spans="1:2" x14ac:dyDescent="0.25">
      <c r="A464" s="12" t="s">
        <v>553</v>
      </c>
      <c r="B464" s="13">
        <v>2544.0300000000002</v>
      </c>
    </row>
    <row r="465" spans="1:2" x14ac:dyDescent="0.25">
      <c r="A465" s="12" t="s">
        <v>554</v>
      </c>
      <c r="B465" s="13">
        <v>11.45</v>
      </c>
    </row>
    <row r="466" spans="1:2" x14ac:dyDescent="0.25">
      <c r="A466" s="11" t="s">
        <v>880</v>
      </c>
      <c r="B466" s="13">
        <v>13006.46</v>
      </c>
    </row>
    <row r="467" spans="1:2" x14ac:dyDescent="0.25">
      <c r="A467" s="12" t="s">
        <v>562</v>
      </c>
      <c r="B467" s="13">
        <v>30.06</v>
      </c>
    </row>
    <row r="468" spans="1:2" x14ac:dyDescent="0.25">
      <c r="A468" s="12" t="s">
        <v>557</v>
      </c>
      <c r="B468" s="13">
        <v>190.41</v>
      </c>
    </row>
    <row r="469" spans="1:2" x14ac:dyDescent="0.25">
      <c r="A469" s="12" t="s">
        <v>558</v>
      </c>
      <c r="B469" s="13">
        <v>3657.84</v>
      </c>
    </row>
    <row r="470" spans="1:2" x14ac:dyDescent="0.25">
      <c r="A470" s="12" t="s">
        <v>561</v>
      </c>
      <c r="B470" s="13">
        <v>3179.68</v>
      </c>
    </row>
    <row r="471" spans="1:2" x14ac:dyDescent="0.25">
      <c r="A471" s="12" t="s">
        <v>560</v>
      </c>
      <c r="B471" s="13">
        <v>3272.73</v>
      </c>
    </row>
    <row r="472" spans="1:2" x14ac:dyDescent="0.25">
      <c r="A472" s="12" t="s">
        <v>559</v>
      </c>
      <c r="B472" s="13">
        <v>2675.74</v>
      </c>
    </row>
    <row r="473" spans="1:2" x14ac:dyDescent="0.25">
      <c r="A473" s="11" t="s">
        <v>881</v>
      </c>
      <c r="B473" s="13">
        <v>2034.3600000000001</v>
      </c>
    </row>
    <row r="474" spans="1:2" x14ac:dyDescent="0.25">
      <c r="A474" s="12" t="s">
        <v>564</v>
      </c>
      <c r="B474" s="13">
        <v>1965.64</v>
      </c>
    </row>
    <row r="475" spans="1:2" x14ac:dyDescent="0.25">
      <c r="A475" s="12" t="s">
        <v>563</v>
      </c>
      <c r="B475" s="13">
        <v>22.91</v>
      </c>
    </row>
    <row r="476" spans="1:2" x14ac:dyDescent="0.25">
      <c r="A476" s="12" t="s">
        <v>565</v>
      </c>
      <c r="B476" s="13">
        <v>45.81</v>
      </c>
    </row>
    <row r="477" spans="1:2" x14ac:dyDescent="0.25">
      <c r="A477" s="11" t="s">
        <v>882</v>
      </c>
      <c r="B477" s="13">
        <v>2853.2599999999998</v>
      </c>
    </row>
    <row r="478" spans="1:2" x14ac:dyDescent="0.25">
      <c r="A478" s="12" t="s">
        <v>569</v>
      </c>
      <c r="B478" s="13">
        <v>148.88999999999999</v>
      </c>
    </row>
    <row r="479" spans="1:2" x14ac:dyDescent="0.25">
      <c r="A479" s="12" t="s">
        <v>570</v>
      </c>
      <c r="B479" s="13">
        <v>571.22</v>
      </c>
    </row>
    <row r="480" spans="1:2" x14ac:dyDescent="0.25">
      <c r="A480" s="12" t="s">
        <v>571</v>
      </c>
      <c r="B480" s="13">
        <v>345.03</v>
      </c>
    </row>
    <row r="481" spans="1:2" x14ac:dyDescent="0.25">
      <c r="A481" s="12" t="s">
        <v>567</v>
      </c>
      <c r="B481" s="13">
        <v>104.51</v>
      </c>
    </row>
    <row r="482" spans="1:2" x14ac:dyDescent="0.25">
      <c r="A482" s="12" t="s">
        <v>568</v>
      </c>
      <c r="B482" s="13">
        <v>297.77999999999997</v>
      </c>
    </row>
    <row r="483" spans="1:2" x14ac:dyDescent="0.25">
      <c r="A483" s="12" t="s">
        <v>572</v>
      </c>
      <c r="B483" s="13">
        <v>990.7</v>
      </c>
    </row>
    <row r="484" spans="1:2" x14ac:dyDescent="0.25">
      <c r="A484" s="12" t="s">
        <v>573</v>
      </c>
      <c r="B484" s="13">
        <v>367.93</v>
      </c>
    </row>
    <row r="485" spans="1:2" x14ac:dyDescent="0.25">
      <c r="A485" s="12" t="s">
        <v>566</v>
      </c>
      <c r="B485" s="13">
        <v>27.2</v>
      </c>
    </row>
    <row r="486" spans="1:2" x14ac:dyDescent="0.25">
      <c r="A486" s="11" t="s">
        <v>883</v>
      </c>
      <c r="B486" s="13">
        <v>2717.2599999999998</v>
      </c>
    </row>
    <row r="487" spans="1:2" x14ac:dyDescent="0.25">
      <c r="A487" s="12" t="s">
        <v>575</v>
      </c>
      <c r="B487" s="13">
        <v>2536.87</v>
      </c>
    </row>
    <row r="488" spans="1:2" x14ac:dyDescent="0.25">
      <c r="A488" s="12" t="s">
        <v>574</v>
      </c>
      <c r="B488" s="13">
        <v>180.39</v>
      </c>
    </row>
    <row r="489" spans="1:2" x14ac:dyDescent="0.25">
      <c r="A489" s="11" t="s">
        <v>884</v>
      </c>
      <c r="B489" s="13">
        <v>10306.39</v>
      </c>
    </row>
    <row r="490" spans="1:2" x14ac:dyDescent="0.25">
      <c r="A490" s="12" t="s">
        <v>577</v>
      </c>
      <c r="B490" s="13">
        <v>68.72</v>
      </c>
    </row>
    <row r="491" spans="1:2" x14ac:dyDescent="0.25">
      <c r="A491" s="12" t="s">
        <v>578</v>
      </c>
      <c r="B491" s="13">
        <v>5884.05</v>
      </c>
    </row>
    <row r="492" spans="1:2" x14ac:dyDescent="0.25">
      <c r="A492" s="12" t="s">
        <v>576</v>
      </c>
      <c r="B492" s="13">
        <v>4353.62</v>
      </c>
    </row>
    <row r="493" spans="1:2" x14ac:dyDescent="0.25">
      <c r="A493" s="11" t="s">
        <v>885</v>
      </c>
      <c r="B493" s="13">
        <v>747.32</v>
      </c>
    </row>
    <row r="494" spans="1:2" x14ac:dyDescent="0.25">
      <c r="A494" s="12" t="s">
        <v>579</v>
      </c>
      <c r="B494" s="13">
        <v>747.32</v>
      </c>
    </row>
    <row r="495" spans="1:2" x14ac:dyDescent="0.25">
      <c r="A495" s="11" t="s">
        <v>886</v>
      </c>
      <c r="B495" s="13">
        <v>586.97</v>
      </c>
    </row>
    <row r="496" spans="1:2" x14ac:dyDescent="0.25">
      <c r="A496" s="12" t="s">
        <v>580</v>
      </c>
      <c r="B496" s="13">
        <v>586.97</v>
      </c>
    </row>
    <row r="497" spans="1:2" x14ac:dyDescent="0.25">
      <c r="A497" s="11" t="s">
        <v>887</v>
      </c>
      <c r="B497" s="13">
        <v>52.97</v>
      </c>
    </row>
    <row r="498" spans="1:2" x14ac:dyDescent="0.25">
      <c r="A498" s="12" t="s">
        <v>581</v>
      </c>
      <c r="B498" s="13">
        <v>52.97</v>
      </c>
    </row>
    <row r="499" spans="1:2" x14ac:dyDescent="0.25">
      <c r="A499" s="11" t="s">
        <v>888</v>
      </c>
      <c r="B499" s="13">
        <v>976.38</v>
      </c>
    </row>
    <row r="500" spans="1:2" x14ac:dyDescent="0.25">
      <c r="A500" s="12" t="s">
        <v>583</v>
      </c>
      <c r="B500" s="13">
        <v>17.18</v>
      </c>
    </row>
    <row r="501" spans="1:2" x14ac:dyDescent="0.25">
      <c r="A501" s="12" t="s">
        <v>582</v>
      </c>
      <c r="B501" s="13">
        <v>959.2</v>
      </c>
    </row>
    <row r="502" spans="1:2" x14ac:dyDescent="0.25">
      <c r="A502" s="11" t="s">
        <v>889</v>
      </c>
      <c r="B502" s="13">
        <v>1614.8899999999999</v>
      </c>
    </row>
    <row r="503" spans="1:2" x14ac:dyDescent="0.25">
      <c r="A503" s="12" t="s">
        <v>584</v>
      </c>
      <c r="B503" s="13">
        <v>24.34</v>
      </c>
    </row>
    <row r="504" spans="1:2" x14ac:dyDescent="0.25">
      <c r="A504" s="12" t="s">
        <v>585</v>
      </c>
      <c r="B504" s="13">
        <v>1590.55</v>
      </c>
    </row>
    <row r="505" spans="1:2" x14ac:dyDescent="0.25">
      <c r="A505" s="11" t="s">
        <v>890</v>
      </c>
      <c r="B505" s="13">
        <v>14642.83</v>
      </c>
    </row>
    <row r="506" spans="1:2" x14ac:dyDescent="0.25">
      <c r="A506" s="12" t="s">
        <v>589</v>
      </c>
      <c r="B506" s="13">
        <v>11.45</v>
      </c>
    </row>
    <row r="507" spans="1:2" x14ac:dyDescent="0.25">
      <c r="A507" s="12" t="s">
        <v>591</v>
      </c>
      <c r="B507" s="13">
        <v>3636.37</v>
      </c>
    </row>
    <row r="508" spans="1:2" x14ac:dyDescent="0.25">
      <c r="A508" s="12" t="s">
        <v>588</v>
      </c>
      <c r="B508" s="13">
        <v>3894.06</v>
      </c>
    </row>
    <row r="509" spans="1:2" x14ac:dyDescent="0.25">
      <c r="A509" s="12" t="s">
        <v>587</v>
      </c>
      <c r="B509" s="13">
        <v>2359.35</v>
      </c>
    </row>
    <row r="510" spans="1:2" x14ac:dyDescent="0.25">
      <c r="A510" s="12" t="s">
        <v>593</v>
      </c>
      <c r="B510" s="13">
        <v>178.96</v>
      </c>
    </row>
    <row r="511" spans="1:2" x14ac:dyDescent="0.25">
      <c r="A511" s="12" t="s">
        <v>495</v>
      </c>
      <c r="B511" s="13">
        <v>2675.74</v>
      </c>
    </row>
    <row r="512" spans="1:2" x14ac:dyDescent="0.25">
      <c r="A512" s="12" t="s">
        <v>586</v>
      </c>
      <c r="B512" s="13">
        <v>24.34</v>
      </c>
    </row>
    <row r="513" spans="1:2" x14ac:dyDescent="0.25">
      <c r="A513" s="12" t="s">
        <v>590</v>
      </c>
      <c r="B513" s="13">
        <v>1815.32</v>
      </c>
    </row>
    <row r="514" spans="1:2" x14ac:dyDescent="0.25">
      <c r="A514" s="12" t="s">
        <v>592</v>
      </c>
      <c r="B514" s="13">
        <v>11.45</v>
      </c>
    </row>
    <row r="515" spans="1:2" x14ac:dyDescent="0.25">
      <c r="A515" s="12" t="s">
        <v>594</v>
      </c>
      <c r="B515" s="13">
        <v>35.79</v>
      </c>
    </row>
    <row r="516" spans="1:2" x14ac:dyDescent="0.25">
      <c r="A516" s="11" t="s">
        <v>891</v>
      </c>
      <c r="B516" s="13">
        <v>751.61</v>
      </c>
    </row>
    <row r="517" spans="1:2" x14ac:dyDescent="0.25">
      <c r="A517" s="12" t="s">
        <v>595</v>
      </c>
      <c r="B517" s="13">
        <v>751.61</v>
      </c>
    </row>
    <row r="518" spans="1:2" x14ac:dyDescent="0.25">
      <c r="A518" s="11" t="s">
        <v>892</v>
      </c>
      <c r="B518" s="13">
        <v>869.01</v>
      </c>
    </row>
    <row r="519" spans="1:2" x14ac:dyDescent="0.25">
      <c r="A519" s="12" t="s">
        <v>596</v>
      </c>
      <c r="B519" s="13">
        <v>869.01</v>
      </c>
    </row>
    <row r="520" spans="1:2" x14ac:dyDescent="0.25">
      <c r="A520" s="11" t="s">
        <v>893</v>
      </c>
      <c r="B520" s="13">
        <v>3609.16</v>
      </c>
    </row>
    <row r="521" spans="1:2" x14ac:dyDescent="0.25">
      <c r="A521" s="12" t="s">
        <v>597</v>
      </c>
      <c r="B521" s="13">
        <v>20.04</v>
      </c>
    </row>
    <row r="522" spans="1:2" x14ac:dyDescent="0.25">
      <c r="A522" s="12" t="s">
        <v>598</v>
      </c>
      <c r="B522" s="13">
        <v>12.88</v>
      </c>
    </row>
    <row r="523" spans="1:2" x14ac:dyDescent="0.25">
      <c r="A523" s="12" t="s">
        <v>599</v>
      </c>
      <c r="B523" s="13">
        <v>1758.06</v>
      </c>
    </row>
    <row r="524" spans="1:2" x14ac:dyDescent="0.25">
      <c r="A524" s="12" t="s">
        <v>600</v>
      </c>
      <c r="B524" s="13">
        <v>1818.18</v>
      </c>
    </row>
    <row r="525" spans="1:2" x14ac:dyDescent="0.25">
      <c r="A525" s="11" t="s">
        <v>894</v>
      </c>
      <c r="B525" s="13">
        <v>6724.42</v>
      </c>
    </row>
    <row r="526" spans="1:2" x14ac:dyDescent="0.25">
      <c r="A526" s="12" t="s">
        <v>601</v>
      </c>
      <c r="B526" s="13">
        <v>3959.92</v>
      </c>
    </row>
    <row r="527" spans="1:2" x14ac:dyDescent="0.25">
      <c r="A527" s="12" t="s">
        <v>602</v>
      </c>
      <c r="B527" s="13">
        <v>2764.5</v>
      </c>
    </row>
    <row r="528" spans="1:2" x14ac:dyDescent="0.25">
      <c r="A528" s="11" t="s">
        <v>895</v>
      </c>
      <c r="B528" s="13">
        <v>184.68</v>
      </c>
    </row>
    <row r="529" spans="1:2" x14ac:dyDescent="0.25">
      <c r="A529" s="12" t="s">
        <v>603</v>
      </c>
      <c r="B529" s="13">
        <v>184.68</v>
      </c>
    </row>
    <row r="530" spans="1:2" x14ac:dyDescent="0.25">
      <c r="A530" s="11" t="s">
        <v>896</v>
      </c>
      <c r="B530" s="13">
        <v>1302.79</v>
      </c>
    </row>
    <row r="531" spans="1:2" x14ac:dyDescent="0.25">
      <c r="A531" s="12" t="s">
        <v>605</v>
      </c>
      <c r="B531" s="13">
        <v>1284.18</v>
      </c>
    </row>
    <row r="532" spans="1:2" x14ac:dyDescent="0.25">
      <c r="A532" s="12" t="s">
        <v>604</v>
      </c>
      <c r="B532" s="13">
        <v>18.61</v>
      </c>
    </row>
    <row r="533" spans="1:2" x14ac:dyDescent="0.25">
      <c r="A533" s="11" t="s">
        <v>897</v>
      </c>
      <c r="B533" s="13">
        <v>704.37</v>
      </c>
    </row>
    <row r="534" spans="1:2" x14ac:dyDescent="0.25">
      <c r="A534" s="12" t="s">
        <v>606</v>
      </c>
      <c r="B534" s="13">
        <v>704.37</v>
      </c>
    </row>
    <row r="535" spans="1:2" x14ac:dyDescent="0.25">
      <c r="A535" s="11" t="s">
        <v>898</v>
      </c>
      <c r="B535" s="13">
        <v>14.32</v>
      </c>
    </row>
    <row r="536" spans="1:2" x14ac:dyDescent="0.25">
      <c r="A536" s="12" t="s">
        <v>607</v>
      </c>
      <c r="B536" s="13">
        <v>14.32</v>
      </c>
    </row>
    <row r="537" spans="1:2" x14ac:dyDescent="0.25">
      <c r="A537" s="11" t="s">
        <v>899</v>
      </c>
      <c r="B537" s="13">
        <v>1105.22</v>
      </c>
    </row>
    <row r="538" spans="1:2" x14ac:dyDescent="0.25">
      <c r="A538" s="12" t="s">
        <v>608</v>
      </c>
      <c r="B538" s="13">
        <v>475.3</v>
      </c>
    </row>
    <row r="539" spans="1:2" x14ac:dyDescent="0.25">
      <c r="A539" s="12" t="s">
        <v>609</v>
      </c>
      <c r="B539" s="13">
        <v>11.45</v>
      </c>
    </row>
    <row r="540" spans="1:2" x14ac:dyDescent="0.25">
      <c r="A540" s="12" t="s">
        <v>610</v>
      </c>
      <c r="B540" s="13">
        <v>618.47</v>
      </c>
    </row>
    <row r="541" spans="1:2" x14ac:dyDescent="0.25">
      <c r="A541" s="11" t="s">
        <v>900</v>
      </c>
      <c r="B541" s="13">
        <v>174.66</v>
      </c>
    </row>
    <row r="542" spans="1:2" x14ac:dyDescent="0.25">
      <c r="A542" s="12" t="s">
        <v>611</v>
      </c>
      <c r="B542" s="13">
        <v>174.66</v>
      </c>
    </row>
    <row r="543" spans="1:2" x14ac:dyDescent="0.25">
      <c r="A543" s="11" t="s">
        <v>901</v>
      </c>
      <c r="B543" s="13">
        <v>217.61</v>
      </c>
    </row>
    <row r="544" spans="1:2" x14ac:dyDescent="0.25">
      <c r="A544" s="12" t="s">
        <v>612</v>
      </c>
      <c r="B544" s="13">
        <v>217.61</v>
      </c>
    </row>
    <row r="545" spans="1:2" x14ac:dyDescent="0.25">
      <c r="A545" s="11" t="s">
        <v>902</v>
      </c>
      <c r="B545" s="13">
        <v>153.19</v>
      </c>
    </row>
    <row r="546" spans="1:2" x14ac:dyDescent="0.25">
      <c r="A546" s="12" t="s">
        <v>613</v>
      </c>
      <c r="B546" s="13">
        <v>153.19</v>
      </c>
    </row>
    <row r="547" spans="1:2" x14ac:dyDescent="0.25">
      <c r="A547" s="11" t="s">
        <v>903</v>
      </c>
      <c r="B547" s="13">
        <v>88.76</v>
      </c>
    </row>
    <row r="548" spans="1:2" x14ac:dyDescent="0.25">
      <c r="A548" s="12" t="s">
        <v>614</v>
      </c>
      <c r="B548" s="13">
        <v>88.76</v>
      </c>
    </row>
    <row r="549" spans="1:2" x14ac:dyDescent="0.25">
      <c r="A549" s="11" t="s">
        <v>904</v>
      </c>
      <c r="B549" s="13">
        <v>604.15</v>
      </c>
    </row>
    <row r="550" spans="1:2" x14ac:dyDescent="0.25">
      <c r="A550" s="12" t="s">
        <v>615</v>
      </c>
      <c r="B550" s="13">
        <v>604.15</v>
      </c>
    </row>
    <row r="551" spans="1:2" x14ac:dyDescent="0.25">
      <c r="A551" s="11" t="s">
        <v>905</v>
      </c>
      <c r="B551" s="13">
        <v>157.47999999999999</v>
      </c>
    </row>
    <row r="552" spans="1:2" x14ac:dyDescent="0.25">
      <c r="A552" s="12" t="s">
        <v>616</v>
      </c>
      <c r="B552" s="13">
        <v>157.47999999999999</v>
      </c>
    </row>
    <row r="553" spans="1:2" x14ac:dyDescent="0.25">
      <c r="A553" s="11" t="s">
        <v>906</v>
      </c>
      <c r="B553" s="13">
        <v>101.65</v>
      </c>
    </row>
    <row r="554" spans="1:2" x14ac:dyDescent="0.25">
      <c r="A554" s="12" t="s">
        <v>617</v>
      </c>
      <c r="B554" s="13">
        <v>101.65</v>
      </c>
    </row>
    <row r="555" spans="1:2" x14ac:dyDescent="0.25">
      <c r="A555" s="11" t="s">
        <v>907</v>
      </c>
      <c r="B555" s="13">
        <v>124.55000000000001</v>
      </c>
    </row>
    <row r="556" spans="1:2" x14ac:dyDescent="0.25">
      <c r="A556" s="12" t="s">
        <v>619</v>
      </c>
      <c r="B556" s="13">
        <v>44.38</v>
      </c>
    </row>
    <row r="557" spans="1:2" x14ac:dyDescent="0.25">
      <c r="A557" s="12" t="s">
        <v>618</v>
      </c>
      <c r="B557" s="13">
        <v>80.17</v>
      </c>
    </row>
    <row r="558" spans="1:2" x14ac:dyDescent="0.25">
      <c r="A558" s="11" t="s">
        <v>908</v>
      </c>
      <c r="B558" s="13">
        <v>1397.28</v>
      </c>
    </row>
    <row r="559" spans="1:2" x14ac:dyDescent="0.25">
      <c r="A559" s="12" t="s">
        <v>620</v>
      </c>
      <c r="B559" s="13">
        <v>1397.28</v>
      </c>
    </row>
    <row r="560" spans="1:2" x14ac:dyDescent="0.25">
      <c r="A560" s="11" t="s">
        <v>909</v>
      </c>
      <c r="B560" s="13">
        <v>5374.3899999999994</v>
      </c>
    </row>
    <row r="561" spans="1:2" x14ac:dyDescent="0.25">
      <c r="A561" s="12" t="s">
        <v>621</v>
      </c>
      <c r="B561" s="13">
        <v>2309.2399999999998</v>
      </c>
    </row>
    <row r="562" spans="1:2" x14ac:dyDescent="0.25">
      <c r="A562" s="12" t="s">
        <v>623</v>
      </c>
      <c r="B562" s="13">
        <v>731.57</v>
      </c>
    </row>
    <row r="563" spans="1:2" x14ac:dyDescent="0.25">
      <c r="A563" s="12" t="s">
        <v>622</v>
      </c>
      <c r="B563" s="13">
        <v>2333.58</v>
      </c>
    </row>
    <row r="564" spans="1:2" x14ac:dyDescent="0.25">
      <c r="A564" s="11" t="s">
        <v>910</v>
      </c>
      <c r="B564" s="13">
        <v>3809.6</v>
      </c>
    </row>
    <row r="565" spans="1:2" x14ac:dyDescent="0.25">
      <c r="A565" s="12" t="s">
        <v>627</v>
      </c>
      <c r="B565" s="13">
        <v>1244.0999999999999</v>
      </c>
    </row>
    <row r="566" spans="1:2" x14ac:dyDescent="0.25">
      <c r="A566" s="12" t="s">
        <v>628</v>
      </c>
      <c r="B566" s="13">
        <v>37.22</v>
      </c>
    </row>
    <row r="567" spans="1:2" x14ac:dyDescent="0.25">
      <c r="A567" s="12" t="s">
        <v>626</v>
      </c>
      <c r="B567" s="13">
        <v>17.18</v>
      </c>
    </row>
    <row r="568" spans="1:2" x14ac:dyDescent="0.25">
      <c r="A568" s="12" t="s">
        <v>624</v>
      </c>
      <c r="B568" s="13">
        <v>20.04</v>
      </c>
    </row>
    <row r="569" spans="1:2" x14ac:dyDescent="0.25">
      <c r="A569" s="12" t="s">
        <v>625</v>
      </c>
      <c r="B569" s="13">
        <v>2491.06</v>
      </c>
    </row>
    <row r="570" spans="1:2" x14ac:dyDescent="0.25">
      <c r="A570" s="11" t="s">
        <v>911</v>
      </c>
      <c r="B570" s="13">
        <v>4272.0200000000004</v>
      </c>
    </row>
    <row r="571" spans="1:2" x14ac:dyDescent="0.25">
      <c r="A571" s="12" t="s">
        <v>629</v>
      </c>
      <c r="B571" s="13">
        <v>190.41</v>
      </c>
    </row>
    <row r="572" spans="1:2" x14ac:dyDescent="0.25">
      <c r="A572" s="12" t="s">
        <v>631</v>
      </c>
      <c r="B572" s="13">
        <v>625.63</v>
      </c>
    </row>
    <row r="573" spans="1:2" x14ac:dyDescent="0.25">
      <c r="A573" s="12" t="s">
        <v>630</v>
      </c>
      <c r="B573" s="13">
        <v>3455.98</v>
      </c>
    </row>
    <row r="574" spans="1:2" x14ac:dyDescent="0.25">
      <c r="A574" s="11" t="s">
        <v>912</v>
      </c>
      <c r="B574" s="13">
        <v>326.41000000000003</v>
      </c>
    </row>
    <row r="575" spans="1:2" x14ac:dyDescent="0.25">
      <c r="A575" s="12" t="s">
        <v>632</v>
      </c>
      <c r="B575" s="13">
        <v>326.41000000000003</v>
      </c>
    </row>
    <row r="576" spans="1:2" x14ac:dyDescent="0.25">
      <c r="A576" s="11" t="s">
        <v>913</v>
      </c>
      <c r="B576" s="13">
        <v>273.44</v>
      </c>
    </row>
    <row r="577" spans="1:2" x14ac:dyDescent="0.25">
      <c r="A577" s="12" t="s">
        <v>633</v>
      </c>
      <c r="B577" s="13">
        <v>273.44</v>
      </c>
    </row>
    <row r="578" spans="1:2" x14ac:dyDescent="0.25">
      <c r="A578" s="11" t="s">
        <v>914</v>
      </c>
      <c r="B578" s="13">
        <v>74.44</v>
      </c>
    </row>
    <row r="579" spans="1:2" x14ac:dyDescent="0.25">
      <c r="A579" s="12" t="s">
        <v>634</v>
      </c>
      <c r="B579" s="13">
        <v>52.97</v>
      </c>
    </row>
    <row r="580" spans="1:2" x14ac:dyDescent="0.25">
      <c r="A580" s="12" t="s">
        <v>635</v>
      </c>
      <c r="B580" s="13">
        <v>21.47</v>
      </c>
    </row>
    <row r="581" spans="1:2" x14ac:dyDescent="0.25">
      <c r="A581" s="11" t="s">
        <v>915</v>
      </c>
      <c r="B581" s="13">
        <v>70.150000000000006</v>
      </c>
    </row>
    <row r="582" spans="1:2" x14ac:dyDescent="0.25">
      <c r="A582" s="12" t="s">
        <v>636</v>
      </c>
      <c r="B582" s="13">
        <v>70.150000000000006</v>
      </c>
    </row>
    <row r="583" spans="1:2" x14ac:dyDescent="0.25">
      <c r="A583" s="11" t="s">
        <v>916</v>
      </c>
      <c r="B583" s="13">
        <v>3526.13</v>
      </c>
    </row>
    <row r="584" spans="1:2" x14ac:dyDescent="0.25">
      <c r="A584" s="12" t="s">
        <v>637</v>
      </c>
      <c r="B584" s="13">
        <v>11.45</v>
      </c>
    </row>
    <row r="585" spans="1:2" x14ac:dyDescent="0.25">
      <c r="A585" s="12" t="s">
        <v>639</v>
      </c>
      <c r="B585" s="13">
        <v>75.88</v>
      </c>
    </row>
    <row r="586" spans="1:2" x14ac:dyDescent="0.25">
      <c r="A586" s="12" t="s">
        <v>638</v>
      </c>
      <c r="B586" s="13">
        <v>3438.8</v>
      </c>
    </row>
    <row r="587" spans="1:2" x14ac:dyDescent="0.25">
      <c r="A587" s="11" t="s">
        <v>917</v>
      </c>
      <c r="B587" s="13">
        <v>217.61</v>
      </c>
    </row>
    <row r="588" spans="1:2" x14ac:dyDescent="0.25">
      <c r="A588" s="12" t="s">
        <v>640</v>
      </c>
      <c r="B588" s="13">
        <v>217.61</v>
      </c>
    </row>
    <row r="589" spans="1:2" x14ac:dyDescent="0.25">
      <c r="A589" s="11" t="s">
        <v>918</v>
      </c>
      <c r="B589" s="13">
        <v>177.52</v>
      </c>
    </row>
    <row r="590" spans="1:2" x14ac:dyDescent="0.25">
      <c r="A590" s="12" t="s">
        <v>641</v>
      </c>
      <c r="B590" s="13">
        <v>177.52</v>
      </c>
    </row>
    <row r="591" spans="1:2" x14ac:dyDescent="0.25">
      <c r="A591" s="11" t="s">
        <v>919</v>
      </c>
      <c r="B591" s="13">
        <v>294.92</v>
      </c>
    </row>
    <row r="592" spans="1:2" x14ac:dyDescent="0.25">
      <c r="A592" s="12" t="s">
        <v>461</v>
      </c>
      <c r="B592" s="13">
        <v>294.92</v>
      </c>
    </row>
    <row r="593" spans="1:2" x14ac:dyDescent="0.25">
      <c r="A593" s="11" t="s">
        <v>920</v>
      </c>
      <c r="B593" s="13">
        <v>74.45</v>
      </c>
    </row>
    <row r="594" spans="1:2" x14ac:dyDescent="0.25">
      <c r="A594" s="12" t="s">
        <v>642</v>
      </c>
      <c r="B594" s="13">
        <v>74.45</v>
      </c>
    </row>
    <row r="595" spans="1:2" x14ac:dyDescent="0.25">
      <c r="A595" s="11" t="s">
        <v>921</v>
      </c>
      <c r="B595" s="13">
        <v>7679.32</v>
      </c>
    </row>
    <row r="596" spans="1:2" x14ac:dyDescent="0.25">
      <c r="A596" s="12" t="s">
        <v>644</v>
      </c>
      <c r="B596" s="13">
        <v>1852.54</v>
      </c>
    </row>
    <row r="597" spans="1:2" x14ac:dyDescent="0.25">
      <c r="A597" s="12" t="s">
        <v>643</v>
      </c>
      <c r="B597" s="13">
        <v>71.58</v>
      </c>
    </row>
    <row r="598" spans="1:2" x14ac:dyDescent="0.25">
      <c r="A598" s="12" t="s">
        <v>645</v>
      </c>
      <c r="B598" s="13">
        <v>1792.42</v>
      </c>
    </row>
    <row r="599" spans="1:2" x14ac:dyDescent="0.25">
      <c r="A599" s="12" t="s">
        <v>646</v>
      </c>
      <c r="B599" s="13">
        <v>3962.78</v>
      </c>
    </row>
    <row r="600" spans="1:2" x14ac:dyDescent="0.25">
      <c r="A600" s="11" t="s">
        <v>922</v>
      </c>
      <c r="B600" s="13">
        <v>1148.18</v>
      </c>
    </row>
    <row r="601" spans="1:2" x14ac:dyDescent="0.25">
      <c r="A601" s="12" t="s">
        <v>647</v>
      </c>
      <c r="B601" s="13">
        <v>1080.8900000000001</v>
      </c>
    </row>
    <row r="602" spans="1:2" x14ac:dyDescent="0.25">
      <c r="A602" s="12" t="s">
        <v>648</v>
      </c>
      <c r="B602" s="13">
        <v>67.290000000000006</v>
      </c>
    </row>
    <row r="603" spans="1:2" x14ac:dyDescent="0.25">
      <c r="A603" s="11" t="s">
        <v>923</v>
      </c>
      <c r="B603" s="13">
        <v>608.45000000000005</v>
      </c>
    </row>
    <row r="604" spans="1:2" x14ac:dyDescent="0.25">
      <c r="A604" s="12" t="s">
        <v>649</v>
      </c>
      <c r="B604" s="13">
        <v>608.45000000000005</v>
      </c>
    </row>
    <row r="605" spans="1:2" x14ac:dyDescent="0.25">
      <c r="A605" s="11" t="s">
        <v>924</v>
      </c>
      <c r="B605" s="13">
        <v>1327.13</v>
      </c>
    </row>
    <row r="606" spans="1:2" x14ac:dyDescent="0.25">
      <c r="A606" s="12" t="s">
        <v>651</v>
      </c>
      <c r="B606" s="13">
        <v>1321.4</v>
      </c>
    </row>
    <row r="607" spans="1:2" x14ac:dyDescent="0.25">
      <c r="A607" s="12" t="s">
        <v>650</v>
      </c>
      <c r="B607" s="13">
        <v>5.73</v>
      </c>
    </row>
    <row r="608" spans="1:2" x14ac:dyDescent="0.25">
      <c r="A608" s="11" t="s">
        <v>925</v>
      </c>
      <c r="B608" s="13">
        <v>531.14</v>
      </c>
    </row>
    <row r="609" spans="1:2" x14ac:dyDescent="0.25">
      <c r="A609" s="12" t="s">
        <v>652</v>
      </c>
      <c r="B609" s="13">
        <v>525.41</v>
      </c>
    </row>
    <row r="610" spans="1:2" x14ac:dyDescent="0.25">
      <c r="A610" s="12" t="s">
        <v>653</v>
      </c>
      <c r="B610" s="13">
        <v>5.73</v>
      </c>
    </row>
    <row r="611" spans="1:2" x14ac:dyDescent="0.25">
      <c r="A611" s="11" t="s">
        <v>926</v>
      </c>
      <c r="B611" s="13">
        <v>658.56</v>
      </c>
    </row>
    <row r="612" spans="1:2" x14ac:dyDescent="0.25">
      <c r="A612" s="12" t="s">
        <v>654</v>
      </c>
      <c r="B612" s="13">
        <v>658.56</v>
      </c>
    </row>
    <row r="613" spans="1:2" x14ac:dyDescent="0.25">
      <c r="A613" s="11" t="s">
        <v>927</v>
      </c>
      <c r="B613" s="13">
        <v>133.13999999999999</v>
      </c>
    </row>
    <row r="614" spans="1:2" x14ac:dyDescent="0.25">
      <c r="A614" s="12" t="s">
        <v>655</v>
      </c>
      <c r="B614" s="13">
        <v>133.13999999999999</v>
      </c>
    </row>
    <row r="615" spans="1:2" x14ac:dyDescent="0.25">
      <c r="A615" s="11" t="s">
        <v>928</v>
      </c>
      <c r="B615" s="13">
        <v>67.290000000000006</v>
      </c>
    </row>
    <row r="616" spans="1:2" x14ac:dyDescent="0.25">
      <c r="A616" s="12" t="s">
        <v>656</v>
      </c>
      <c r="B616" s="13">
        <v>67.290000000000006</v>
      </c>
    </row>
    <row r="617" spans="1:2" x14ac:dyDescent="0.25">
      <c r="A617" s="11" t="s">
        <v>929</v>
      </c>
      <c r="B617" s="13">
        <v>1156.77</v>
      </c>
    </row>
    <row r="618" spans="1:2" x14ac:dyDescent="0.25">
      <c r="A618" s="12" t="s">
        <v>657</v>
      </c>
      <c r="B618" s="13">
        <v>1156.77</v>
      </c>
    </row>
    <row r="619" spans="1:2" x14ac:dyDescent="0.25">
      <c r="A619" s="11" t="s">
        <v>930</v>
      </c>
      <c r="B619" s="13">
        <v>462.42</v>
      </c>
    </row>
    <row r="620" spans="1:2" x14ac:dyDescent="0.25">
      <c r="A620" s="12" t="s">
        <v>658</v>
      </c>
      <c r="B620" s="13">
        <v>462.42</v>
      </c>
    </row>
    <row r="621" spans="1:2" x14ac:dyDescent="0.25">
      <c r="A621" s="11" t="s">
        <v>931</v>
      </c>
      <c r="B621" s="13">
        <v>125.98</v>
      </c>
    </row>
    <row r="622" spans="1:2" x14ac:dyDescent="0.25">
      <c r="A622" s="12" t="s">
        <v>659</v>
      </c>
      <c r="B622" s="13">
        <v>125.98</v>
      </c>
    </row>
    <row r="623" spans="1:2" x14ac:dyDescent="0.25">
      <c r="A623" s="11" t="s">
        <v>932</v>
      </c>
      <c r="B623" s="13">
        <v>7.16</v>
      </c>
    </row>
    <row r="624" spans="1:2" x14ac:dyDescent="0.25">
      <c r="A624" s="12" t="s">
        <v>660</v>
      </c>
      <c r="B624" s="13">
        <v>7.16</v>
      </c>
    </row>
    <row r="625" spans="1:2" x14ac:dyDescent="0.25">
      <c r="A625" s="11" t="s">
        <v>933</v>
      </c>
      <c r="B625" s="13">
        <v>373.66</v>
      </c>
    </row>
    <row r="626" spans="1:2" x14ac:dyDescent="0.25">
      <c r="A626" s="12" t="s">
        <v>661</v>
      </c>
      <c r="B626" s="13">
        <v>373.66</v>
      </c>
    </row>
    <row r="627" spans="1:2" x14ac:dyDescent="0.25">
      <c r="A627" s="11" t="s">
        <v>934</v>
      </c>
      <c r="B627" s="13">
        <v>5153.91</v>
      </c>
    </row>
    <row r="628" spans="1:2" x14ac:dyDescent="0.25">
      <c r="A628" s="12" t="s">
        <v>662</v>
      </c>
      <c r="B628" s="13">
        <v>1403.01</v>
      </c>
    </row>
    <row r="629" spans="1:2" x14ac:dyDescent="0.25">
      <c r="A629" s="12" t="s">
        <v>663</v>
      </c>
      <c r="B629" s="13">
        <v>2670.01</v>
      </c>
    </row>
    <row r="630" spans="1:2" x14ac:dyDescent="0.25">
      <c r="A630" s="12" t="s">
        <v>665</v>
      </c>
      <c r="B630" s="13">
        <v>44.38</v>
      </c>
    </row>
    <row r="631" spans="1:2" x14ac:dyDescent="0.25">
      <c r="A631" s="12" t="s">
        <v>666</v>
      </c>
      <c r="B631" s="13">
        <v>438.08</v>
      </c>
    </row>
    <row r="632" spans="1:2" x14ac:dyDescent="0.25">
      <c r="A632" s="12" t="s">
        <v>667</v>
      </c>
      <c r="B632" s="13">
        <v>226.2</v>
      </c>
    </row>
    <row r="633" spans="1:2" x14ac:dyDescent="0.25">
      <c r="A633" s="12" t="s">
        <v>669</v>
      </c>
      <c r="B633" s="13">
        <v>163.21</v>
      </c>
    </row>
    <row r="634" spans="1:2" x14ac:dyDescent="0.25">
      <c r="A634" s="12" t="s">
        <v>668</v>
      </c>
      <c r="B634" s="13">
        <v>130.28</v>
      </c>
    </row>
    <row r="635" spans="1:2" x14ac:dyDescent="0.25">
      <c r="A635" s="12" t="s">
        <v>664</v>
      </c>
      <c r="B635" s="13">
        <v>78.739999999999995</v>
      </c>
    </row>
    <row r="636" spans="1:2" x14ac:dyDescent="0.25">
      <c r="A636" s="11" t="s">
        <v>935</v>
      </c>
      <c r="B636" s="13">
        <v>523.98</v>
      </c>
    </row>
    <row r="637" spans="1:2" x14ac:dyDescent="0.25">
      <c r="A637" s="12" t="s">
        <v>606</v>
      </c>
      <c r="B637" s="13">
        <v>523.98</v>
      </c>
    </row>
    <row r="638" spans="1:2" x14ac:dyDescent="0.25">
      <c r="A638" s="11" t="s">
        <v>936</v>
      </c>
      <c r="B638" s="13">
        <v>1039.3699999999999</v>
      </c>
    </row>
    <row r="639" spans="1:2" x14ac:dyDescent="0.25">
      <c r="A639" s="12" t="s">
        <v>671</v>
      </c>
      <c r="B639" s="13">
        <v>34.36</v>
      </c>
    </row>
    <row r="640" spans="1:2" x14ac:dyDescent="0.25">
      <c r="A640" s="12" t="s">
        <v>670</v>
      </c>
      <c r="B640" s="13">
        <v>1005.01</v>
      </c>
    </row>
    <row r="641" spans="1:2" x14ac:dyDescent="0.25">
      <c r="A641" s="11" t="s">
        <v>937</v>
      </c>
      <c r="B641" s="13">
        <v>452.4</v>
      </c>
    </row>
    <row r="642" spans="1:2" x14ac:dyDescent="0.25">
      <c r="A642" s="12" t="s">
        <v>672</v>
      </c>
      <c r="B642" s="13">
        <v>452.4</v>
      </c>
    </row>
    <row r="643" spans="1:2" x14ac:dyDescent="0.25">
      <c r="A643" s="11" t="s">
        <v>938</v>
      </c>
      <c r="B643" s="13">
        <v>721.54000000000008</v>
      </c>
    </row>
    <row r="644" spans="1:2" x14ac:dyDescent="0.25">
      <c r="A644" s="12" t="s">
        <v>673</v>
      </c>
      <c r="B644" s="13">
        <v>11.45</v>
      </c>
    </row>
    <row r="645" spans="1:2" x14ac:dyDescent="0.25">
      <c r="A645" s="12" t="s">
        <v>674</v>
      </c>
      <c r="B645" s="13">
        <v>710.09</v>
      </c>
    </row>
    <row r="646" spans="1:2" x14ac:dyDescent="0.25">
      <c r="A646" s="11" t="s">
        <v>939</v>
      </c>
      <c r="B646" s="13">
        <v>1189.69</v>
      </c>
    </row>
    <row r="647" spans="1:2" x14ac:dyDescent="0.25">
      <c r="A647" s="12" t="s">
        <v>675</v>
      </c>
      <c r="B647" s="13">
        <v>1189.69</v>
      </c>
    </row>
    <row r="648" spans="1:2" x14ac:dyDescent="0.25">
      <c r="A648" s="11" t="s">
        <v>940</v>
      </c>
      <c r="B648" s="13">
        <v>798.85</v>
      </c>
    </row>
    <row r="649" spans="1:2" x14ac:dyDescent="0.25">
      <c r="A649" s="12" t="s">
        <v>676</v>
      </c>
      <c r="B649" s="13">
        <v>68.72</v>
      </c>
    </row>
    <row r="650" spans="1:2" x14ac:dyDescent="0.25">
      <c r="A650" s="12" t="s">
        <v>678</v>
      </c>
      <c r="B650" s="13">
        <v>28.63</v>
      </c>
    </row>
    <row r="651" spans="1:2" x14ac:dyDescent="0.25">
      <c r="A651" s="12" t="s">
        <v>677</v>
      </c>
      <c r="B651" s="13">
        <v>701.5</v>
      </c>
    </row>
    <row r="652" spans="1:2" x14ac:dyDescent="0.25">
      <c r="A652" s="11" t="s">
        <v>941</v>
      </c>
      <c r="B652" s="13">
        <v>37.22</v>
      </c>
    </row>
    <row r="653" spans="1:2" x14ac:dyDescent="0.25">
      <c r="A653" s="12" t="s">
        <v>679</v>
      </c>
      <c r="B653" s="13">
        <v>37.22</v>
      </c>
    </row>
    <row r="654" spans="1:2" x14ac:dyDescent="0.25">
      <c r="A654" s="11" t="s">
        <v>942</v>
      </c>
      <c r="B654" s="13">
        <v>284.89999999999998</v>
      </c>
    </row>
    <row r="655" spans="1:2" x14ac:dyDescent="0.25">
      <c r="A655" s="12" t="s">
        <v>680</v>
      </c>
      <c r="B655" s="13">
        <v>284.89999999999998</v>
      </c>
    </row>
    <row r="656" spans="1:2" x14ac:dyDescent="0.25">
      <c r="A656" s="11" t="s">
        <v>943</v>
      </c>
      <c r="B656" s="13">
        <v>167.5</v>
      </c>
    </row>
    <row r="657" spans="1:2" x14ac:dyDescent="0.25">
      <c r="A657" s="12" t="s">
        <v>681</v>
      </c>
      <c r="B657" s="13">
        <v>167.5</v>
      </c>
    </row>
    <row r="658" spans="1:2" x14ac:dyDescent="0.25">
      <c r="A658" s="11" t="s">
        <v>944</v>
      </c>
      <c r="B658" s="13">
        <v>907.66</v>
      </c>
    </row>
    <row r="659" spans="1:2" x14ac:dyDescent="0.25">
      <c r="A659" s="12" t="s">
        <v>682</v>
      </c>
      <c r="B659" s="13">
        <v>907.66</v>
      </c>
    </row>
    <row r="660" spans="1:2" x14ac:dyDescent="0.25">
      <c r="A660" s="11" t="s">
        <v>945</v>
      </c>
      <c r="B660" s="13">
        <v>1046.53</v>
      </c>
    </row>
    <row r="661" spans="1:2" x14ac:dyDescent="0.25">
      <c r="A661" s="12" t="s">
        <v>610</v>
      </c>
      <c r="B661" s="13">
        <v>1003.58</v>
      </c>
    </row>
    <row r="662" spans="1:2" x14ac:dyDescent="0.25">
      <c r="A662" s="12" t="s">
        <v>683</v>
      </c>
      <c r="B662" s="13">
        <v>42.95</v>
      </c>
    </row>
    <row r="663" spans="1:2" x14ac:dyDescent="0.25">
      <c r="A663" s="11" t="s">
        <v>946</v>
      </c>
      <c r="B663" s="13">
        <v>314.95999999999998</v>
      </c>
    </row>
    <row r="664" spans="1:2" x14ac:dyDescent="0.25">
      <c r="A664" s="12" t="s">
        <v>684</v>
      </c>
      <c r="B664" s="13">
        <v>314.95999999999998</v>
      </c>
    </row>
    <row r="665" spans="1:2" x14ac:dyDescent="0.25">
      <c r="A665" s="11" t="s">
        <v>947</v>
      </c>
      <c r="B665" s="13">
        <v>475000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9"/>
  <sheetViews>
    <sheetView workbookViewId="0">
      <selection activeCell="O4" sqref="O4"/>
    </sheetView>
  </sheetViews>
  <sheetFormatPr defaultRowHeight="15" x14ac:dyDescent="0.25"/>
  <cols>
    <col min="1" max="1" width="18.42578125" customWidth="1"/>
    <col min="3" max="3" width="11.85546875" bestFit="1" customWidth="1"/>
    <col min="4" max="4" width="35.140625" bestFit="1" customWidth="1"/>
    <col min="5" max="5" width="11.42578125" bestFit="1" customWidth="1"/>
    <col min="6" max="6" width="45.7109375" bestFit="1" customWidth="1"/>
    <col min="7" max="7" width="5" bestFit="1" customWidth="1"/>
    <col min="8" max="8" width="9.140625" bestFit="1" customWidth="1"/>
    <col min="9" max="9" width="4" bestFit="1" customWidth="1"/>
    <col min="10" max="10" width="10.5703125" bestFit="1" customWidth="1"/>
    <col min="11" max="11" width="3" bestFit="1" customWidth="1"/>
    <col min="12" max="12" width="15.5703125" bestFit="1" customWidth="1"/>
    <col min="13" max="13" width="10.5703125" bestFit="1" customWidth="1"/>
    <col min="15" max="15" width="11.5703125" bestFit="1" customWidth="1"/>
    <col min="16" max="16" width="12.5703125" bestFit="1" customWidth="1"/>
  </cols>
  <sheetData>
    <row r="1" spans="1:16" x14ac:dyDescent="0.25">
      <c r="A1" s="6" t="s">
        <v>729</v>
      </c>
      <c r="B1" t="s">
        <v>728</v>
      </c>
      <c r="C1" t="s">
        <v>19</v>
      </c>
      <c r="D1" t="s">
        <v>20</v>
      </c>
      <c r="E1" t="s">
        <v>21</v>
      </c>
      <c r="F1" t="s">
        <v>22</v>
      </c>
      <c r="G1" t="s">
        <v>23</v>
      </c>
      <c r="H1" t="s">
        <v>24</v>
      </c>
      <c r="I1" t="s">
        <v>25</v>
      </c>
      <c r="J1" t="s">
        <v>26</v>
      </c>
      <c r="K1" t="s">
        <v>27</v>
      </c>
      <c r="L1" t="s">
        <v>28</v>
      </c>
      <c r="M1" t="s">
        <v>29</v>
      </c>
      <c r="N1" s="6" t="s">
        <v>730</v>
      </c>
      <c r="O1" s="6" t="s">
        <v>731</v>
      </c>
      <c r="P1" s="1">
        <f>SUM(O2:O448)</f>
        <v>474999.99999999994</v>
      </c>
    </row>
    <row r="2" spans="1:16" x14ac:dyDescent="0.25">
      <c r="A2" t="str">
        <f t="shared" ref="A2:A65" si="0">PROPER(CONCATENATE(B2," ",D2))</f>
        <v>01147 Othello School District</v>
      </c>
      <c r="B2" s="5" t="str">
        <f t="shared" ref="B2:B65" si="1">TEXT($C2,"0####")</f>
        <v>01147</v>
      </c>
      <c r="C2">
        <v>1147</v>
      </c>
      <c r="D2" t="s">
        <v>30</v>
      </c>
      <c r="E2">
        <v>3015</v>
      </c>
      <c r="F2" t="s">
        <v>244</v>
      </c>
      <c r="G2" t="s">
        <v>3</v>
      </c>
      <c r="H2" t="s">
        <v>685</v>
      </c>
      <c r="I2" t="s">
        <v>685</v>
      </c>
      <c r="J2" t="s">
        <v>3</v>
      </c>
      <c r="K2" t="s">
        <v>3</v>
      </c>
      <c r="L2">
        <v>220</v>
      </c>
      <c r="M2">
        <v>258.25</v>
      </c>
      <c r="N2" s="7">
        <f t="shared" ref="N2:N65" si="2">$M2/$M$449</f>
        <v>3.1134432632984417E-3</v>
      </c>
      <c r="O2" s="1">
        <f>ROUND($O$449*N2,2)+0.01</f>
        <v>1478.9</v>
      </c>
      <c r="P2" s="8">
        <f>P1-O449</f>
        <v>0</v>
      </c>
    </row>
    <row r="3" spans="1:16" x14ac:dyDescent="0.25">
      <c r="A3" t="str">
        <f t="shared" si="0"/>
        <v>01158 Lind School District</v>
      </c>
      <c r="B3" s="5" t="str">
        <f t="shared" si="1"/>
        <v>01158</v>
      </c>
      <c r="C3">
        <v>1158</v>
      </c>
      <c r="D3" t="s">
        <v>31</v>
      </c>
      <c r="E3">
        <v>2903</v>
      </c>
      <c r="F3" t="s">
        <v>245</v>
      </c>
      <c r="G3" t="s">
        <v>3</v>
      </c>
      <c r="H3" t="s">
        <v>3</v>
      </c>
      <c r="I3" t="s">
        <v>685</v>
      </c>
      <c r="J3" t="s">
        <v>3</v>
      </c>
      <c r="K3" t="s">
        <v>3</v>
      </c>
      <c r="L3">
        <v>1</v>
      </c>
      <c r="M3">
        <v>1.25</v>
      </c>
      <c r="N3" s="7">
        <f t="shared" si="2"/>
        <v>1.5069909309285777E-5</v>
      </c>
      <c r="O3" s="1">
        <f>ROUND($O$449*N3,2)+0.01</f>
        <v>7.17</v>
      </c>
    </row>
    <row r="4" spans="1:16" x14ac:dyDescent="0.25">
      <c r="A4" t="str">
        <f t="shared" si="0"/>
        <v>02250 Clarkston School District</v>
      </c>
      <c r="B4" s="5" t="str">
        <f t="shared" si="1"/>
        <v>02250</v>
      </c>
      <c r="C4">
        <v>2250</v>
      </c>
      <c r="D4" t="s">
        <v>32</v>
      </c>
      <c r="E4">
        <v>2299</v>
      </c>
      <c r="F4" t="s">
        <v>246</v>
      </c>
      <c r="G4" t="s">
        <v>3</v>
      </c>
      <c r="H4" t="s">
        <v>685</v>
      </c>
      <c r="I4" t="s">
        <v>685</v>
      </c>
      <c r="J4" t="s">
        <v>3</v>
      </c>
      <c r="K4" t="s">
        <v>3</v>
      </c>
      <c r="L4">
        <v>85</v>
      </c>
      <c r="M4">
        <v>92</v>
      </c>
      <c r="N4" s="7">
        <f t="shared" si="2"/>
        <v>1.1091453251634333E-3</v>
      </c>
      <c r="O4" s="1">
        <f t="shared" ref="O4:O67" si="3">ROUND($O$449*N4,2)</f>
        <v>526.84</v>
      </c>
    </row>
    <row r="5" spans="1:16" x14ac:dyDescent="0.25">
      <c r="A5" t="str">
        <f t="shared" si="0"/>
        <v>02250 Clarkston School District</v>
      </c>
      <c r="B5" s="5" t="str">
        <f t="shared" si="1"/>
        <v>02250</v>
      </c>
      <c r="C5">
        <v>2250</v>
      </c>
      <c r="D5" t="s">
        <v>32</v>
      </c>
      <c r="E5">
        <v>2501</v>
      </c>
      <c r="F5" t="s">
        <v>247</v>
      </c>
      <c r="G5" t="s">
        <v>3</v>
      </c>
      <c r="H5" t="s">
        <v>685</v>
      </c>
      <c r="I5" t="s">
        <v>3</v>
      </c>
      <c r="J5" t="s">
        <v>3</v>
      </c>
      <c r="K5" t="s">
        <v>3</v>
      </c>
      <c r="L5">
        <v>1</v>
      </c>
      <c r="M5">
        <v>1</v>
      </c>
      <c r="N5" s="7">
        <f t="shared" si="2"/>
        <v>1.2055927447428622E-5</v>
      </c>
      <c r="O5" s="1">
        <f t="shared" si="3"/>
        <v>5.73</v>
      </c>
    </row>
    <row r="6" spans="1:16" x14ac:dyDescent="0.25">
      <c r="A6" t="str">
        <f t="shared" si="0"/>
        <v>03017 Kennewick School District</v>
      </c>
      <c r="B6" s="5" t="str">
        <f t="shared" si="1"/>
        <v>03017</v>
      </c>
      <c r="C6">
        <v>3017</v>
      </c>
      <c r="D6" t="s">
        <v>33</v>
      </c>
      <c r="E6">
        <v>1884</v>
      </c>
      <c r="F6" t="s">
        <v>248</v>
      </c>
      <c r="G6" t="s">
        <v>3</v>
      </c>
      <c r="H6" t="s">
        <v>685</v>
      </c>
      <c r="I6" t="s">
        <v>3</v>
      </c>
      <c r="J6" t="s">
        <v>3</v>
      </c>
      <c r="K6" t="s">
        <v>3</v>
      </c>
      <c r="L6">
        <v>16</v>
      </c>
      <c r="M6">
        <v>17.5</v>
      </c>
      <c r="N6" s="7">
        <f t="shared" si="2"/>
        <v>2.1097873033000089E-4</v>
      </c>
      <c r="O6" s="1">
        <f t="shared" si="3"/>
        <v>100.21</v>
      </c>
    </row>
    <row r="7" spans="1:16" x14ac:dyDescent="0.25">
      <c r="A7" t="str">
        <f t="shared" si="0"/>
        <v>03017 Kennewick School District</v>
      </c>
      <c r="B7" s="5" t="str">
        <f t="shared" si="1"/>
        <v>03017</v>
      </c>
      <c r="C7">
        <v>3017</v>
      </c>
      <c r="D7" t="s">
        <v>33</v>
      </c>
      <c r="E7">
        <v>1941</v>
      </c>
      <c r="F7" t="s">
        <v>249</v>
      </c>
      <c r="G7" t="s">
        <v>3</v>
      </c>
      <c r="H7" t="s">
        <v>685</v>
      </c>
      <c r="I7" t="s">
        <v>3</v>
      </c>
      <c r="J7" t="s">
        <v>3</v>
      </c>
      <c r="K7" t="s">
        <v>3</v>
      </c>
      <c r="L7">
        <v>10</v>
      </c>
      <c r="M7">
        <v>10.25</v>
      </c>
      <c r="N7" s="7">
        <f t="shared" si="2"/>
        <v>1.2357325633614337E-4</v>
      </c>
      <c r="O7" s="1">
        <f t="shared" si="3"/>
        <v>58.7</v>
      </c>
    </row>
    <row r="8" spans="1:16" x14ac:dyDescent="0.25">
      <c r="A8" t="str">
        <f t="shared" si="0"/>
        <v>03017 Kennewick School District</v>
      </c>
      <c r="B8" s="5" t="str">
        <f t="shared" si="1"/>
        <v>03017</v>
      </c>
      <c r="C8">
        <v>3017</v>
      </c>
      <c r="D8" t="s">
        <v>33</v>
      </c>
      <c r="E8">
        <v>2826</v>
      </c>
      <c r="F8" t="s">
        <v>250</v>
      </c>
      <c r="G8" t="s">
        <v>685</v>
      </c>
      <c r="H8" t="s">
        <v>685</v>
      </c>
      <c r="I8" t="s">
        <v>685</v>
      </c>
      <c r="J8" t="s">
        <v>3</v>
      </c>
      <c r="K8" t="s">
        <v>685</v>
      </c>
      <c r="L8">
        <v>306</v>
      </c>
      <c r="M8">
        <v>352</v>
      </c>
      <c r="N8" s="7">
        <f t="shared" si="2"/>
        <v>4.2436864614948744E-3</v>
      </c>
      <c r="O8" s="1">
        <f t="shared" si="3"/>
        <v>2015.75</v>
      </c>
    </row>
    <row r="9" spans="1:16" x14ac:dyDescent="0.25">
      <c r="A9" t="str">
        <f t="shared" si="0"/>
        <v>03017 Kennewick School District</v>
      </c>
      <c r="B9" s="5" t="str">
        <f t="shared" si="1"/>
        <v>03017</v>
      </c>
      <c r="C9">
        <v>3017</v>
      </c>
      <c r="D9" t="s">
        <v>33</v>
      </c>
      <c r="E9">
        <v>3731</v>
      </c>
      <c r="F9" t="s">
        <v>251</v>
      </c>
      <c r="G9" t="s">
        <v>685</v>
      </c>
      <c r="H9" t="s">
        <v>685</v>
      </c>
      <c r="I9" t="s">
        <v>685</v>
      </c>
      <c r="J9" t="s">
        <v>3</v>
      </c>
      <c r="K9" t="s">
        <v>3</v>
      </c>
      <c r="L9">
        <v>669</v>
      </c>
      <c r="M9">
        <v>703.75</v>
      </c>
      <c r="N9" s="7">
        <f t="shared" si="2"/>
        <v>8.4843589411278918E-3</v>
      </c>
      <c r="O9" s="1">
        <f t="shared" si="3"/>
        <v>4030.07</v>
      </c>
    </row>
    <row r="10" spans="1:16" x14ac:dyDescent="0.25">
      <c r="A10" t="str">
        <f t="shared" si="0"/>
        <v>03017 Kennewick School District</v>
      </c>
      <c r="B10" s="5" t="str">
        <f t="shared" si="1"/>
        <v>03017</v>
      </c>
      <c r="C10">
        <v>3017</v>
      </c>
      <c r="D10" t="s">
        <v>33</v>
      </c>
      <c r="E10">
        <v>4118</v>
      </c>
      <c r="F10" t="s">
        <v>252</v>
      </c>
      <c r="G10" t="s">
        <v>3</v>
      </c>
      <c r="H10" t="s">
        <v>685</v>
      </c>
      <c r="I10" t="s">
        <v>3</v>
      </c>
      <c r="J10" t="s">
        <v>3</v>
      </c>
      <c r="K10" t="s">
        <v>3</v>
      </c>
      <c r="L10">
        <v>6</v>
      </c>
      <c r="M10">
        <v>6.25</v>
      </c>
      <c r="N10" s="7">
        <f t="shared" si="2"/>
        <v>7.5349546546428882E-5</v>
      </c>
      <c r="O10" s="1">
        <f t="shared" si="3"/>
        <v>35.79</v>
      </c>
    </row>
    <row r="11" spans="1:16" x14ac:dyDescent="0.25">
      <c r="A11" t="str">
        <f t="shared" si="0"/>
        <v>03017 Kennewick School District</v>
      </c>
      <c r="B11" s="5" t="str">
        <f t="shared" si="1"/>
        <v>03017</v>
      </c>
      <c r="C11">
        <v>3017</v>
      </c>
      <c r="D11" t="s">
        <v>33</v>
      </c>
      <c r="E11">
        <v>4484</v>
      </c>
      <c r="F11" t="s">
        <v>253</v>
      </c>
      <c r="G11" t="s">
        <v>685</v>
      </c>
      <c r="H11" t="s">
        <v>685</v>
      </c>
      <c r="I11" t="s">
        <v>685</v>
      </c>
      <c r="J11" t="s">
        <v>3</v>
      </c>
      <c r="K11" t="s">
        <v>3</v>
      </c>
      <c r="L11">
        <v>498</v>
      </c>
      <c r="M11">
        <v>540.5</v>
      </c>
      <c r="N11" s="7">
        <f t="shared" si="2"/>
        <v>6.5162287853351699E-3</v>
      </c>
      <c r="O11" s="1">
        <f t="shared" si="3"/>
        <v>3095.21</v>
      </c>
    </row>
    <row r="12" spans="1:16" x14ac:dyDescent="0.25">
      <c r="A12" t="str">
        <f t="shared" si="0"/>
        <v>03052 Kiona-Benton City School District</v>
      </c>
      <c r="B12" s="5" t="str">
        <f t="shared" si="1"/>
        <v>03052</v>
      </c>
      <c r="C12">
        <v>3052</v>
      </c>
      <c r="D12" t="s">
        <v>34</v>
      </c>
      <c r="E12">
        <v>2904</v>
      </c>
      <c r="F12" t="s">
        <v>254</v>
      </c>
      <c r="G12" t="s">
        <v>3</v>
      </c>
      <c r="H12" t="s">
        <v>685</v>
      </c>
      <c r="I12" t="s">
        <v>685</v>
      </c>
      <c r="J12" t="s">
        <v>3</v>
      </c>
      <c r="K12" t="s">
        <v>3</v>
      </c>
      <c r="L12">
        <v>68</v>
      </c>
      <c r="M12">
        <v>74</v>
      </c>
      <c r="N12" s="7">
        <f t="shared" si="2"/>
        <v>8.9213863110971798E-4</v>
      </c>
      <c r="O12" s="1">
        <f t="shared" si="3"/>
        <v>423.77</v>
      </c>
    </row>
    <row r="13" spans="1:16" x14ac:dyDescent="0.25">
      <c r="A13" t="str">
        <f t="shared" si="0"/>
        <v>03053 Finley School District</v>
      </c>
      <c r="B13" s="5" t="str">
        <f t="shared" si="1"/>
        <v>03053</v>
      </c>
      <c r="C13">
        <v>3053</v>
      </c>
      <c r="D13" t="s">
        <v>35</v>
      </c>
      <c r="E13">
        <v>2367</v>
      </c>
      <c r="F13" t="s">
        <v>255</v>
      </c>
      <c r="G13" t="s">
        <v>3</v>
      </c>
      <c r="H13" t="s">
        <v>685</v>
      </c>
      <c r="I13" t="s">
        <v>3</v>
      </c>
      <c r="J13" t="s">
        <v>3</v>
      </c>
      <c r="K13" t="s">
        <v>3</v>
      </c>
      <c r="L13">
        <v>67</v>
      </c>
      <c r="M13">
        <v>79</v>
      </c>
      <c r="N13" s="7">
        <f t="shared" si="2"/>
        <v>9.5241826834686113E-4</v>
      </c>
      <c r="O13" s="1">
        <f t="shared" si="3"/>
        <v>452.4</v>
      </c>
    </row>
    <row r="14" spans="1:16" x14ac:dyDescent="0.25">
      <c r="A14" t="str">
        <f t="shared" si="0"/>
        <v>03116 Prosser School District</v>
      </c>
      <c r="B14" s="5" t="str">
        <f t="shared" si="1"/>
        <v>03116</v>
      </c>
      <c r="C14">
        <v>3116</v>
      </c>
      <c r="D14" t="s">
        <v>36</v>
      </c>
      <c r="E14">
        <v>1728</v>
      </c>
      <c r="F14" t="s">
        <v>256</v>
      </c>
      <c r="G14" t="s">
        <v>3</v>
      </c>
      <c r="H14" t="s">
        <v>685</v>
      </c>
      <c r="I14" t="s">
        <v>3</v>
      </c>
      <c r="J14" t="s">
        <v>3</v>
      </c>
      <c r="K14" t="s">
        <v>3</v>
      </c>
      <c r="L14">
        <v>3</v>
      </c>
      <c r="M14">
        <v>3.5</v>
      </c>
      <c r="N14" s="7">
        <f t="shared" si="2"/>
        <v>4.2195746066000176E-5</v>
      </c>
      <c r="O14" s="1">
        <f t="shared" si="3"/>
        <v>20.04</v>
      </c>
    </row>
    <row r="15" spans="1:16" x14ac:dyDescent="0.25">
      <c r="A15" t="str">
        <f t="shared" si="0"/>
        <v>03116 Prosser School District</v>
      </c>
      <c r="B15" s="5" t="str">
        <f t="shared" si="1"/>
        <v>03116</v>
      </c>
      <c r="C15">
        <v>3116</v>
      </c>
      <c r="D15" t="s">
        <v>36</v>
      </c>
      <c r="E15">
        <v>2508</v>
      </c>
      <c r="F15" t="s">
        <v>257</v>
      </c>
      <c r="G15" t="s">
        <v>3</v>
      </c>
      <c r="H15" t="s">
        <v>685</v>
      </c>
      <c r="I15" t="s">
        <v>685</v>
      </c>
      <c r="J15" t="s">
        <v>3</v>
      </c>
      <c r="K15" t="s">
        <v>3</v>
      </c>
      <c r="L15">
        <v>144</v>
      </c>
      <c r="M15">
        <v>162.75</v>
      </c>
      <c r="N15" s="7">
        <f t="shared" si="2"/>
        <v>1.9621021920690081E-3</v>
      </c>
      <c r="O15" s="1">
        <f t="shared" si="3"/>
        <v>932</v>
      </c>
    </row>
    <row r="16" spans="1:16" x14ac:dyDescent="0.25">
      <c r="A16" t="str">
        <f t="shared" si="0"/>
        <v>03400 Richland School District</v>
      </c>
      <c r="B16" s="5" t="str">
        <f t="shared" si="1"/>
        <v>03400</v>
      </c>
      <c r="C16">
        <v>3400</v>
      </c>
      <c r="D16" t="s">
        <v>37</v>
      </c>
      <c r="E16">
        <v>3511</v>
      </c>
      <c r="F16" t="s">
        <v>258</v>
      </c>
      <c r="G16" t="s">
        <v>685</v>
      </c>
      <c r="H16" t="s">
        <v>685</v>
      </c>
      <c r="I16" t="s">
        <v>685</v>
      </c>
      <c r="J16" t="s">
        <v>3</v>
      </c>
      <c r="K16" t="s">
        <v>3</v>
      </c>
      <c r="L16">
        <v>508</v>
      </c>
      <c r="M16">
        <v>531</v>
      </c>
      <c r="N16" s="7">
        <f t="shared" si="2"/>
        <v>6.4016974745845978E-3</v>
      </c>
      <c r="O16" s="1">
        <f t="shared" si="3"/>
        <v>3040.81</v>
      </c>
    </row>
    <row r="17" spans="1:15" x14ac:dyDescent="0.25">
      <c r="A17" t="str">
        <f t="shared" si="0"/>
        <v>03400 Richland School District</v>
      </c>
      <c r="B17" s="5" t="str">
        <f t="shared" si="1"/>
        <v>03400</v>
      </c>
      <c r="C17">
        <v>3400</v>
      </c>
      <c r="D17" t="s">
        <v>37</v>
      </c>
      <c r="E17">
        <v>3833</v>
      </c>
      <c r="F17" t="s">
        <v>259</v>
      </c>
      <c r="G17" t="s">
        <v>685</v>
      </c>
      <c r="H17" t="s">
        <v>685</v>
      </c>
      <c r="I17" t="s">
        <v>685</v>
      </c>
      <c r="J17" t="s">
        <v>3</v>
      </c>
      <c r="K17" t="s">
        <v>3</v>
      </c>
      <c r="L17">
        <v>537</v>
      </c>
      <c r="M17">
        <v>554.75</v>
      </c>
      <c r="N17" s="7">
        <f t="shared" si="2"/>
        <v>6.6880257514610273E-3</v>
      </c>
      <c r="O17" s="1">
        <f t="shared" si="3"/>
        <v>3176.81</v>
      </c>
    </row>
    <row r="18" spans="1:15" x14ac:dyDescent="0.25">
      <c r="A18" t="str">
        <f t="shared" si="0"/>
        <v>03400 Richland School District</v>
      </c>
      <c r="B18" s="5" t="str">
        <f t="shared" si="1"/>
        <v>03400</v>
      </c>
      <c r="C18">
        <v>3400</v>
      </c>
      <c r="D18" t="s">
        <v>37</v>
      </c>
      <c r="E18">
        <v>4295</v>
      </c>
      <c r="F18" t="s">
        <v>260</v>
      </c>
      <c r="G18" t="s">
        <v>3</v>
      </c>
      <c r="H18" t="s">
        <v>685</v>
      </c>
      <c r="I18" t="s">
        <v>3</v>
      </c>
      <c r="J18" t="s">
        <v>3</v>
      </c>
      <c r="K18" t="s">
        <v>3</v>
      </c>
      <c r="L18">
        <v>18</v>
      </c>
      <c r="M18">
        <v>21</v>
      </c>
      <c r="N18" s="7">
        <f t="shared" si="2"/>
        <v>2.5317447639600104E-4</v>
      </c>
      <c r="O18" s="1">
        <f t="shared" si="3"/>
        <v>120.26</v>
      </c>
    </row>
    <row r="19" spans="1:15" x14ac:dyDescent="0.25">
      <c r="A19" t="str">
        <f t="shared" si="0"/>
        <v>03400 Richland School District</v>
      </c>
      <c r="B19" s="5" t="str">
        <f t="shared" si="1"/>
        <v>03400</v>
      </c>
      <c r="C19">
        <v>3400</v>
      </c>
      <c r="D19" t="s">
        <v>37</v>
      </c>
      <c r="E19">
        <v>5165</v>
      </c>
      <c r="F19" t="s">
        <v>261</v>
      </c>
      <c r="G19" t="s">
        <v>3</v>
      </c>
      <c r="H19" t="s">
        <v>685</v>
      </c>
      <c r="I19" t="s">
        <v>3</v>
      </c>
      <c r="J19" t="s">
        <v>3</v>
      </c>
      <c r="K19" t="s">
        <v>3</v>
      </c>
      <c r="L19">
        <v>10</v>
      </c>
      <c r="M19">
        <v>10.25</v>
      </c>
      <c r="N19" s="7">
        <f t="shared" si="2"/>
        <v>1.2357325633614337E-4</v>
      </c>
      <c r="O19" s="1">
        <f t="shared" si="3"/>
        <v>58.7</v>
      </c>
    </row>
    <row r="20" spans="1:15" x14ac:dyDescent="0.25">
      <c r="A20" t="str">
        <f t="shared" si="0"/>
        <v>04019 Manson School District</v>
      </c>
      <c r="B20" s="5" t="str">
        <f t="shared" si="1"/>
        <v>04019</v>
      </c>
      <c r="C20">
        <v>4019</v>
      </c>
      <c r="D20" t="s">
        <v>38</v>
      </c>
      <c r="E20">
        <v>2623</v>
      </c>
      <c r="F20" t="s">
        <v>262</v>
      </c>
      <c r="G20" t="s">
        <v>3</v>
      </c>
      <c r="H20" t="s">
        <v>685</v>
      </c>
      <c r="I20" t="s">
        <v>685</v>
      </c>
      <c r="J20" t="s">
        <v>3</v>
      </c>
      <c r="K20" t="s">
        <v>3</v>
      </c>
      <c r="L20">
        <v>74</v>
      </c>
      <c r="M20">
        <v>88</v>
      </c>
      <c r="N20" s="7">
        <f t="shared" si="2"/>
        <v>1.0609216153737186E-3</v>
      </c>
      <c r="O20" s="1">
        <f t="shared" si="3"/>
        <v>503.94</v>
      </c>
    </row>
    <row r="21" spans="1:15" x14ac:dyDescent="0.25">
      <c r="A21" t="str">
        <f t="shared" si="0"/>
        <v>04127 Entiat School District</v>
      </c>
      <c r="B21" s="5" t="str">
        <f t="shared" si="1"/>
        <v>04127</v>
      </c>
      <c r="C21">
        <v>4127</v>
      </c>
      <c r="D21" t="s">
        <v>39</v>
      </c>
      <c r="E21">
        <v>3317</v>
      </c>
      <c r="F21" t="s">
        <v>263</v>
      </c>
      <c r="G21" t="s">
        <v>3</v>
      </c>
      <c r="H21" t="s">
        <v>685</v>
      </c>
      <c r="I21" t="s">
        <v>3</v>
      </c>
      <c r="J21" t="s">
        <v>3</v>
      </c>
      <c r="K21" t="s">
        <v>3</v>
      </c>
      <c r="L21">
        <v>9</v>
      </c>
      <c r="M21">
        <v>10.25</v>
      </c>
      <c r="N21" s="7">
        <f t="shared" si="2"/>
        <v>1.2357325633614337E-4</v>
      </c>
      <c r="O21" s="1">
        <f t="shared" si="3"/>
        <v>58.7</v>
      </c>
    </row>
    <row r="22" spans="1:15" x14ac:dyDescent="0.25">
      <c r="A22" t="str">
        <f t="shared" si="0"/>
        <v>04129 Lake Chelan School District</v>
      </c>
      <c r="B22" s="5" t="str">
        <f t="shared" si="1"/>
        <v>04129</v>
      </c>
      <c r="C22">
        <v>4129</v>
      </c>
      <c r="D22" t="s">
        <v>40</v>
      </c>
      <c r="E22">
        <v>4260</v>
      </c>
      <c r="F22" t="s">
        <v>264</v>
      </c>
      <c r="G22" t="s">
        <v>3</v>
      </c>
      <c r="H22" t="s">
        <v>685</v>
      </c>
      <c r="I22" t="s">
        <v>685</v>
      </c>
      <c r="J22" t="s">
        <v>3</v>
      </c>
      <c r="K22" t="s">
        <v>3</v>
      </c>
      <c r="L22">
        <v>56</v>
      </c>
      <c r="M22">
        <v>62</v>
      </c>
      <c r="N22" s="7">
        <f t="shared" si="2"/>
        <v>7.4746750174057458E-4</v>
      </c>
      <c r="O22" s="1">
        <f t="shared" si="3"/>
        <v>355.05</v>
      </c>
    </row>
    <row r="23" spans="1:15" x14ac:dyDescent="0.25">
      <c r="A23" t="str">
        <f t="shared" si="0"/>
        <v>04222 Cashmere School District</v>
      </c>
      <c r="B23" s="5" t="str">
        <f t="shared" si="1"/>
        <v>04222</v>
      </c>
      <c r="C23">
        <v>4222</v>
      </c>
      <c r="D23" t="s">
        <v>41</v>
      </c>
      <c r="E23">
        <v>3268</v>
      </c>
      <c r="F23" t="s">
        <v>265</v>
      </c>
      <c r="G23" t="s">
        <v>3</v>
      </c>
      <c r="H23" t="s">
        <v>685</v>
      </c>
      <c r="I23" t="s">
        <v>3</v>
      </c>
      <c r="J23" t="s">
        <v>3</v>
      </c>
      <c r="K23" t="s">
        <v>3</v>
      </c>
      <c r="L23">
        <v>40</v>
      </c>
      <c r="M23">
        <v>41.75</v>
      </c>
      <c r="N23" s="7">
        <f t="shared" si="2"/>
        <v>5.0333497093014491E-4</v>
      </c>
      <c r="O23" s="1">
        <f t="shared" si="3"/>
        <v>239.08</v>
      </c>
    </row>
    <row r="24" spans="1:15" x14ac:dyDescent="0.25">
      <c r="A24" t="str">
        <f t="shared" si="0"/>
        <v>04228 Cascade School District</v>
      </c>
      <c r="B24" s="5" t="str">
        <f t="shared" si="1"/>
        <v>04228</v>
      </c>
      <c r="C24">
        <v>4228</v>
      </c>
      <c r="D24" t="s">
        <v>42</v>
      </c>
      <c r="E24">
        <v>3564</v>
      </c>
      <c r="F24" t="s">
        <v>266</v>
      </c>
      <c r="G24" t="s">
        <v>3</v>
      </c>
      <c r="H24" t="s">
        <v>685</v>
      </c>
      <c r="I24" t="s">
        <v>685</v>
      </c>
      <c r="J24" t="s">
        <v>3</v>
      </c>
      <c r="K24" t="s">
        <v>3</v>
      </c>
      <c r="L24">
        <v>150</v>
      </c>
      <c r="M24">
        <v>164.75</v>
      </c>
      <c r="N24" s="7">
        <f t="shared" si="2"/>
        <v>1.9862140469638656E-3</v>
      </c>
      <c r="O24" s="1">
        <f t="shared" si="3"/>
        <v>943.45</v>
      </c>
    </row>
    <row r="25" spans="1:15" x14ac:dyDescent="0.25">
      <c r="A25" t="str">
        <f t="shared" si="0"/>
        <v>04246 Wenatchee School District</v>
      </c>
      <c r="B25" s="5" t="str">
        <f t="shared" si="1"/>
        <v>04246</v>
      </c>
      <c r="C25">
        <v>4246</v>
      </c>
      <c r="D25" t="s">
        <v>43</v>
      </c>
      <c r="E25">
        <v>1613</v>
      </c>
      <c r="F25" t="s">
        <v>267</v>
      </c>
      <c r="G25" t="s">
        <v>3</v>
      </c>
      <c r="H25" t="s">
        <v>685</v>
      </c>
      <c r="I25" t="s">
        <v>3</v>
      </c>
      <c r="J25" t="s">
        <v>3</v>
      </c>
      <c r="K25" t="s">
        <v>3</v>
      </c>
      <c r="L25">
        <v>11</v>
      </c>
      <c r="M25">
        <v>11.75</v>
      </c>
      <c r="N25" s="7">
        <f t="shared" si="2"/>
        <v>1.4165714750728631E-4</v>
      </c>
      <c r="O25" s="1">
        <f t="shared" si="3"/>
        <v>67.290000000000006</v>
      </c>
    </row>
    <row r="26" spans="1:15" x14ac:dyDescent="0.25">
      <c r="A26" t="str">
        <f t="shared" si="0"/>
        <v>04246 Wenatchee School District</v>
      </c>
      <c r="B26" s="5" t="str">
        <f t="shared" si="1"/>
        <v>04246</v>
      </c>
      <c r="C26">
        <v>4246</v>
      </c>
      <c r="D26" t="s">
        <v>43</v>
      </c>
      <c r="E26">
        <v>2134</v>
      </c>
      <c r="F26" t="s">
        <v>268</v>
      </c>
      <c r="G26" t="s">
        <v>685</v>
      </c>
      <c r="H26" t="s">
        <v>685</v>
      </c>
      <c r="I26" t="s">
        <v>685</v>
      </c>
      <c r="J26" t="s">
        <v>3</v>
      </c>
      <c r="K26" t="s">
        <v>3</v>
      </c>
      <c r="L26">
        <v>416</v>
      </c>
      <c r="M26">
        <v>455</v>
      </c>
      <c r="N26" s="7">
        <f t="shared" si="2"/>
        <v>5.4854469885800231E-3</v>
      </c>
      <c r="O26" s="1">
        <f t="shared" si="3"/>
        <v>2605.59</v>
      </c>
    </row>
    <row r="27" spans="1:15" x14ac:dyDescent="0.25">
      <c r="A27" t="str">
        <f t="shared" si="0"/>
        <v>04246 Wenatchee School District</v>
      </c>
      <c r="B27" s="5" t="str">
        <f t="shared" si="1"/>
        <v>04246</v>
      </c>
      <c r="C27">
        <v>4246</v>
      </c>
      <c r="D27" t="s">
        <v>43</v>
      </c>
      <c r="E27">
        <v>4105</v>
      </c>
      <c r="F27" t="s">
        <v>269</v>
      </c>
      <c r="G27" t="s">
        <v>3</v>
      </c>
      <c r="H27" t="s">
        <v>685</v>
      </c>
      <c r="I27" t="s">
        <v>3</v>
      </c>
      <c r="J27" t="s">
        <v>3</v>
      </c>
      <c r="K27" t="s">
        <v>3</v>
      </c>
      <c r="L27">
        <v>2</v>
      </c>
      <c r="M27">
        <v>2</v>
      </c>
      <c r="N27" s="7">
        <f t="shared" si="2"/>
        <v>2.4111854894857243E-5</v>
      </c>
      <c r="O27" s="1">
        <f t="shared" si="3"/>
        <v>11.45</v>
      </c>
    </row>
    <row r="28" spans="1:15" x14ac:dyDescent="0.25">
      <c r="A28" t="str">
        <f t="shared" si="0"/>
        <v>04246 Wenatchee School District</v>
      </c>
      <c r="B28" s="5" t="str">
        <f t="shared" si="1"/>
        <v>04246</v>
      </c>
      <c r="C28">
        <v>4246</v>
      </c>
      <c r="D28" t="s">
        <v>43</v>
      </c>
      <c r="E28">
        <v>5316</v>
      </c>
      <c r="F28" t="s">
        <v>270</v>
      </c>
      <c r="G28" t="s">
        <v>3</v>
      </c>
      <c r="H28" t="s">
        <v>685</v>
      </c>
      <c r="I28" t="s">
        <v>3</v>
      </c>
      <c r="J28" t="s">
        <v>3</v>
      </c>
      <c r="K28" t="s">
        <v>3</v>
      </c>
      <c r="L28">
        <v>20</v>
      </c>
      <c r="M28">
        <v>22.25</v>
      </c>
      <c r="N28" s="7">
        <f t="shared" si="2"/>
        <v>2.6824438570528683E-4</v>
      </c>
      <c r="O28" s="1">
        <f t="shared" si="3"/>
        <v>127.42</v>
      </c>
    </row>
    <row r="29" spans="1:15" x14ac:dyDescent="0.25">
      <c r="A29" t="str">
        <f t="shared" si="0"/>
        <v>05121 Port Angeles School District</v>
      </c>
      <c r="B29" s="5" t="str">
        <f t="shared" si="1"/>
        <v>05121</v>
      </c>
      <c r="C29">
        <v>5121</v>
      </c>
      <c r="D29" t="s">
        <v>44</v>
      </c>
      <c r="E29">
        <v>2908</v>
      </c>
      <c r="F29" t="s">
        <v>271</v>
      </c>
      <c r="G29" t="s">
        <v>685</v>
      </c>
      <c r="H29" t="s">
        <v>685</v>
      </c>
      <c r="I29" t="s">
        <v>685</v>
      </c>
      <c r="J29" t="s">
        <v>3</v>
      </c>
      <c r="K29" t="s">
        <v>3</v>
      </c>
      <c r="L29">
        <v>207</v>
      </c>
      <c r="M29">
        <v>225.75</v>
      </c>
      <c r="N29" s="7">
        <f t="shared" si="2"/>
        <v>2.7216256212570112E-3</v>
      </c>
      <c r="O29" s="1">
        <f t="shared" si="3"/>
        <v>1292.77</v>
      </c>
    </row>
    <row r="30" spans="1:15" x14ac:dyDescent="0.25">
      <c r="A30" t="str">
        <f t="shared" si="0"/>
        <v>05121 Port Angeles School District</v>
      </c>
      <c r="B30" s="5" t="str">
        <f t="shared" si="1"/>
        <v>05121</v>
      </c>
      <c r="C30">
        <v>5121</v>
      </c>
      <c r="D30" t="s">
        <v>44</v>
      </c>
      <c r="E30">
        <v>4175</v>
      </c>
      <c r="F30" t="s">
        <v>272</v>
      </c>
      <c r="G30" t="s">
        <v>3</v>
      </c>
      <c r="H30" t="s">
        <v>685</v>
      </c>
      <c r="I30" t="s">
        <v>3</v>
      </c>
      <c r="J30" t="s">
        <v>3</v>
      </c>
      <c r="K30" t="s">
        <v>3</v>
      </c>
      <c r="L30">
        <v>2</v>
      </c>
      <c r="M30">
        <v>2</v>
      </c>
      <c r="N30" s="7">
        <f t="shared" si="2"/>
        <v>2.4111854894857243E-5</v>
      </c>
      <c r="O30" s="1">
        <f t="shared" si="3"/>
        <v>11.45</v>
      </c>
    </row>
    <row r="31" spans="1:15" x14ac:dyDescent="0.25">
      <c r="A31" t="str">
        <f t="shared" si="0"/>
        <v>05323 Sequim School District</v>
      </c>
      <c r="B31" s="5" t="str">
        <f t="shared" si="1"/>
        <v>05323</v>
      </c>
      <c r="C31">
        <v>5323</v>
      </c>
      <c r="D31" t="s">
        <v>45</v>
      </c>
      <c r="E31">
        <v>1708</v>
      </c>
      <c r="F31" t="s">
        <v>273</v>
      </c>
      <c r="G31" t="s">
        <v>3</v>
      </c>
      <c r="H31" t="s">
        <v>685</v>
      </c>
      <c r="I31" t="s">
        <v>3</v>
      </c>
      <c r="J31" t="s">
        <v>3</v>
      </c>
      <c r="K31" t="s">
        <v>3</v>
      </c>
      <c r="L31">
        <v>6</v>
      </c>
      <c r="M31">
        <v>6.25</v>
      </c>
      <c r="N31" s="7">
        <f t="shared" si="2"/>
        <v>7.5349546546428882E-5</v>
      </c>
      <c r="O31" s="1">
        <f t="shared" si="3"/>
        <v>35.79</v>
      </c>
    </row>
    <row r="32" spans="1:15" x14ac:dyDescent="0.25">
      <c r="A32" t="str">
        <f t="shared" si="0"/>
        <v>05323 Sequim School District</v>
      </c>
      <c r="B32" s="5" t="str">
        <f t="shared" si="1"/>
        <v>05323</v>
      </c>
      <c r="C32">
        <v>5323</v>
      </c>
      <c r="D32" t="s">
        <v>45</v>
      </c>
      <c r="E32">
        <v>2471</v>
      </c>
      <c r="F32" t="s">
        <v>274</v>
      </c>
      <c r="G32" t="s">
        <v>3</v>
      </c>
      <c r="H32" t="s">
        <v>685</v>
      </c>
      <c r="I32" t="s">
        <v>685</v>
      </c>
      <c r="J32" t="s">
        <v>3</v>
      </c>
      <c r="K32" t="s">
        <v>3</v>
      </c>
      <c r="L32">
        <v>313</v>
      </c>
      <c r="M32">
        <v>338.25</v>
      </c>
      <c r="N32" s="7">
        <f t="shared" si="2"/>
        <v>4.0779174590927312E-3</v>
      </c>
      <c r="O32" s="1">
        <f t="shared" si="3"/>
        <v>1937.01</v>
      </c>
    </row>
    <row r="33" spans="1:15" x14ac:dyDescent="0.25">
      <c r="A33" t="str">
        <f t="shared" si="0"/>
        <v>05401 Cape Flattery School District</v>
      </c>
      <c r="B33" s="5" t="str">
        <f t="shared" si="1"/>
        <v>05401</v>
      </c>
      <c r="C33">
        <v>5401</v>
      </c>
      <c r="D33" t="s">
        <v>46</v>
      </c>
      <c r="E33">
        <v>3145</v>
      </c>
      <c r="F33" t="s">
        <v>275</v>
      </c>
      <c r="G33" t="s">
        <v>3</v>
      </c>
      <c r="H33" t="s">
        <v>3</v>
      </c>
      <c r="I33" t="s">
        <v>685</v>
      </c>
      <c r="J33" t="s">
        <v>3</v>
      </c>
      <c r="K33" t="s">
        <v>3</v>
      </c>
      <c r="L33">
        <v>9</v>
      </c>
      <c r="M33">
        <v>10.5</v>
      </c>
      <c r="N33" s="7">
        <f t="shared" si="2"/>
        <v>1.2658723819800052E-4</v>
      </c>
      <c r="O33" s="1">
        <f t="shared" si="3"/>
        <v>60.13</v>
      </c>
    </row>
    <row r="34" spans="1:15" x14ac:dyDescent="0.25">
      <c r="A34" t="str">
        <f t="shared" si="0"/>
        <v>05402 Quillayute Valley School District</v>
      </c>
      <c r="B34" s="5" t="str">
        <f t="shared" si="1"/>
        <v>05402</v>
      </c>
      <c r="C34">
        <v>5402</v>
      </c>
      <c r="D34" t="s">
        <v>47</v>
      </c>
      <c r="E34">
        <v>2349</v>
      </c>
      <c r="F34" t="s">
        <v>276</v>
      </c>
      <c r="G34" t="s">
        <v>3</v>
      </c>
      <c r="H34" t="s">
        <v>3</v>
      </c>
      <c r="I34" t="s">
        <v>685</v>
      </c>
      <c r="J34" t="s">
        <v>3</v>
      </c>
      <c r="K34" t="s">
        <v>3</v>
      </c>
      <c r="L34">
        <v>9</v>
      </c>
      <c r="M34">
        <v>10</v>
      </c>
      <c r="N34" s="7">
        <f t="shared" si="2"/>
        <v>1.2055927447428622E-4</v>
      </c>
      <c r="O34" s="1">
        <f t="shared" si="3"/>
        <v>57.27</v>
      </c>
    </row>
    <row r="35" spans="1:15" x14ac:dyDescent="0.25">
      <c r="A35" t="str">
        <f t="shared" si="0"/>
        <v>05402 Quillayute Valley School District</v>
      </c>
      <c r="B35" s="5" t="str">
        <f t="shared" si="1"/>
        <v>05402</v>
      </c>
      <c r="C35">
        <v>5402</v>
      </c>
      <c r="D35" t="s">
        <v>47</v>
      </c>
      <c r="E35">
        <v>5071</v>
      </c>
      <c r="F35" t="s">
        <v>277</v>
      </c>
      <c r="G35" t="s">
        <v>3</v>
      </c>
      <c r="H35" t="s">
        <v>685</v>
      </c>
      <c r="I35" t="s">
        <v>3</v>
      </c>
      <c r="J35" t="s">
        <v>3</v>
      </c>
      <c r="K35" t="s">
        <v>3</v>
      </c>
      <c r="L35">
        <v>25</v>
      </c>
      <c r="M35">
        <v>27</v>
      </c>
      <c r="N35" s="7">
        <f t="shared" si="2"/>
        <v>3.255100410805728E-4</v>
      </c>
      <c r="O35" s="1">
        <f t="shared" si="3"/>
        <v>154.62</v>
      </c>
    </row>
    <row r="36" spans="1:15" x14ac:dyDescent="0.25">
      <c r="A36" t="str">
        <f t="shared" si="0"/>
        <v>06037 Vancouver School District</v>
      </c>
      <c r="B36" s="5" t="str">
        <f t="shared" si="1"/>
        <v>06037</v>
      </c>
      <c r="C36">
        <v>6037</v>
      </c>
      <c r="D36" t="s">
        <v>48</v>
      </c>
      <c r="E36">
        <v>1689</v>
      </c>
      <c r="F36" t="s">
        <v>278</v>
      </c>
      <c r="G36" t="s">
        <v>3</v>
      </c>
      <c r="H36" t="s">
        <v>3</v>
      </c>
      <c r="I36" t="s">
        <v>685</v>
      </c>
      <c r="J36" t="s">
        <v>3</v>
      </c>
      <c r="K36" t="s">
        <v>3</v>
      </c>
      <c r="L36">
        <v>87</v>
      </c>
      <c r="M36">
        <v>90.5</v>
      </c>
      <c r="N36" s="7">
        <f t="shared" si="2"/>
        <v>1.0910614339922902E-3</v>
      </c>
      <c r="O36" s="1">
        <f t="shared" si="3"/>
        <v>518.25</v>
      </c>
    </row>
    <row r="37" spans="1:15" x14ac:dyDescent="0.25">
      <c r="A37" t="str">
        <f t="shared" si="0"/>
        <v>06037 Vancouver School District</v>
      </c>
      <c r="B37" s="5" t="str">
        <f t="shared" si="1"/>
        <v>06037</v>
      </c>
      <c r="C37">
        <v>6037</v>
      </c>
      <c r="D37" t="s">
        <v>48</v>
      </c>
      <c r="E37">
        <v>2179</v>
      </c>
      <c r="F37" t="s">
        <v>279</v>
      </c>
      <c r="G37" t="s">
        <v>3</v>
      </c>
      <c r="H37" t="s">
        <v>685</v>
      </c>
      <c r="I37" t="s">
        <v>685</v>
      </c>
      <c r="J37" t="s">
        <v>3</v>
      </c>
      <c r="K37" t="s">
        <v>3</v>
      </c>
      <c r="L37">
        <v>230</v>
      </c>
      <c r="M37">
        <v>271.5</v>
      </c>
      <c r="N37" s="7">
        <f t="shared" si="2"/>
        <v>3.2731843019768708E-3</v>
      </c>
      <c r="O37" s="1">
        <f t="shared" si="3"/>
        <v>1554.76</v>
      </c>
    </row>
    <row r="38" spans="1:15" x14ac:dyDescent="0.25">
      <c r="A38" t="str">
        <f t="shared" si="0"/>
        <v>06037 Vancouver School District</v>
      </c>
      <c r="B38" s="5" t="str">
        <f t="shared" si="1"/>
        <v>06037</v>
      </c>
      <c r="C38">
        <v>6037</v>
      </c>
      <c r="D38" t="s">
        <v>48</v>
      </c>
      <c r="E38">
        <v>3081</v>
      </c>
      <c r="F38" t="s">
        <v>280</v>
      </c>
      <c r="G38" t="s">
        <v>3</v>
      </c>
      <c r="H38" t="s">
        <v>685</v>
      </c>
      <c r="I38" t="s">
        <v>685</v>
      </c>
      <c r="J38" t="s">
        <v>3</v>
      </c>
      <c r="K38" t="s">
        <v>3</v>
      </c>
      <c r="L38">
        <v>174</v>
      </c>
      <c r="M38">
        <v>201.5</v>
      </c>
      <c r="N38" s="7">
        <f t="shared" si="2"/>
        <v>2.4292693806568671E-3</v>
      </c>
      <c r="O38" s="1">
        <f t="shared" si="3"/>
        <v>1153.9000000000001</v>
      </c>
    </row>
    <row r="39" spans="1:15" x14ac:dyDescent="0.25">
      <c r="A39" t="str">
        <f t="shared" si="0"/>
        <v>06037 Vancouver School District</v>
      </c>
      <c r="B39" s="5" t="str">
        <f t="shared" si="1"/>
        <v>06037</v>
      </c>
      <c r="C39">
        <v>6037</v>
      </c>
      <c r="D39" t="s">
        <v>48</v>
      </c>
      <c r="E39">
        <v>3423</v>
      </c>
      <c r="F39" t="s">
        <v>281</v>
      </c>
      <c r="G39" t="s">
        <v>685</v>
      </c>
      <c r="H39" t="s">
        <v>685</v>
      </c>
      <c r="I39" t="s">
        <v>685</v>
      </c>
      <c r="J39" t="s">
        <v>3</v>
      </c>
      <c r="K39" t="s">
        <v>685</v>
      </c>
      <c r="L39">
        <v>125</v>
      </c>
      <c r="M39">
        <v>131</v>
      </c>
      <c r="N39" s="7">
        <f t="shared" si="2"/>
        <v>1.5793264956131493E-3</v>
      </c>
      <c r="O39" s="1">
        <f t="shared" si="3"/>
        <v>750.18</v>
      </c>
    </row>
    <row r="40" spans="1:15" x14ac:dyDescent="0.25">
      <c r="A40" t="str">
        <f t="shared" si="0"/>
        <v>06037 Vancouver School District</v>
      </c>
      <c r="B40" s="5" t="str">
        <f t="shared" si="1"/>
        <v>06037</v>
      </c>
      <c r="C40">
        <v>6037</v>
      </c>
      <c r="D40" t="s">
        <v>48</v>
      </c>
      <c r="E40">
        <v>4504</v>
      </c>
      <c r="F40" t="s">
        <v>282</v>
      </c>
      <c r="G40" t="s">
        <v>685</v>
      </c>
      <c r="H40" t="s">
        <v>685</v>
      </c>
      <c r="I40" t="s">
        <v>685</v>
      </c>
      <c r="J40" t="s">
        <v>3</v>
      </c>
      <c r="K40" t="s">
        <v>3</v>
      </c>
      <c r="L40">
        <v>596</v>
      </c>
      <c r="M40">
        <v>627</v>
      </c>
      <c r="N40" s="7">
        <f t="shared" si="2"/>
        <v>7.5590665095377459E-3</v>
      </c>
      <c r="O40" s="1">
        <f t="shared" si="3"/>
        <v>3590.56</v>
      </c>
    </row>
    <row r="41" spans="1:15" x14ac:dyDescent="0.25">
      <c r="A41" t="str">
        <f t="shared" si="0"/>
        <v>06037 Vancouver School District</v>
      </c>
      <c r="B41" s="5" t="str">
        <f t="shared" si="1"/>
        <v>06037</v>
      </c>
      <c r="C41">
        <v>6037</v>
      </c>
      <c r="D41" t="s">
        <v>48</v>
      </c>
      <c r="E41">
        <v>5149</v>
      </c>
      <c r="F41" t="s">
        <v>283</v>
      </c>
      <c r="G41" t="s">
        <v>3</v>
      </c>
      <c r="H41" t="s">
        <v>685</v>
      </c>
      <c r="I41" t="s">
        <v>3</v>
      </c>
      <c r="J41" t="s">
        <v>3</v>
      </c>
      <c r="K41" t="s">
        <v>3</v>
      </c>
      <c r="L41">
        <v>11</v>
      </c>
      <c r="M41">
        <v>11.5</v>
      </c>
      <c r="N41" s="7">
        <f t="shared" si="2"/>
        <v>1.3864316564542916E-4</v>
      </c>
      <c r="O41" s="1">
        <f t="shared" si="3"/>
        <v>65.86</v>
      </c>
    </row>
    <row r="42" spans="1:15" x14ac:dyDescent="0.25">
      <c r="A42" t="str">
        <f t="shared" si="0"/>
        <v>06037 Vancouver School District</v>
      </c>
      <c r="B42" s="5" t="str">
        <f t="shared" si="1"/>
        <v>06037</v>
      </c>
      <c r="C42">
        <v>6037</v>
      </c>
      <c r="D42" t="s">
        <v>48</v>
      </c>
      <c r="E42">
        <v>5258</v>
      </c>
      <c r="F42" t="s">
        <v>284</v>
      </c>
      <c r="G42" t="s">
        <v>3</v>
      </c>
      <c r="H42" t="s">
        <v>685</v>
      </c>
      <c r="I42" t="s">
        <v>3</v>
      </c>
      <c r="J42" t="s">
        <v>3</v>
      </c>
      <c r="K42" t="s">
        <v>3</v>
      </c>
      <c r="L42">
        <v>28</v>
      </c>
      <c r="M42">
        <v>28.5</v>
      </c>
      <c r="N42" s="7">
        <f t="shared" si="2"/>
        <v>3.4359393225171571E-4</v>
      </c>
      <c r="O42" s="1">
        <f t="shared" si="3"/>
        <v>163.21</v>
      </c>
    </row>
    <row r="43" spans="1:15" x14ac:dyDescent="0.25">
      <c r="A43" t="str">
        <f t="shared" si="0"/>
        <v>06037 Vancouver School District</v>
      </c>
      <c r="B43" s="5" t="str">
        <f t="shared" si="1"/>
        <v>06037</v>
      </c>
      <c r="C43">
        <v>6037</v>
      </c>
      <c r="D43" t="s">
        <v>48</v>
      </c>
      <c r="E43">
        <v>5271</v>
      </c>
      <c r="F43" t="s">
        <v>285</v>
      </c>
      <c r="G43" t="s">
        <v>3</v>
      </c>
      <c r="H43" t="s">
        <v>3</v>
      </c>
      <c r="I43" t="s">
        <v>685</v>
      </c>
      <c r="J43" t="s">
        <v>3</v>
      </c>
      <c r="K43" t="s">
        <v>3</v>
      </c>
      <c r="L43">
        <v>31</v>
      </c>
      <c r="M43">
        <v>32.75</v>
      </c>
      <c r="N43" s="7">
        <f t="shared" si="2"/>
        <v>3.9483162390328732E-4</v>
      </c>
      <c r="O43" s="1">
        <f t="shared" si="3"/>
        <v>187.55</v>
      </c>
    </row>
    <row r="44" spans="1:15" x14ac:dyDescent="0.25">
      <c r="A44" t="str">
        <f t="shared" si="0"/>
        <v>06037 Vancouver School District</v>
      </c>
      <c r="B44" s="5" t="str">
        <f t="shared" si="1"/>
        <v>06037</v>
      </c>
      <c r="C44">
        <v>6037</v>
      </c>
      <c r="D44" t="s">
        <v>48</v>
      </c>
      <c r="E44">
        <v>5342</v>
      </c>
      <c r="F44" t="s">
        <v>286</v>
      </c>
      <c r="G44" t="s">
        <v>3</v>
      </c>
      <c r="H44" t="s">
        <v>685</v>
      </c>
      <c r="I44" t="s">
        <v>3</v>
      </c>
      <c r="J44" t="s">
        <v>3</v>
      </c>
      <c r="K44" t="s">
        <v>3</v>
      </c>
      <c r="L44">
        <v>6</v>
      </c>
      <c r="M44">
        <v>6</v>
      </c>
      <c r="N44" s="7">
        <f t="shared" si="2"/>
        <v>7.233556468457173E-5</v>
      </c>
      <c r="O44" s="1">
        <f t="shared" si="3"/>
        <v>34.36</v>
      </c>
    </row>
    <row r="45" spans="1:15" x14ac:dyDescent="0.25">
      <c r="A45" t="str">
        <f t="shared" si="0"/>
        <v>06098 Hockinson School District</v>
      </c>
      <c r="B45" s="5" t="str">
        <f t="shared" si="1"/>
        <v>06098</v>
      </c>
      <c r="C45">
        <v>6098</v>
      </c>
      <c r="D45" t="s">
        <v>49</v>
      </c>
      <c r="E45">
        <v>4568</v>
      </c>
      <c r="F45" t="s">
        <v>287</v>
      </c>
      <c r="G45" t="s">
        <v>3</v>
      </c>
      <c r="H45" t="s">
        <v>685</v>
      </c>
      <c r="I45" t="s">
        <v>685</v>
      </c>
      <c r="J45" t="s">
        <v>3</v>
      </c>
      <c r="K45" t="s">
        <v>3</v>
      </c>
      <c r="L45">
        <v>139</v>
      </c>
      <c r="M45">
        <v>141.75</v>
      </c>
      <c r="N45" s="7">
        <f t="shared" si="2"/>
        <v>1.708927715673007E-3</v>
      </c>
      <c r="O45" s="1">
        <f t="shared" si="3"/>
        <v>811.74</v>
      </c>
    </row>
    <row r="46" spans="1:15" x14ac:dyDescent="0.25">
      <c r="A46" t="str">
        <f t="shared" si="0"/>
        <v>06101 La Center School District</v>
      </c>
      <c r="B46" s="5" t="str">
        <f t="shared" si="1"/>
        <v>06101</v>
      </c>
      <c r="C46">
        <v>6101</v>
      </c>
      <c r="D46" t="s">
        <v>50</v>
      </c>
      <c r="E46">
        <v>4431</v>
      </c>
      <c r="F46" t="s">
        <v>288</v>
      </c>
      <c r="G46" t="s">
        <v>3</v>
      </c>
      <c r="H46" t="s">
        <v>685</v>
      </c>
      <c r="I46" t="s">
        <v>685</v>
      </c>
      <c r="J46" t="s">
        <v>3</v>
      </c>
      <c r="K46" t="s">
        <v>3</v>
      </c>
      <c r="L46">
        <v>111</v>
      </c>
      <c r="M46">
        <v>115.75</v>
      </c>
      <c r="N46" s="7">
        <f t="shared" si="2"/>
        <v>1.395473602039863E-3</v>
      </c>
      <c r="O46" s="1">
        <f t="shared" si="3"/>
        <v>662.85</v>
      </c>
    </row>
    <row r="47" spans="1:15" x14ac:dyDescent="0.25">
      <c r="A47" t="str">
        <f t="shared" si="0"/>
        <v>06112 Washougal School District</v>
      </c>
      <c r="B47" s="5" t="str">
        <f t="shared" si="1"/>
        <v>06112</v>
      </c>
      <c r="C47">
        <v>6112</v>
      </c>
      <c r="D47" t="s">
        <v>51</v>
      </c>
      <c r="E47">
        <v>1528</v>
      </c>
      <c r="F47" t="s">
        <v>289</v>
      </c>
      <c r="G47" t="s">
        <v>3</v>
      </c>
      <c r="H47" t="s">
        <v>685</v>
      </c>
      <c r="I47" t="s">
        <v>3</v>
      </c>
      <c r="J47" t="s">
        <v>3</v>
      </c>
      <c r="K47" t="s">
        <v>3</v>
      </c>
      <c r="L47">
        <v>6</v>
      </c>
      <c r="M47">
        <v>6</v>
      </c>
      <c r="N47" s="7">
        <f t="shared" si="2"/>
        <v>7.233556468457173E-5</v>
      </c>
      <c r="O47" s="1">
        <f t="shared" si="3"/>
        <v>34.36</v>
      </c>
    </row>
    <row r="48" spans="1:15" x14ac:dyDescent="0.25">
      <c r="A48" t="str">
        <f t="shared" si="0"/>
        <v>06112 Washougal School District</v>
      </c>
      <c r="B48" s="5" t="str">
        <f t="shared" si="1"/>
        <v>06112</v>
      </c>
      <c r="C48">
        <v>6112</v>
      </c>
      <c r="D48" t="s">
        <v>51</v>
      </c>
      <c r="E48">
        <v>3147</v>
      </c>
      <c r="F48" t="s">
        <v>290</v>
      </c>
      <c r="G48" t="s">
        <v>3</v>
      </c>
      <c r="H48" t="s">
        <v>685</v>
      </c>
      <c r="I48" t="s">
        <v>685</v>
      </c>
      <c r="J48" t="s">
        <v>3</v>
      </c>
      <c r="K48" t="s">
        <v>3</v>
      </c>
      <c r="L48">
        <v>133</v>
      </c>
      <c r="M48">
        <v>141.75</v>
      </c>
      <c r="N48" s="7">
        <f t="shared" si="2"/>
        <v>1.708927715673007E-3</v>
      </c>
      <c r="O48" s="1">
        <f t="shared" si="3"/>
        <v>811.74</v>
      </c>
    </row>
    <row r="49" spans="1:15" x14ac:dyDescent="0.25">
      <c r="A49" t="str">
        <f t="shared" si="0"/>
        <v>06114 Evergreen School District (Clark)</v>
      </c>
      <c r="B49" s="5" t="str">
        <f t="shared" si="1"/>
        <v>06114</v>
      </c>
      <c r="C49">
        <v>6114</v>
      </c>
      <c r="D49" t="s">
        <v>52</v>
      </c>
      <c r="E49">
        <v>1646</v>
      </c>
      <c r="F49" t="s">
        <v>291</v>
      </c>
      <c r="G49" t="s">
        <v>3</v>
      </c>
      <c r="H49" t="s">
        <v>685</v>
      </c>
      <c r="I49" t="s">
        <v>3</v>
      </c>
      <c r="J49" t="s">
        <v>3</v>
      </c>
      <c r="K49" t="s">
        <v>3</v>
      </c>
      <c r="L49">
        <v>3</v>
      </c>
      <c r="M49">
        <v>3.25</v>
      </c>
      <c r="N49" s="7">
        <f t="shared" si="2"/>
        <v>3.9181764204143017E-5</v>
      </c>
      <c r="O49" s="1">
        <f t="shared" si="3"/>
        <v>18.61</v>
      </c>
    </row>
    <row r="50" spans="1:15" x14ac:dyDescent="0.25">
      <c r="A50" t="str">
        <f t="shared" si="0"/>
        <v>06114 Evergreen School District (Clark)</v>
      </c>
      <c r="B50" s="5" t="str">
        <f t="shared" si="1"/>
        <v>06114</v>
      </c>
      <c r="C50">
        <v>6114</v>
      </c>
      <c r="D50" t="s">
        <v>52</v>
      </c>
      <c r="E50">
        <v>1801</v>
      </c>
      <c r="F50" t="s">
        <v>292</v>
      </c>
      <c r="G50" t="s">
        <v>3</v>
      </c>
      <c r="H50" t="s">
        <v>685</v>
      </c>
      <c r="I50" t="s">
        <v>3</v>
      </c>
      <c r="J50" t="s">
        <v>3</v>
      </c>
      <c r="K50" t="s">
        <v>3</v>
      </c>
      <c r="L50">
        <v>15</v>
      </c>
      <c r="M50">
        <v>15.25</v>
      </c>
      <c r="N50" s="7">
        <f t="shared" si="2"/>
        <v>1.8385289357328646E-4</v>
      </c>
      <c r="O50" s="1">
        <f t="shared" si="3"/>
        <v>87.33</v>
      </c>
    </row>
    <row r="51" spans="1:15" x14ac:dyDescent="0.25">
      <c r="A51" t="str">
        <f t="shared" si="0"/>
        <v>06114 Evergreen School District (Clark)</v>
      </c>
      <c r="B51" s="5" t="str">
        <f t="shared" si="1"/>
        <v>06114</v>
      </c>
      <c r="C51">
        <v>6114</v>
      </c>
      <c r="D51" t="s">
        <v>52</v>
      </c>
      <c r="E51">
        <v>2724</v>
      </c>
      <c r="F51" t="s">
        <v>293</v>
      </c>
      <c r="G51" t="s">
        <v>3</v>
      </c>
      <c r="H51" t="s">
        <v>685</v>
      </c>
      <c r="I51" t="s">
        <v>685</v>
      </c>
      <c r="J51" t="s">
        <v>3</v>
      </c>
      <c r="K51" t="s">
        <v>3</v>
      </c>
      <c r="L51">
        <v>359</v>
      </c>
      <c r="M51">
        <v>393</v>
      </c>
      <c r="N51" s="7">
        <f t="shared" si="2"/>
        <v>4.7379794868394479E-3</v>
      </c>
      <c r="O51" s="1">
        <f t="shared" si="3"/>
        <v>2250.54</v>
      </c>
    </row>
    <row r="52" spans="1:15" x14ac:dyDescent="0.25">
      <c r="A52" t="str">
        <f t="shared" si="0"/>
        <v>06114 Evergreen School District (Clark)</v>
      </c>
      <c r="B52" s="5" t="str">
        <f t="shared" si="1"/>
        <v>06114</v>
      </c>
      <c r="C52">
        <v>6114</v>
      </c>
      <c r="D52" t="s">
        <v>52</v>
      </c>
      <c r="E52">
        <v>4042</v>
      </c>
      <c r="F52" t="s">
        <v>248</v>
      </c>
      <c r="G52" t="s">
        <v>3</v>
      </c>
      <c r="H52" t="s">
        <v>685</v>
      </c>
      <c r="I52" t="s">
        <v>685</v>
      </c>
      <c r="J52" t="s">
        <v>3</v>
      </c>
      <c r="K52" t="s">
        <v>3</v>
      </c>
      <c r="L52">
        <v>3</v>
      </c>
      <c r="M52">
        <v>3.5</v>
      </c>
      <c r="N52" s="7">
        <f t="shared" si="2"/>
        <v>4.2195746066000176E-5</v>
      </c>
      <c r="O52" s="1">
        <f t="shared" si="3"/>
        <v>20.04</v>
      </c>
    </row>
    <row r="53" spans="1:15" x14ac:dyDescent="0.25">
      <c r="A53" t="str">
        <f t="shared" si="0"/>
        <v>06114 Evergreen School District (Clark)</v>
      </c>
      <c r="B53" s="5" t="str">
        <f t="shared" si="1"/>
        <v>06114</v>
      </c>
      <c r="C53">
        <v>6114</v>
      </c>
      <c r="D53" t="s">
        <v>52</v>
      </c>
      <c r="E53">
        <v>4162</v>
      </c>
      <c r="F53" t="s">
        <v>294</v>
      </c>
      <c r="G53" t="s">
        <v>3</v>
      </c>
      <c r="H53" t="s">
        <v>685</v>
      </c>
      <c r="I53" t="s">
        <v>685</v>
      </c>
      <c r="J53" t="s">
        <v>3</v>
      </c>
      <c r="K53" t="s">
        <v>3</v>
      </c>
      <c r="L53">
        <v>595</v>
      </c>
      <c r="M53">
        <v>625.25</v>
      </c>
      <c r="N53" s="7">
        <f t="shared" si="2"/>
        <v>7.5379686365047455E-3</v>
      </c>
      <c r="O53" s="1">
        <f t="shared" si="3"/>
        <v>3580.54</v>
      </c>
    </row>
    <row r="54" spans="1:15" x14ac:dyDescent="0.25">
      <c r="A54" t="str">
        <f t="shared" si="0"/>
        <v>06114 Evergreen School District (Clark)</v>
      </c>
      <c r="B54" s="5" t="str">
        <f t="shared" si="1"/>
        <v>06114</v>
      </c>
      <c r="C54">
        <v>6114</v>
      </c>
      <c r="D54" t="s">
        <v>52</v>
      </c>
      <c r="E54">
        <v>4203</v>
      </c>
      <c r="F54" t="s">
        <v>295</v>
      </c>
      <c r="G54" t="s">
        <v>3</v>
      </c>
      <c r="H54" t="s">
        <v>685</v>
      </c>
      <c r="I54" t="s">
        <v>3</v>
      </c>
      <c r="J54" t="s">
        <v>3</v>
      </c>
      <c r="K54" t="s">
        <v>3</v>
      </c>
      <c r="L54">
        <v>4</v>
      </c>
      <c r="M54">
        <v>4.25</v>
      </c>
      <c r="N54" s="7">
        <f t="shared" si="2"/>
        <v>5.1237691651571639E-5</v>
      </c>
      <c r="O54" s="1">
        <f t="shared" si="3"/>
        <v>24.34</v>
      </c>
    </row>
    <row r="55" spans="1:15" x14ac:dyDescent="0.25">
      <c r="A55" t="str">
        <f t="shared" si="0"/>
        <v>06114 Evergreen School District (Clark)</v>
      </c>
      <c r="B55" s="5" t="str">
        <f t="shared" si="1"/>
        <v>06114</v>
      </c>
      <c r="C55">
        <v>6114</v>
      </c>
      <c r="D55" t="s">
        <v>52</v>
      </c>
      <c r="E55">
        <v>4523</v>
      </c>
      <c r="F55" t="s">
        <v>296</v>
      </c>
      <c r="G55" t="s">
        <v>3</v>
      </c>
      <c r="H55" t="s">
        <v>685</v>
      </c>
      <c r="I55" t="s">
        <v>685</v>
      </c>
      <c r="J55" t="s">
        <v>3</v>
      </c>
      <c r="K55" t="s">
        <v>3</v>
      </c>
      <c r="L55">
        <v>480</v>
      </c>
      <c r="M55">
        <v>533.75</v>
      </c>
      <c r="N55" s="7">
        <f t="shared" si="2"/>
        <v>6.4348512750650264E-3</v>
      </c>
      <c r="O55" s="1">
        <f t="shared" si="3"/>
        <v>3056.55</v>
      </c>
    </row>
    <row r="56" spans="1:15" x14ac:dyDescent="0.25">
      <c r="A56" t="str">
        <f t="shared" si="0"/>
        <v>06114 Evergreen School District (Clark)</v>
      </c>
      <c r="B56" s="5" t="str">
        <f t="shared" si="1"/>
        <v>06114</v>
      </c>
      <c r="C56">
        <v>6114</v>
      </c>
      <c r="D56" t="s">
        <v>52</v>
      </c>
      <c r="E56">
        <v>5111</v>
      </c>
      <c r="F56" t="s">
        <v>297</v>
      </c>
      <c r="G56" t="s">
        <v>3</v>
      </c>
      <c r="H56" t="s">
        <v>685</v>
      </c>
      <c r="I56" t="s">
        <v>685</v>
      </c>
      <c r="J56" t="s">
        <v>3</v>
      </c>
      <c r="K56" t="s">
        <v>3</v>
      </c>
      <c r="L56">
        <v>701</v>
      </c>
      <c r="M56">
        <v>733</v>
      </c>
      <c r="N56" s="7">
        <f t="shared" si="2"/>
        <v>8.8369948189651795E-3</v>
      </c>
      <c r="O56" s="1">
        <f t="shared" si="3"/>
        <v>4197.57</v>
      </c>
    </row>
    <row r="57" spans="1:15" x14ac:dyDescent="0.25">
      <c r="A57" t="str">
        <f t="shared" si="0"/>
        <v>06114 Evergreen School District (Clark)</v>
      </c>
      <c r="B57" s="5" t="str">
        <f t="shared" si="1"/>
        <v>06114</v>
      </c>
      <c r="C57">
        <v>6114</v>
      </c>
      <c r="D57" t="s">
        <v>52</v>
      </c>
      <c r="E57">
        <v>5310</v>
      </c>
      <c r="F57" t="s">
        <v>298</v>
      </c>
      <c r="G57" t="s">
        <v>3</v>
      </c>
      <c r="H57" t="s">
        <v>685</v>
      </c>
      <c r="I57" t="s">
        <v>685</v>
      </c>
      <c r="J57" t="s">
        <v>3</v>
      </c>
      <c r="K57" t="s">
        <v>3</v>
      </c>
      <c r="L57">
        <v>191</v>
      </c>
      <c r="M57">
        <v>206</v>
      </c>
      <c r="N57" s="7">
        <f t="shared" si="2"/>
        <v>2.4835210541702961E-3</v>
      </c>
      <c r="O57" s="1">
        <f t="shared" si="3"/>
        <v>1179.67</v>
      </c>
    </row>
    <row r="58" spans="1:15" x14ac:dyDescent="0.25">
      <c r="A58" t="str">
        <f t="shared" si="0"/>
        <v>06117 Camas School District</v>
      </c>
      <c r="B58" s="5" t="str">
        <f t="shared" si="1"/>
        <v>06117</v>
      </c>
      <c r="C58">
        <v>6117</v>
      </c>
      <c r="D58" t="s">
        <v>53</v>
      </c>
      <c r="E58">
        <v>4508</v>
      </c>
      <c r="F58" t="s">
        <v>299</v>
      </c>
      <c r="G58" t="s">
        <v>3</v>
      </c>
      <c r="H58" t="s">
        <v>685</v>
      </c>
      <c r="I58" t="s">
        <v>3</v>
      </c>
      <c r="J58" t="s">
        <v>3</v>
      </c>
      <c r="K58" t="s">
        <v>3</v>
      </c>
      <c r="L58">
        <v>1</v>
      </c>
      <c r="M58">
        <v>1</v>
      </c>
      <c r="N58" s="7">
        <f t="shared" si="2"/>
        <v>1.2055927447428622E-5</v>
      </c>
      <c r="O58" s="1">
        <f t="shared" si="3"/>
        <v>5.73</v>
      </c>
    </row>
    <row r="59" spans="1:15" x14ac:dyDescent="0.25">
      <c r="A59" t="str">
        <f t="shared" si="0"/>
        <v>06117 Camas School District</v>
      </c>
      <c r="B59" s="5" t="str">
        <f t="shared" si="1"/>
        <v>06117</v>
      </c>
      <c r="C59">
        <v>6117</v>
      </c>
      <c r="D59" t="s">
        <v>53</v>
      </c>
      <c r="E59">
        <v>4567</v>
      </c>
      <c r="F59" t="s">
        <v>300</v>
      </c>
      <c r="G59" t="s">
        <v>3</v>
      </c>
      <c r="H59" t="s">
        <v>685</v>
      </c>
      <c r="I59" t="s">
        <v>685</v>
      </c>
      <c r="J59" t="s">
        <v>3</v>
      </c>
      <c r="K59" t="s">
        <v>3</v>
      </c>
      <c r="L59">
        <v>668</v>
      </c>
      <c r="M59">
        <v>679.25</v>
      </c>
      <c r="N59" s="7">
        <f t="shared" si="2"/>
        <v>8.1889887186658919E-3</v>
      </c>
      <c r="O59" s="1">
        <f t="shared" si="3"/>
        <v>3889.77</v>
      </c>
    </row>
    <row r="60" spans="1:15" x14ac:dyDescent="0.25">
      <c r="A60" t="str">
        <f t="shared" si="0"/>
        <v>06117 Camas School District</v>
      </c>
      <c r="B60" s="5" t="str">
        <f t="shared" si="1"/>
        <v>06117</v>
      </c>
      <c r="C60">
        <v>6117</v>
      </c>
      <c r="D60" t="s">
        <v>53</v>
      </c>
      <c r="E60">
        <v>5104</v>
      </c>
      <c r="F60" t="s">
        <v>301</v>
      </c>
      <c r="G60" t="s">
        <v>3</v>
      </c>
      <c r="H60" t="s">
        <v>685</v>
      </c>
      <c r="I60" t="s">
        <v>3</v>
      </c>
      <c r="J60" t="s">
        <v>3</v>
      </c>
      <c r="K60" t="s">
        <v>3</v>
      </c>
      <c r="L60">
        <v>19</v>
      </c>
      <c r="M60">
        <v>20.75</v>
      </c>
      <c r="N60" s="7">
        <f t="shared" si="2"/>
        <v>2.5016049453414392E-4</v>
      </c>
      <c r="O60" s="1">
        <f t="shared" si="3"/>
        <v>118.83</v>
      </c>
    </row>
    <row r="61" spans="1:15" x14ac:dyDescent="0.25">
      <c r="A61" t="str">
        <f t="shared" si="0"/>
        <v>06119 Battle Ground School District</v>
      </c>
      <c r="B61" s="5" t="str">
        <f t="shared" si="1"/>
        <v>06119</v>
      </c>
      <c r="C61">
        <v>6119</v>
      </c>
      <c r="D61" t="s">
        <v>54</v>
      </c>
      <c r="E61">
        <v>1836</v>
      </c>
      <c r="F61" t="s">
        <v>302</v>
      </c>
      <c r="G61" t="s">
        <v>3</v>
      </c>
      <c r="H61" t="s">
        <v>685</v>
      </c>
      <c r="I61" t="s">
        <v>3</v>
      </c>
      <c r="J61" t="s">
        <v>3</v>
      </c>
      <c r="K61" t="s">
        <v>3</v>
      </c>
      <c r="L61">
        <v>9</v>
      </c>
      <c r="M61">
        <v>9</v>
      </c>
      <c r="N61" s="7">
        <f t="shared" si="2"/>
        <v>1.085033470268576E-4</v>
      </c>
      <c r="O61" s="1">
        <f t="shared" si="3"/>
        <v>51.54</v>
      </c>
    </row>
    <row r="62" spans="1:15" x14ac:dyDescent="0.25">
      <c r="A62" t="str">
        <f t="shared" si="0"/>
        <v>06119 Battle Ground School District</v>
      </c>
      <c r="B62" s="5" t="str">
        <f t="shared" si="1"/>
        <v>06119</v>
      </c>
      <c r="C62">
        <v>6119</v>
      </c>
      <c r="D62" t="s">
        <v>54</v>
      </c>
      <c r="E62">
        <v>1875</v>
      </c>
      <c r="F62" t="s">
        <v>303</v>
      </c>
      <c r="G62" t="s">
        <v>3</v>
      </c>
      <c r="H62" t="s">
        <v>685</v>
      </c>
      <c r="I62" t="s">
        <v>3</v>
      </c>
      <c r="J62" t="s">
        <v>3</v>
      </c>
      <c r="K62" t="s">
        <v>3</v>
      </c>
      <c r="L62">
        <v>27</v>
      </c>
      <c r="M62">
        <v>29.25</v>
      </c>
      <c r="N62" s="7">
        <f t="shared" si="2"/>
        <v>3.526358778372872E-4</v>
      </c>
      <c r="O62" s="1">
        <f t="shared" si="3"/>
        <v>167.5</v>
      </c>
    </row>
    <row r="63" spans="1:15" x14ac:dyDescent="0.25">
      <c r="A63" t="str">
        <f t="shared" si="0"/>
        <v>06119 Battle Ground School District</v>
      </c>
      <c r="B63" s="5" t="str">
        <f t="shared" si="1"/>
        <v>06119</v>
      </c>
      <c r="C63">
        <v>6119</v>
      </c>
      <c r="D63" t="s">
        <v>54</v>
      </c>
      <c r="E63">
        <v>2415</v>
      </c>
      <c r="F63" t="s">
        <v>304</v>
      </c>
      <c r="G63" t="s">
        <v>3</v>
      </c>
      <c r="H63" t="s">
        <v>685</v>
      </c>
      <c r="I63" t="s">
        <v>685</v>
      </c>
      <c r="J63" t="s">
        <v>3</v>
      </c>
      <c r="K63" t="s">
        <v>3</v>
      </c>
      <c r="L63">
        <v>352</v>
      </c>
      <c r="M63">
        <v>378.5</v>
      </c>
      <c r="N63" s="7">
        <f t="shared" si="2"/>
        <v>4.5631685388517335E-3</v>
      </c>
      <c r="O63" s="1">
        <f t="shared" si="3"/>
        <v>2167.5100000000002</v>
      </c>
    </row>
    <row r="64" spans="1:15" x14ac:dyDescent="0.25">
      <c r="A64" t="str">
        <f t="shared" si="0"/>
        <v>06119 Battle Ground School District</v>
      </c>
      <c r="B64" s="5" t="str">
        <f t="shared" si="1"/>
        <v>06119</v>
      </c>
      <c r="C64">
        <v>6119</v>
      </c>
      <c r="D64" t="s">
        <v>54</v>
      </c>
      <c r="E64">
        <v>4104</v>
      </c>
      <c r="F64" t="s">
        <v>305</v>
      </c>
      <c r="G64" t="s">
        <v>3</v>
      </c>
      <c r="H64" t="s">
        <v>685</v>
      </c>
      <c r="I64" t="s">
        <v>685</v>
      </c>
      <c r="J64" t="s">
        <v>3</v>
      </c>
      <c r="K64" t="s">
        <v>3</v>
      </c>
      <c r="L64">
        <v>250</v>
      </c>
      <c r="M64">
        <v>262.25</v>
      </c>
      <c r="N64" s="7">
        <f t="shared" si="2"/>
        <v>3.1616669730881561E-3</v>
      </c>
      <c r="O64" s="1">
        <f t="shared" si="3"/>
        <v>1501.79</v>
      </c>
    </row>
    <row r="65" spans="1:15" x14ac:dyDescent="0.25">
      <c r="A65" t="str">
        <f t="shared" si="0"/>
        <v>06119 Battle Ground School District</v>
      </c>
      <c r="B65" s="5" t="str">
        <f t="shared" si="1"/>
        <v>06119</v>
      </c>
      <c r="C65">
        <v>6119</v>
      </c>
      <c r="D65" t="s">
        <v>54</v>
      </c>
      <c r="E65">
        <v>4450</v>
      </c>
      <c r="F65" t="s">
        <v>306</v>
      </c>
      <c r="G65" t="s">
        <v>3</v>
      </c>
      <c r="H65" t="s">
        <v>685</v>
      </c>
      <c r="I65" t="s">
        <v>3</v>
      </c>
      <c r="J65" t="s">
        <v>3</v>
      </c>
      <c r="K65" t="s">
        <v>3</v>
      </c>
      <c r="L65">
        <v>28</v>
      </c>
      <c r="M65">
        <v>30.5</v>
      </c>
      <c r="N65" s="7">
        <f t="shared" si="2"/>
        <v>3.6770578714657293E-4</v>
      </c>
      <c r="O65" s="1">
        <f t="shared" si="3"/>
        <v>174.66</v>
      </c>
    </row>
    <row r="66" spans="1:15" x14ac:dyDescent="0.25">
      <c r="A66" t="str">
        <f t="shared" ref="A66:A129" si="4">PROPER(CONCATENATE(B66," ",D66))</f>
        <v>06122 Ridgefield School District</v>
      </c>
      <c r="B66" s="5" t="str">
        <f t="shared" ref="B66:B129" si="5">TEXT($C66,"0####")</f>
        <v>06122</v>
      </c>
      <c r="C66">
        <v>6122</v>
      </c>
      <c r="D66" t="s">
        <v>55</v>
      </c>
      <c r="E66">
        <v>2390</v>
      </c>
      <c r="F66" t="s">
        <v>307</v>
      </c>
      <c r="G66" t="s">
        <v>3</v>
      </c>
      <c r="H66" t="s">
        <v>685</v>
      </c>
      <c r="I66" t="s">
        <v>685</v>
      </c>
      <c r="J66" t="s">
        <v>3</v>
      </c>
      <c r="K66" t="s">
        <v>3</v>
      </c>
      <c r="L66">
        <v>133</v>
      </c>
      <c r="M66">
        <v>139.25</v>
      </c>
      <c r="N66" s="7">
        <f t="shared" ref="N66:N129" si="6">$M66/$M$449</f>
        <v>1.6787878970544355E-3</v>
      </c>
      <c r="O66" s="1">
        <f t="shared" si="3"/>
        <v>797.42</v>
      </c>
    </row>
    <row r="67" spans="1:15" x14ac:dyDescent="0.25">
      <c r="A67" t="str">
        <f t="shared" si="4"/>
        <v>07002 Dayton School District</v>
      </c>
      <c r="B67" s="5" t="str">
        <f t="shared" si="5"/>
        <v>07002</v>
      </c>
      <c r="C67">
        <v>7002</v>
      </c>
      <c r="D67" t="s">
        <v>56</v>
      </c>
      <c r="E67">
        <v>2302</v>
      </c>
      <c r="F67" t="s">
        <v>308</v>
      </c>
      <c r="G67" t="s">
        <v>3</v>
      </c>
      <c r="H67" t="s">
        <v>685</v>
      </c>
      <c r="I67" t="s">
        <v>3</v>
      </c>
      <c r="J67" t="s">
        <v>3</v>
      </c>
      <c r="K67" t="s">
        <v>3</v>
      </c>
      <c r="L67">
        <v>32</v>
      </c>
      <c r="M67">
        <v>35.75</v>
      </c>
      <c r="N67" s="7">
        <f t="shared" si="6"/>
        <v>4.309994062455732E-4</v>
      </c>
      <c r="O67" s="1">
        <f t="shared" si="3"/>
        <v>204.72</v>
      </c>
    </row>
    <row r="68" spans="1:15" x14ac:dyDescent="0.25">
      <c r="A68" t="str">
        <f t="shared" si="4"/>
        <v>08122 Longview School District</v>
      </c>
      <c r="B68" s="5" t="str">
        <f t="shared" si="5"/>
        <v>08122</v>
      </c>
      <c r="C68">
        <v>8122</v>
      </c>
      <c r="D68" t="s">
        <v>57</v>
      </c>
      <c r="E68">
        <v>2416</v>
      </c>
      <c r="F68" t="s">
        <v>309</v>
      </c>
      <c r="G68" t="s">
        <v>3</v>
      </c>
      <c r="H68" t="s">
        <v>685</v>
      </c>
      <c r="I68" t="s">
        <v>685</v>
      </c>
      <c r="J68" t="s">
        <v>3</v>
      </c>
      <c r="K68" t="s">
        <v>3</v>
      </c>
      <c r="L68">
        <v>291</v>
      </c>
      <c r="M68">
        <v>313.25</v>
      </c>
      <c r="N68" s="7">
        <f t="shared" si="6"/>
        <v>3.7765192729070154E-3</v>
      </c>
      <c r="O68" s="1">
        <f t="shared" ref="O68:O131" si="7">ROUND($O$449*N68,2)</f>
        <v>1793.85</v>
      </c>
    </row>
    <row r="69" spans="1:15" x14ac:dyDescent="0.25">
      <c r="A69" t="str">
        <f t="shared" si="4"/>
        <v>08122 Longview School District</v>
      </c>
      <c r="B69" s="5" t="str">
        <f t="shared" si="5"/>
        <v>08122</v>
      </c>
      <c r="C69">
        <v>8122</v>
      </c>
      <c r="D69" t="s">
        <v>57</v>
      </c>
      <c r="E69">
        <v>3151</v>
      </c>
      <c r="F69" t="s">
        <v>310</v>
      </c>
      <c r="G69" t="s">
        <v>3</v>
      </c>
      <c r="H69" t="s">
        <v>685</v>
      </c>
      <c r="I69" t="s">
        <v>685</v>
      </c>
      <c r="J69" t="s">
        <v>3</v>
      </c>
      <c r="K69" t="s">
        <v>3</v>
      </c>
      <c r="L69">
        <v>275</v>
      </c>
      <c r="M69">
        <v>290.75</v>
      </c>
      <c r="N69" s="7">
        <f t="shared" si="6"/>
        <v>3.5052609053398717E-3</v>
      </c>
      <c r="O69" s="1">
        <f t="shared" si="7"/>
        <v>1665</v>
      </c>
    </row>
    <row r="70" spans="1:15" x14ac:dyDescent="0.25">
      <c r="A70" t="str">
        <f t="shared" si="4"/>
        <v>08122 Longview School District</v>
      </c>
      <c r="B70" s="5" t="str">
        <f t="shared" si="5"/>
        <v>08122</v>
      </c>
      <c r="C70">
        <v>8122</v>
      </c>
      <c r="D70" t="s">
        <v>57</v>
      </c>
      <c r="E70">
        <v>5312</v>
      </c>
      <c r="F70" t="s">
        <v>311</v>
      </c>
      <c r="G70" t="s">
        <v>3</v>
      </c>
      <c r="H70" t="s">
        <v>685</v>
      </c>
      <c r="I70" t="s">
        <v>3</v>
      </c>
      <c r="J70" t="s">
        <v>3</v>
      </c>
      <c r="K70" t="s">
        <v>3</v>
      </c>
      <c r="L70">
        <v>14</v>
      </c>
      <c r="M70">
        <v>14.5</v>
      </c>
      <c r="N70" s="7">
        <f t="shared" si="6"/>
        <v>1.7481094798771501E-4</v>
      </c>
      <c r="O70" s="1">
        <f t="shared" si="7"/>
        <v>83.04</v>
      </c>
    </row>
    <row r="71" spans="1:15" x14ac:dyDescent="0.25">
      <c r="A71" t="str">
        <f t="shared" si="4"/>
        <v>08130 Toutle Lake School District</v>
      </c>
      <c r="B71" s="5" t="str">
        <f t="shared" si="5"/>
        <v>08130</v>
      </c>
      <c r="C71">
        <v>8130</v>
      </c>
      <c r="D71" t="s">
        <v>58</v>
      </c>
      <c r="E71">
        <v>2560</v>
      </c>
      <c r="F71" t="s">
        <v>312</v>
      </c>
      <c r="G71" t="s">
        <v>3</v>
      </c>
      <c r="H71" t="s">
        <v>685</v>
      </c>
      <c r="I71" t="s">
        <v>685</v>
      </c>
      <c r="J71" t="s">
        <v>3</v>
      </c>
      <c r="K71" t="s">
        <v>3</v>
      </c>
      <c r="L71">
        <v>33</v>
      </c>
      <c r="M71">
        <v>35.5</v>
      </c>
      <c r="N71" s="7">
        <f t="shared" si="6"/>
        <v>4.2798542438371608E-4</v>
      </c>
      <c r="O71" s="1">
        <f t="shared" si="7"/>
        <v>203.29</v>
      </c>
    </row>
    <row r="72" spans="1:15" x14ac:dyDescent="0.25">
      <c r="A72" t="str">
        <f t="shared" si="4"/>
        <v>08401 Castle Rock School District</v>
      </c>
      <c r="B72" s="5" t="str">
        <f t="shared" si="5"/>
        <v>08401</v>
      </c>
      <c r="C72">
        <v>8401</v>
      </c>
      <c r="D72" t="s">
        <v>59</v>
      </c>
      <c r="E72">
        <v>2281</v>
      </c>
      <c r="F72" t="s">
        <v>313</v>
      </c>
      <c r="G72" t="s">
        <v>3</v>
      </c>
      <c r="H72" t="s">
        <v>685</v>
      </c>
      <c r="I72" t="s">
        <v>685</v>
      </c>
      <c r="J72" t="s">
        <v>3</v>
      </c>
      <c r="K72" t="s">
        <v>3</v>
      </c>
      <c r="L72">
        <v>63</v>
      </c>
      <c r="M72">
        <v>69</v>
      </c>
      <c r="N72" s="7">
        <f t="shared" si="6"/>
        <v>8.3185899387257483E-4</v>
      </c>
      <c r="O72" s="1">
        <f t="shared" si="7"/>
        <v>395.13</v>
      </c>
    </row>
    <row r="73" spans="1:15" x14ac:dyDescent="0.25">
      <c r="A73" t="str">
        <f t="shared" si="4"/>
        <v>08402 Kalama School District</v>
      </c>
      <c r="B73" s="5" t="str">
        <f t="shared" si="5"/>
        <v>08402</v>
      </c>
      <c r="C73">
        <v>8402</v>
      </c>
      <c r="D73" t="s">
        <v>60</v>
      </c>
      <c r="E73">
        <v>2561</v>
      </c>
      <c r="F73" t="s">
        <v>314</v>
      </c>
      <c r="G73" t="s">
        <v>685</v>
      </c>
      <c r="H73" t="s">
        <v>685</v>
      </c>
      <c r="I73" t="s">
        <v>685</v>
      </c>
      <c r="J73" t="s">
        <v>3</v>
      </c>
      <c r="K73" t="s">
        <v>3</v>
      </c>
      <c r="L73">
        <v>117</v>
      </c>
      <c r="M73">
        <v>123.5</v>
      </c>
      <c r="N73" s="7">
        <f t="shared" si="6"/>
        <v>1.4889070397574348E-3</v>
      </c>
      <c r="O73" s="1">
        <f t="shared" si="7"/>
        <v>707.23</v>
      </c>
    </row>
    <row r="74" spans="1:15" x14ac:dyDescent="0.25">
      <c r="A74" t="str">
        <f t="shared" si="4"/>
        <v>08404 Woodland School District</v>
      </c>
      <c r="B74" s="5" t="str">
        <f t="shared" si="5"/>
        <v>08404</v>
      </c>
      <c r="C74">
        <v>8404</v>
      </c>
      <c r="D74" t="s">
        <v>61</v>
      </c>
      <c r="E74">
        <v>3546</v>
      </c>
      <c r="F74" t="s">
        <v>315</v>
      </c>
      <c r="G74" t="s">
        <v>685</v>
      </c>
      <c r="H74" t="s">
        <v>685</v>
      </c>
      <c r="I74" t="s">
        <v>685</v>
      </c>
      <c r="J74" t="s">
        <v>3</v>
      </c>
      <c r="K74" t="s">
        <v>3</v>
      </c>
      <c r="L74">
        <v>118</v>
      </c>
      <c r="M74">
        <v>128</v>
      </c>
      <c r="N74" s="7">
        <f t="shared" si="6"/>
        <v>1.5431587132708636E-3</v>
      </c>
      <c r="O74" s="1">
        <f t="shared" si="7"/>
        <v>733</v>
      </c>
    </row>
    <row r="75" spans="1:15" x14ac:dyDescent="0.25">
      <c r="A75" t="str">
        <f t="shared" si="4"/>
        <v>08458 Kelso School District</v>
      </c>
      <c r="B75" s="5" t="str">
        <f t="shared" si="5"/>
        <v>08458</v>
      </c>
      <c r="C75">
        <v>8458</v>
      </c>
      <c r="D75" t="s">
        <v>62</v>
      </c>
      <c r="E75">
        <v>1934</v>
      </c>
      <c r="F75" t="s">
        <v>316</v>
      </c>
      <c r="G75" t="s">
        <v>3</v>
      </c>
      <c r="H75" t="s">
        <v>685</v>
      </c>
      <c r="I75" t="s">
        <v>3</v>
      </c>
      <c r="J75" t="s">
        <v>3</v>
      </c>
      <c r="K75" t="s">
        <v>3</v>
      </c>
      <c r="L75">
        <v>3</v>
      </c>
      <c r="M75">
        <v>3.75</v>
      </c>
      <c r="N75" s="7">
        <f t="shared" si="6"/>
        <v>4.5209727927857328E-5</v>
      </c>
      <c r="O75" s="1">
        <f t="shared" si="7"/>
        <v>21.47</v>
      </c>
    </row>
    <row r="76" spans="1:15" x14ac:dyDescent="0.25">
      <c r="A76" t="str">
        <f t="shared" si="4"/>
        <v>08458 Kelso School District</v>
      </c>
      <c r="B76" s="5" t="str">
        <f t="shared" si="5"/>
        <v>08458</v>
      </c>
      <c r="C76">
        <v>8458</v>
      </c>
      <c r="D76" t="s">
        <v>62</v>
      </c>
      <c r="E76">
        <v>2266</v>
      </c>
      <c r="F76" t="s">
        <v>317</v>
      </c>
      <c r="G76" t="s">
        <v>3</v>
      </c>
      <c r="H76" t="s">
        <v>685</v>
      </c>
      <c r="I76" t="s">
        <v>685</v>
      </c>
      <c r="J76" t="s">
        <v>3</v>
      </c>
      <c r="K76" t="s">
        <v>3</v>
      </c>
      <c r="L76">
        <v>239</v>
      </c>
      <c r="M76">
        <v>257.25</v>
      </c>
      <c r="N76" s="7">
        <f t="shared" si="6"/>
        <v>3.101387335851013E-3</v>
      </c>
      <c r="O76" s="1">
        <f t="shared" si="7"/>
        <v>1473.16</v>
      </c>
    </row>
    <row r="77" spans="1:15" x14ac:dyDescent="0.25">
      <c r="A77" t="str">
        <f t="shared" si="4"/>
        <v>08458 Kelso School District</v>
      </c>
      <c r="B77" s="5" t="str">
        <f t="shared" si="5"/>
        <v>08458</v>
      </c>
      <c r="C77">
        <v>8458</v>
      </c>
      <c r="D77" t="s">
        <v>62</v>
      </c>
      <c r="E77">
        <v>5194</v>
      </c>
      <c r="F77" t="s">
        <v>318</v>
      </c>
      <c r="G77" t="s">
        <v>3</v>
      </c>
      <c r="H77" t="s">
        <v>685</v>
      </c>
      <c r="I77" t="s">
        <v>3</v>
      </c>
      <c r="J77" t="s">
        <v>3</v>
      </c>
      <c r="K77" t="s">
        <v>3</v>
      </c>
      <c r="L77">
        <v>3</v>
      </c>
      <c r="M77">
        <v>3.25</v>
      </c>
      <c r="N77" s="7">
        <f t="shared" si="6"/>
        <v>3.9181764204143017E-5</v>
      </c>
      <c r="O77" s="1">
        <f t="shared" si="7"/>
        <v>18.61</v>
      </c>
    </row>
    <row r="78" spans="1:15" x14ac:dyDescent="0.25">
      <c r="A78" t="str">
        <f t="shared" si="4"/>
        <v>09075 Bridgeport School District</v>
      </c>
      <c r="B78" s="5" t="str">
        <f t="shared" si="5"/>
        <v>09075</v>
      </c>
      <c r="C78">
        <v>9075</v>
      </c>
      <c r="D78" t="s">
        <v>63</v>
      </c>
      <c r="E78">
        <v>2788</v>
      </c>
      <c r="F78" t="s">
        <v>319</v>
      </c>
      <c r="G78" t="s">
        <v>685</v>
      </c>
      <c r="H78" t="s">
        <v>685</v>
      </c>
      <c r="I78" t="s">
        <v>685</v>
      </c>
      <c r="J78" t="s">
        <v>3</v>
      </c>
      <c r="K78" t="s">
        <v>3</v>
      </c>
      <c r="L78">
        <v>139</v>
      </c>
      <c r="M78">
        <v>169.5</v>
      </c>
      <c r="N78" s="7">
        <f t="shared" si="6"/>
        <v>2.0434797023391512E-3</v>
      </c>
      <c r="O78" s="1">
        <f t="shared" si="7"/>
        <v>970.65</v>
      </c>
    </row>
    <row r="79" spans="1:15" x14ac:dyDescent="0.25">
      <c r="A79" t="str">
        <f t="shared" si="4"/>
        <v>09206 Eastmont School District</v>
      </c>
      <c r="B79" s="5" t="str">
        <f t="shared" si="5"/>
        <v>09206</v>
      </c>
      <c r="C79">
        <v>9206</v>
      </c>
      <c r="D79" t="s">
        <v>64</v>
      </c>
      <c r="E79">
        <v>2727</v>
      </c>
      <c r="F79" t="s">
        <v>320</v>
      </c>
      <c r="G79" t="s">
        <v>685</v>
      </c>
      <c r="H79" t="s">
        <v>685</v>
      </c>
      <c r="I79" t="s">
        <v>685</v>
      </c>
      <c r="J79" t="s">
        <v>3</v>
      </c>
      <c r="K79" t="s">
        <v>3</v>
      </c>
      <c r="L79">
        <v>189</v>
      </c>
      <c r="M79">
        <v>205</v>
      </c>
      <c r="N79" s="7">
        <f t="shared" si="6"/>
        <v>2.4714651267228674E-3</v>
      </c>
      <c r="O79" s="1">
        <f t="shared" si="7"/>
        <v>1173.95</v>
      </c>
    </row>
    <row r="80" spans="1:15" x14ac:dyDescent="0.25">
      <c r="A80" t="str">
        <f t="shared" si="4"/>
        <v>09206 Eastmont School District</v>
      </c>
      <c r="B80" s="5" t="str">
        <f t="shared" si="5"/>
        <v>09206</v>
      </c>
      <c r="C80">
        <v>9206</v>
      </c>
      <c r="D80" t="s">
        <v>64</v>
      </c>
      <c r="E80">
        <v>3372</v>
      </c>
      <c r="F80" t="s">
        <v>321</v>
      </c>
      <c r="G80" t="s">
        <v>3</v>
      </c>
      <c r="H80" t="s">
        <v>685</v>
      </c>
      <c r="I80" t="s">
        <v>3</v>
      </c>
      <c r="J80" t="s">
        <v>3</v>
      </c>
      <c r="K80" t="s">
        <v>3</v>
      </c>
      <c r="L80">
        <v>43</v>
      </c>
      <c r="M80">
        <v>46.5</v>
      </c>
      <c r="N80" s="7">
        <f t="shared" si="6"/>
        <v>5.6060062630543088E-4</v>
      </c>
      <c r="O80" s="1">
        <f t="shared" si="7"/>
        <v>266.29000000000002</v>
      </c>
    </row>
    <row r="81" spans="1:15" x14ac:dyDescent="0.25">
      <c r="A81" t="str">
        <f t="shared" si="4"/>
        <v>09209 Waterville School District</v>
      </c>
      <c r="B81" s="5" t="str">
        <f t="shared" si="5"/>
        <v>09209</v>
      </c>
      <c r="C81">
        <v>9209</v>
      </c>
      <c r="D81" t="s">
        <v>65</v>
      </c>
      <c r="E81">
        <v>2162</v>
      </c>
      <c r="F81" t="s">
        <v>322</v>
      </c>
      <c r="G81" t="s">
        <v>3</v>
      </c>
      <c r="H81" t="s">
        <v>3</v>
      </c>
      <c r="I81" t="s">
        <v>685</v>
      </c>
      <c r="J81" t="s">
        <v>3</v>
      </c>
      <c r="K81" t="s">
        <v>3</v>
      </c>
      <c r="L81">
        <v>11</v>
      </c>
      <c r="M81">
        <v>11.5</v>
      </c>
      <c r="N81" s="7">
        <f t="shared" si="6"/>
        <v>1.3864316564542916E-4</v>
      </c>
      <c r="O81" s="1">
        <f t="shared" si="7"/>
        <v>65.86</v>
      </c>
    </row>
    <row r="82" spans="1:15" x14ac:dyDescent="0.25">
      <c r="A82" t="str">
        <f t="shared" si="4"/>
        <v>10050 Curlew School District</v>
      </c>
      <c r="B82" s="5" t="str">
        <f t="shared" si="5"/>
        <v>10050</v>
      </c>
      <c r="C82">
        <v>10050</v>
      </c>
      <c r="D82" t="s">
        <v>66</v>
      </c>
      <c r="E82">
        <v>2006</v>
      </c>
      <c r="F82" t="s">
        <v>323</v>
      </c>
      <c r="G82" t="s">
        <v>3</v>
      </c>
      <c r="H82" t="s">
        <v>685</v>
      </c>
      <c r="I82" t="s">
        <v>685</v>
      </c>
      <c r="J82" t="s">
        <v>3</v>
      </c>
      <c r="K82" t="s">
        <v>3</v>
      </c>
      <c r="L82">
        <v>28</v>
      </c>
      <c r="M82">
        <v>32.25</v>
      </c>
      <c r="N82" s="7">
        <f t="shared" si="6"/>
        <v>3.8880366017957302E-4</v>
      </c>
      <c r="O82" s="1">
        <f t="shared" si="7"/>
        <v>184.68</v>
      </c>
    </row>
    <row r="83" spans="1:15" x14ac:dyDescent="0.25">
      <c r="A83" t="str">
        <f t="shared" si="4"/>
        <v>10070 Inchelium School District</v>
      </c>
      <c r="B83" s="5" t="str">
        <f t="shared" si="5"/>
        <v>10070</v>
      </c>
      <c r="C83">
        <v>10070</v>
      </c>
      <c r="D83" t="s">
        <v>67</v>
      </c>
      <c r="E83">
        <v>2603</v>
      </c>
      <c r="F83" t="s">
        <v>324</v>
      </c>
      <c r="G83" t="s">
        <v>3</v>
      </c>
      <c r="H83" t="s">
        <v>3</v>
      </c>
      <c r="I83" t="s">
        <v>685</v>
      </c>
      <c r="J83" t="s">
        <v>3</v>
      </c>
      <c r="K83" t="s">
        <v>3</v>
      </c>
      <c r="L83">
        <v>17</v>
      </c>
      <c r="M83">
        <v>20</v>
      </c>
      <c r="N83" s="7">
        <f t="shared" si="6"/>
        <v>2.4111854894857243E-4</v>
      </c>
      <c r="O83" s="1">
        <f t="shared" si="7"/>
        <v>114.53</v>
      </c>
    </row>
    <row r="84" spans="1:15" x14ac:dyDescent="0.25">
      <c r="A84" t="str">
        <f t="shared" si="4"/>
        <v>11001 Pasco School District</v>
      </c>
      <c r="B84" s="5" t="str">
        <f t="shared" si="5"/>
        <v>11001</v>
      </c>
      <c r="C84">
        <v>11001</v>
      </c>
      <c r="D84" t="s">
        <v>68</v>
      </c>
      <c r="E84">
        <v>2917</v>
      </c>
      <c r="F84" t="s">
        <v>325</v>
      </c>
      <c r="G84" t="s">
        <v>685</v>
      </c>
      <c r="H84" t="s">
        <v>685</v>
      </c>
      <c r="I84" t="s">
        <v>685</v>
      </c>
      <c r="J84" t="s">
        <v>3</v>
      </c>
      <c r="K84" t="s">
        <v>3</v>
      </c>
      <c r="L84">
        <v>428</v>
      </c>
      <c r="M84">
        <v>498.5</v>
      </c>
      <c r="N84" s="7">
        <f t="shared" si="6"/>
        <v>6.0098798325431682E-3</v>
      </c>
      <c r="O84" s="1">
        <f t="shared" si="7"/>
        <v>2854.69</v>
      </c>
    </row>
    <row r="85" spans="1:15" x14ac:dyDescent="0.25">
      <c r="A85" t="str">
        <f t="shared" si="4"/>
        <v>11001 Pasco School District</v>
      </c>
      <c r="B85" s="5" t="str">
        <f t="shared" si="5"/>
        <v>11001</v>
      </c>
      <c r="C85">
        <v>11001</v>
      </c>
      <c r="D85" t="s">
        <v>68</v>
      </c>
      <c r="E85">
        <v>3912</v>
      </c>
      <c r="F85" t="s">
        <v>326</v>
      </c>
      <c r="G85" t="s">
        <v>3</v>
      </c>
      <c r="H85" t="s">
        <v>685</v>
      </c>
      <c r="I85" t="s">
        <v>3</v>
      </c>
      <c r="J85" t="s">
        <v>3</v>
      </c>
      <c r="K85" t="s">
        <v>3</v>
      </c>
      <c r="L85">
        <v>9</v>
      </c>
      <c r="M85">
        <v>10.75</v>
      </c>
      <c r="N85" s="7">
        <f t="shared" si="6"/>
        <v>1.2960122005985767E-4</v>
      </c>
      <c r="O85" s="1">
        <f t="shared" si="7"/>
        <v>61.56</v>
      </c>
    </row>
    <row r="86" spans="1:15" x14ac:dyDescent="0.25">
      <c r="A86" t="str">
        <f t="shared" si="4"/>
        <v>11001 Pasco School District</v>
      </c>
      <c r="B86" s="5" t="str">
        <f t="shared" si="5"/>
        <v>11001</v>
      </c>
      <c r="C86">
        <v>11001</v>
      </c>
      <c r="D86" t="s">
        <v>68</v>
      </c>
      <c r="E86">
        <v>5164</v>
      </c>
      <c r="F86" t="s">
        <v>327</v>
      </c>
      <c r="G86" t="s">
        <v>685</v>
      </c>
      <c r="H86" t="s">
        <v>685</v>
      </c>
      <c r="I86" t="s">
        <v>685</v>
      </c>
      <c r="J86" t="s">
        <v>3</v>
      </c>
      <c r="K86" t="s">
        <v>3</v>
      </c>
      <c r="L86">
        <v>518</v>
      </c>
      <c r="M86">
        <v>590.75</v>
      </c>
      <c r="N86" s="7">
        <f t="shared" si="6"/>
        <v>7.1220391395684585E-3</v>
      </c>
      <c r="O86" s="1">
        <f t="shared" si="7"/>
        <v>3382.97</v>
      </c>
    </row>
    <row r="87" spans="1:15" x14ac:dyDescent="0.25">
      <c r="A87" t="str">
        <f t="shared" si="4"/>
        <v>11051 North Franklin School District</v>
      </c>
      <c r="B87" s="5" t="str">
        <f t="shared" si="5"/>
        <v>11051</v>
      </c>
      <c r="C87">
        <v>11051</v>
      </c>
      <c r="D87" t="s">
        <v>69</v>
      </c>
      <c r="E87">
        <v>3272</v>
      </c>
      <c r="F87" t="s">
        <v>328</v>
      </c>
      <c r="G87" t="s">
        <v>3</v>
      </c>
      <c r="H87" t="s">
        <v>685</v>
      </c>
      <c r="I87" t="s">
        <v>3</v>
      </c>
      <c r="J87" t="s">
        <v>3</v>
      </c>
      <c r="K87" t="s">
        <v>3</v>
      </c>
      <c r="L87">
        <v>25</v>
      </c>
      <c r="M87">
        <v>27.75</v>
      </c>
      <c r="N87" s="7">
        <f t="shared" si="6"/>
        <v>3.3455198666614423E-4</v>
      </c>
      <c r="O87" s="1">
        <f t="shared" si="7"/>
        <v>158.91</v>
      </c>
    </row>
    <row r="88" spans="1:15" x14ac:dyDescent="0.25">
      <c r="A88" t="str">
        <f t="shared" si="4"/>
        <v>12110 Pomeroy School District</v>
      </c>
      <c r="B88" s="5" t="str">
        <f t="shared" si="5"/>
        <v>12110</v>
      </c>
      <c r="C88">
        <v>12110</v>
      </c>
      <c r="D88" t="s">
        <v>70</v>
      </c>
      <c r="E88">
        <v>2241</v>
      </c>
      <c r="F88" t="s">
        <v>329</v>
      </c>
      <c r="G88" t="s">
        <v>3</v>
      </c>
      <c r="H88" t="s">
        <v>685</v>
      </c>
      <c r="I88" t="s">
        <v>685</v>
      </c>
      <c r="J88" t="s">
        <v>3</v>
      </c>
      <c r="K88" t="s">
        <v>3</v>
      </c>
      <c r="L88">
        <v>48</v>
      </c>
      <c r="M88">
        <v>52.75</v>
      </c>
      <c r="N88" s="7">
        <f t="shared" si="6"/>
        <v>6.3595017285185981E-4</v>
      </c>
      <c r="O88" s="1">
        <f t="shared" si="7"/>
        <v>302.08</v>
      </c>
    </row>
    <row r="89" spans="1:15" x14ac:dyDescent="0.25">
      <c r="A89" t="str">
        <f t="shared" si="4"/>
        <v>13073 Wahluke School District</v>
      </c>
      <c r="B89" s="5" t="str">
        <f t="shared" si="5"/>
        <v>13073</v>
      </c>
      <c r="C89">
        <v>13073</v>
      </c>
      <c r="D89" t="s">
        <v>71</v>
      </c>
      <c r="E89">
        <v>4254</v>
      </c>
      <c r="F89" t="s">
        <v>330</v>
      </c>
      <c r="G89" t="s">
        <v>3</v>
      </c>
      <c r="H89" t="s">
        <v>685</v>
      </c>
      <c r="I89" t="s">
        <v>685</v>
      </c>
      <c r="J89" t="s">
        <v>3</v>
      </c>
      <c r="K89" t="s">
        <v>3</v>
      </c>
      <c r="L89">
        <v>118</v>
      </c>
      <c r="M89">
        <v>146.75</v>
      </c>
      <c r="N89" s="7">
        <f t="shared" si="6"/>
        <v>1.7692073529101502E-3</v>
      </c>
      <c r="O89" s="1">
        <f t="shared" si="7"/>
        <v>840.37</v>
      </c>
    </row>
    <row r="90" spans="1:15" x14ac:dyDescent="0.25">
      <c r="A90" t="str">
        <f t="shared" si="4"/>
        <v>13144 Quincy School District</v>
      </c>
      <c r="B90" s="5" t="str">
        <f t="shared" si="5"/>
        <v>13144</v>
      </c>
      <c r="C90">
        <v>13144</v>
      </c>
      <c r="D90" t="s">
        <v>72</v>
      </c>
      <c r="E90">
        <v>3088</v>
      </c>
      <c r="F90" t="s">
        <v>331</v>
      </c>
      <c r="G90" t="s">
        <v>3</v>
      </c>
      <c r="H90" t="s">
        <v>685</v>
      </c>
      <c r="I90" t="s">
        <v>3</v>
      </c>
      <c r="J90" t="s">
        <v>3</v>
      </c>
      <c r="K90" t="s">
        <v>3</v>
      </c>
      <c r="L90">
        <v>69</v>
      </c>
      <c r="M90">
        <v>82.5</v>
      </c>
      <c r="N90" s="7">
        <f t="shared" si="6"/>
        <v>9.9461401441286131E-4</v>
      </c>
      <c r="O90" s="1">
        <f t="shared" si="7"/>
        <v>472.44</v>
      </c>
    </row>
    <row r="91" spans="1:15" x14ac:dyDescent="0.25">
      <c r="A91" t="str">
        <f t="shared" si="4"/>
        <v>13146 Warden School District</v>
      </c>
      <c r="B91" s="5" t="str">
        <f t="shared" si="5"/>
        <v>13146</v>
      </c>
      <c r="C91">
        <v>13146</v>
      </c>
      <c r="D91" t="s">
        <v>73</v>
      </c>
      <c r="E91">
        <v>3273</v>
      </c>
      <c r="F91" t="s">
        <v>332</v>
      </c>
      <c r="G91" t="s">
        <v>3</v>
      </c>
      <c r="H91" t="s">
        <v>3</v>
      </c>
      <c r="I91" t="s">
        <v>685</v>
      </c>
      <c r="J91" t="s">
        <v>3</v>
      </c>
      <c r="K91" t="s">
        <v>3</v>
      </c>
      <c r="L91">
        <v>11</v>
      </c>
      <c r="M91">
        <v>12.5</v>
      </c>
      <c r="N91" s="7">
        <f t="shared" si="6"/>
        <v>1.5069909309285776E-4</v>
      </c>
      <c r="O91" s="1">
        <f t="shared" si="7"/>
        <v>71.58</v>
      </c>
    </row>
    <row r="92" spans="1:15" x14ac:dyDescent="0.25">
      <c r="A92" t="str">
        <f t="shared" si="4"/>
        <v>13151 Coulee-Hartline School District</v>
      </c>
      <c r="B92" s="5" t="str">
        <f t="shared" si="5"/>
        <v>13151</v>
      </c>
      <c r="C92">
        <v>13151</v>
      </c>
      <c r="D92" t="s">
        <v>74</v>
      </c>
      <c r="E92">
        <v>2968</v>
      </c>
      <c r="F92" t="s">
        <v>333</v>
      </c>
      <c r="G92" t="s">
        <v>3</v>
      </c>
      <c r="H92" t="s">
        <v>685</v>
      </c>
      <c r="I92" t="s">
        <v>685</v>
      </c>
      <c r="J92" t="s">
        <v>3</v>
      </c>
      <c r="K92" t="s">
        <v>3</v>
      </c>
      <c r="L92">
        <v>13</v>
      </c>
      <c r="M92">
        <v>13.5</v>
      </c>
      <c r="N92" s="7">
        <f t="shared" si="6"/>
        <v>1.627550205402864E-4</v>
      </c>
      <c r="O92" s="1">
        <f t="shared" si="7"/>
        <v>77.31</v>
      </c>
    </row>
    <row r="93" spans="1:15" x14ac:dyDescent="0.25">
      <c r="A93" t="str">
        <f t="shared" si="4"/>
        <v>13156 Soap Lake School District</v>
      </c>
      <c r="B93" s="5" t="str">
        <f t="shared" si="5"/>
        <v>13156</v>
      </c>
      <c r="C93">
        <v>13156</v>
      </c>
      <c r="D93" t="s">
        <v>75</v>
      </c>
      <c r="E93">
        <v>3089</v>
      </c>
      <c r="F93" t="s">
        <v>334</v>
      </c>
      <c r="G93" t="s">
        <v>3</v>
      </c>
      <c r="H93" t="s">
        <v>3</v>
      </c>
      <c r="I93" t="s">
        <v>685</v>
      </c>
      <c r="J93" t="s">
        <v>3</v>
      </c>
      <c r="K93" t="s">
        <v>3</v>
      </c>
      <c r="L93">
        <v>4</v>
      </c>
      <c r="M93">
        <v>5</v>
      </c>
      <c r="N93" s="7">
        <f t="shared" si="6"/>
        <v>6.0279637237143109E-5</v>
      </c>
      <c r="O93" s="1">
        <f t="shared" si="7"/>
        <v>28.63</v>
      </c>
    </row>
    <row r="94" spans="1:15" x14ac:dyDescent="0.25">
      <c r="A94" t="str">
        <f t="shared" si="4"/>
        <v>13160 Royal School District</v>
      </c>
      <c r="B94" s="5" t="str">
        <f t="shared" si="5"/>
        <v>13160</v>
      </c>
      <c r="C94">
        <v>13160</v>
      </c>
      <c r="D94" t="s">
        <v>76</v>
      </c>
      <c r="E94">
        <v>3516</v>
      </c>
      <c r="F94" t="s">
        <v>335</v>
      </c>
      <c r="G94" t="s">
        <v>3</v>
      </c>
      <c r="H94" t="s">
        <v>685</v>
      </c>
      <c r="I94" t="s">
        <v>685</v>
      </c>
      <c r="J94" t="s">
        <v>3</v>
      </c>
      <c r="K94" t="s">
        <v>3</v>
      </c>
      <c r="L94">
        <v>18</v>
      </c>
      <c r="M94">
        <v>20.25</v>
      </c>
      <c r="N94" s="7">
        <f t="shared" si="6"/>
        <v>2.4413253081042959E-4</v>
      </c>
      <c r="O94" s="1">
        <f t="shared" si="7"/>
        <v>115.96</v>
      </c>
    </row>
    <row r="95" spans="1:15" x14ac:dyDescent="0.25">
      <c r="A95" t="str">
        <f t="shared" si="4"/>
        <v>13161 Moses Lake School District</v>
      </c>
      <c r="B95" s="5" t="str">
        <f t="shared" si="5"/>
        <v>13161</v>
      </c>
      <c r="C95">
        <v>13161</v>
      </c>
      <c r="D95" t="s">
        <v>77</v>
      </c>
      <c r="E95">
        <v>3215</v>
      </c>
      <c r="F95" t="s">
        <v>336</v>
      </c>
      <c r="G95" t="s">
        <v>3</v>
      </c>
      <c r="H95" t="s">
        <v>685</v>
      </c>
      <c r="I95" t="s">
        <v>685</v>
      </c>
      <c r="J95" t="s">
        <v>3</v>
      </c>
      <c r="K95" t="s">
        <v>3</v>
      </c>
      <c r="L95">
        <v>581</v>
      </c>
      <c r="M95">
        <v>648.75</v>
      </c>
      <c r="N95" s="7">
        <f t="shared" si="6"/>
        <v>7.8212829315193189E-3</v>
      </c>
      <c r="O95" s="1">
        <f t="shared" si="7"/>
        <v>3715.11</v>
      </c>
    </row>
    <row r="96" spans="1:15" x14ac:dyDescent="0.25">
      <c r="A96" t="str">
        <f t="shared" si="4"/>
        <v>13165 Ephrata School District</v>
      </c>
      <c r="B96" s="5" t="str">
        <f t="shared" si="5"/>
        <v>13165</v>
      </c>
      <c r="C96">
        <v>13165</v>
      </c>
      <c r="D96" t="s">
        <v>78</v>
      </c>
      <c r="E96">
        <v>1971</v>
      </c>
      <c r="F96" t="s">
        <v>337</v>
      </c>
      <c r="G96" t="s">
        <v>3</v>
      </c>
      <c r="H96" t="s">
        <v>685</v>
      </c>
      <c r="I96" t="s">
        <v>3</v>
      </c>
      <c r="J96" t="s">
        <v>3</v>
      </c>
      <c r="K96" t="s">
        <v>3</v>
      </c>
      <c r="L96">
        <v>2</v>
      </c>
      <c r="M96">
        <v>2.5</v>
      </c>
      <c r="N96" s="7">
        <f t="shared" si="6"/>
        <v>3.0139818618571554E-5</v>
      </c>
      <c r="O96" s="1">
        <f t="shared" si="7"/>
        <v>14.32</v>
      </c>
    </row>
    <row r="97" spans="1:15" x14ac:dyDescent="0.25">
      <c r="A97" t="str">
        <f t="shared" si="4"/>
        <v>13165 Ephrata School District</v>
      </c>
      <c r="B97" s="5" t="str">
        <f t="shared" si="5"/>
        <v>13165</v>
      </c>
      <c r="C97">
        <v>13165</v>
      </c>
      <c r="D97" t="s">
        <v>78</v>
      </c>
      <c r="E97">
        <v>2920</v>
      </c>
      <c r="F97" t="s">
        <v>338</v>
      </c>
      <c r="G97" t="s">
        <v>685</v>
      </c>
      <c r="H97" t="s">
        <v>685</v>
      </c>
      <c r="I97" t="s">
        <v>3</v>
      </c>
      <c r="J97" t="s">
        <v>3</v>
      </c>
      <c r="K97" t="s">
        <v>3</v>
      </c>
      <c r="L97">
        <v>137</v>
      </c>
      <c r="M97">
        <v>148.25</v>
      </c>
      <c r="N97" s="7">
        <f t="shared" si="6"/>
        <v>1.787291244081293E-3</v>
      </c>
      <c r="O97" s="1">
        <f t="shared" si="7"/>
        <v>848.96</v>
      </c>
    </row>
    <row r="98" spans="1:15" x14ac:dyDescent="0.25">
      <c r="A98" t="str">
        <f t="shared" si="4"/>
        <v>13167 Wilson Creek School District</v>
      </c>
      <c r="B98" s="5" t="str">
        <f t="shared" si="5"/>
        <v>13167</v>
      </c>
      <c r="C98">
        <v>13167</v>
      </c>
      <c r="D98" t="s">
        <v>79</v>
      </c>
      <c r="E98">
        <v>2473</v>
      </c>
      <c r="F98" t="s">
        <v>339</v>
      </c>
      <c r="G98" t="s">
        <v>3</v>
      </c>
      <c r="H98" t="s">
        <v>685</v>
      </c>
      <c r="I98" t="s">
        <v>3</v>
      </c>
      <c r="J98" t="s">
        <v>3</v>
      </c>
      <c r="K98" t="s">
        <v>3</v>
      </c>
      <c r="L98">
        <v>29</v>
      </c>
      <c r="M98">
        <v>32</v>
      </c>
      <c r="N98" s="7">
        <f t="shared" si="6"/>
        <v>3.857896783177159E-4</v>
      </c>
      <c r="O98" s="1">
        <f t="shared" si="7"/>
        <v>183.25</v>
      </c>
    </row>
    <row r="99" spans="1:15" x14ac:dyDescent="0.25">
      <c r="A99" t="str">
        <f t="shared" si="4"/>
        <v>13301 Grand Coulee Dam School District</v>
      </c>
      <c r="B99" s="5" t="str">
        <f t="shared" si="5"/>
        <v>13301</v>
      </c>
      <c r="C99">
        <v>13301</v>
      </c>
      <c r="D99" t="s">
        <v>80</v>
      </c>
      <c r="E99">
        <v>2801</v>
      </c>
      <c r="F99" t="s">
        <v>340</v>
      </c>
      <c r="G99" t="s">
        <v>3</v>
      </c>
      <c r="H99" t="s">
        <v>685</v>
      </c>
      <c r="I99" t="s">
        <v>685</v>
      </c>
      <c r="J99" t="s">
        <v>3</v>
      </c>
      <c r="K99" t="s">
        <v>3</v>
      </c>
      <c r="L99">
        <v>10</v>
      </c>
      <c r="M99">
        <v>11</v>
      </c>
      <c r="N99" s="7">
        <f t="shared" si="6"/>
        <v>1.3261520192171483E-4</v>
      </c>
      <c r="O99" s="1">
        <f t="shared" si="7"/>
        <v>62.99</v>
      </c>
    </row>
    <row r="100" spans="1:15" x14ac:dyDescent="0.25">
      <c r="A100" t="str">
        <f t="shared" si="4"/>
        <v>14005 Aberdeen School District</v>
      </c>
      <c r="B100" s="5" t="str">
        <f t="shared" si="5"/>
        <v>14005</v>
      </c>
      <c r="C100">
        <v>14005</v>
      </c>
      <c r="D100" t="s">
        <v>81</v>
      </c>
      <c r="E100">
        <v>3476</v>
      </c>
      <c r="F100" t="s">
        <v>341</v>
      </c>
      <c r="G100" t="s">
        <v>3</v>
      </c>
      <c r="H100" t="s">
        <v>685</v>
      </c>
      <c r="I100" t="s">
        <v>685</v>
      </c>
      <c r="J100" t="s">
        <v>3</v>
      </c>
      <c r="K100" t="s">
        <v>3</v>
      </c>
      <c r="L100">
        <v>176</v>
      </c>
      <c r="M100">
        <v>196</v>
      </c>
      <c r="N100" s="7">
        <f t="shared" si="6"/>
        <v>2.3629617796960098E-3</v>
      </c>
      <c r="O100" s="1">
        <f t="shared" si="7"/>
        <v>1122.4100000000001</v>
      </c>
    </row>
    <row r="101" spans="1:15" x14ac:dyDescent="0.25">
      <c r="A101" t="str">
        <f t="shared" si="4"/>
        <v>14005 Aberdeen School District</v>
      </c>
      <c r="B101" s="5" t="str">
        <f t="shared" si="5"/>
        <v>14005</v>
      </c>
      <c r="C101">
        <v>14005</v>
      </c>
      <c r="D101" t="s">
        <v>81</v>
      </c>
      <c r="E101">
        <v>3857</v>
      </c>
      <c r="F101" t="s">
        <v>342</v>
      </c>
      <c r="G101" t="s">
        <v>3</v>
      </c>
      <c r="H101" t="s">
        <v>685</v>
      </c>
      <c r="I101" t="s">
        <v>3</v>
      </c>
      <c r="J101" t="s">
        <v>3</v>
      </c>
      <c r="K101" t="s">
        <v>3</v>
      </c>
      <c r="L101">
        <v>2</v>
      </c>
      <c r="M101">
        <v>2.25</v>
      </c>
      <c r="N101" s="7">
        <f t="shared" si="6"/>
        <v>2.7125836756714399E-5</v>
      </c>
      <c r="O101" s="1">
        <f t="shared" si="7"/>
        <v>12.88</v>
      </c>
    </row>
    <row r="102" spans="1:15" x14ac:dyDescent="0.25">
      <c r="A102" t="str">
        <f t="shared" si="4"/>
        <v>14028 Hoquiam School District</v>
      </c>
      <c r="B102" s="5" t="str">
        <f t="shared" si="5"/>
        <v>14028</v>
      </c>
      <c r="C102">
        <v>14028</v>
      </c>
      <c r="D102" t="s">
        <v>82</v>
      </c>
      <c r="E102">
        <v>3622</v>
      </c>
      <c r="F102" t="s">
        <v>343</v>
      </c>
      <c r="G102" t="s">
        <v>3</v>
      </c>
      <c r="H102" t="s">
        <v>685</v>
      </c>
      <c r="I102" t="s">
        <v>685</v>
      </c>
      <c r="J102" t="s">
        <v>3</v>
      </c>
      <c r="K102" t="s">
        <v>3</v>
      </c>
      <c r="L102">
        <v>97</v>
      </c>
      <c r="M102">
        <v>109.75</v>
      </c>
      <c r="N102" s="7">
        <f t="shared" si="6"/>
        <v>1.3231380373552911E-3</v>
      </c>
      <c r="O102" s="1">
        <f t="shared" si="7"/>
        <v>628.49</v>
      </c>
    </row>
    <row r="103" spans="1:15" x14ac:dyDescent="0.25">
      <c r="A103" t="str">
        <f t="shared" si="4"/>
        <v>14064 North Beach School District</v>
      </c>
      <c r="B103" s="5" t="str">
        <f t="shared" si="5"/>
        <v>14064</v>
      </c>
      <c r="C103">
        <v>14064</v>
      </c>
      <c r="D103" t="s">
        <v>83</v>
      </c>
      <c r="E103">
        <v>2728</v>
      </c>
      <c r="F103" t="s">
        <v>344</v>
      </c>
      <c r="G103" t="s">
        <v>3</v>
      </c>
      <c r="H103" t="s">
        <v>3</v>
      </c>
      <c r="I103" t="s">
        <v>685</v>
      </c>
      <c r="J103" t="s">
        <v>3</v>
      </c>
      <c r="K103" t="s">
        <v>3</v>
      </c>
      <c r="L103">
        <v>10</v>
      </c>
      <c r="M103">
        <v>11.5</v>
      </c>
      <c r="N103" s="7">
        <f t="shared" si="6"/>
        <v>1.3864316564542916E-4</v>
      </c>
      <c r="O103" s="1">
        <f t="shared" si="7"/>
        <v>65.86</v>
      </c>
    </row>
    <row r="104" spans="1:15" x14ac:dyDescent="0.25">
      <c r="A104" t="str">
        <f t="shared" si="4"/>
        <v>14066 Montesano School District</v>
      </c>
      <c r="B104" s="5" t="str">
        <f t="shared" si="5"/>
        <v>14066</v>
      </c>
      <c r="C104">
        <v>14066</v>
      </c>
      <c r="D104" t="s">
        <v>84</v>
      </c>
      <c r="E104">
        <v>2180</v>
      </c>
      <c r="F104" t="s">
        <v>345</v>
      </c>
      <c r="G104" t="s">
        <v>3</v>
      </c>
      <c r="H104" t="s">
        <v>685</v>
      </c>
      <c r="I104" t="s">
        <v>685</v>
      </c>
      <c r="J104" t="s">
        <v>3</v>
      </c>
      <c r="K104" t="s">
        <v>3</v>
      </c>
      <c r="L104">
        <v>64</v>
      </c>
      <c r="M104">
        <v>67.75</v>
      </c>
      <c r="N104" s="7">
        <f t="shared" si="6"/>
        <v>8.1678908456328905E-4</v>
      </c>
      <c r="O104" s="1">
        <f t="shared" si="7"/>
        <v>387.97</v>
      </c>
    </row>
    <row r="105" spans="1:15" x14ac:dyDescent="0.25">
      <c r="A105" t="str">
        <f t="shared" si="4"/>
        <v>14068 Elma School District</v>
      </c>
      <c r="B105" s="5" t="str">
        <f t="shared" si="5"/>
        <v>14068</v>
      </c>
      <c r="C105">
        <v>14068</v>
      </c>
      <c r="D105" t="s">
        <v>85</v>
      </c>
      <c r="E105">
        <v>1629</v>
      </c>
      <c r="F105" t="s">
        <v>346</v>
      </c>
      <c r="G105" t="s">
        <v>3</v>
      </c>
      <c r="H105" t="s">
        <v>685</v>
      </c>
      <c r="I105" t="s">
        <v>3</v>
      </c>
      <c r="J105" t="s">
        <v>3</v>
      </c>
      <c r="K105" t="s">
        <v>3</v>
      </c>
      <c r="L105">
        <v>4</v>
      </c>
      <c r="M105">
        <v>4.25</v>
      </c>
      <c r="N105" s="7">
        <f t="shared" si="6"/>
        <v>5.1237691651571639E-5</v>
      </c>
      <c r="O105" s="1">
        <f t="shared" si="7"/>
        <v>24.34</v>
      </c>
    </row>
    <row r="106" spans="1:15" x14ac:dyDescent="0.25">
      <c r="A106" t="str">
        <f t="shared" si="4"/>
        <v>14068 Elma School District</v>
      </c>
      <c r="B106" s="5" t="str">
        <f t="shared" si="5"/>
        <v>14068</v>
      </c>
      <c r="C106">
        <v>14068</v>
      </c>
      <c r="D106" t="s">
        <v>85</v>
      </c>
      <c r="E106">
        <v>2137</v>
      </c>
      <c r="F106" t="s">
        <v>347</v>
      </c>
      <c r="G106" t="s">
        <v>3</v>
      </c>
      <c r="H106" t="s">
        <v>685</v>
      </c>
      <c r="I106" t="s">
        <v>3</v>
      </c>
      <c r="J106" t="s">
        <v>3</v>
      </c>
      <c r="K106" t="s">
        <v>3</v>
      </c>
      <c r="L106">
        <v>84</v>
      </c>
      <c r="M106">
        <v>92.5</v>
      </c>
      <c r="N106" s="7">
        <f t="shared" si="6"/>
        <v>1.1151732888871474E-3</v>
      </c>
      <c r="O106" s="1">
        <f t="shared" si="7"/>
        <v>529.71</v>
      </c>
    </row>
    <row r="107" spans="1:15" x14ac:dyDescent="0.25">
      <c r="A107" t="str">
        <f t="shared" si="4"/>
        <v>14172 Ocosta School District</v>
      </c>
      <c r="B107" s="5" t="str">
        <f t="shared" si="5"/>
        <v>14172</v>
      </c>
      <c r="C107">
        <v>14172</v>
      </c>
      <c r="D107" t="s">
        <v>86</v>
      </c>
      <c r="E107">
        <v>3024</v>
      </c>
      <c r="F107" t="s">
        <v>348</v>
      </c>
      <c r="G107" t="s">
        <v>3</v>
      </c>
      <c r="H107" t="s">
        <v>685</v>
      </c>
      <c r="I107" t="s">
        <v>685</v>
      </c>
      <c r="J107" t="s">
        <v>3</v>
      </c>
      <c r="K107" t="s">
        <v>3</v>
      </c>
      <c r="L107">
        <v>20</v>
      </c>
      <c r="M107">
        <v>23</v>
      </c>
      <c r="N107" s="7">
        <f t="shared" si="6"/>
        <v>2.7728633129085831E-4</v>
      </c>
      <c r="O107" s="1">
        <f t="shared" si="7"/>
        <v>131.71</v>
      </c>
    </row>
    <row r="108" spans="1:15" x14ac:dyDescent="0.25">
      <c r="A108" t="str">
        <f t="shared" si="4"/>
        <v>14400 Oakville School District</v>
      </c>
      <c r="B108" s="5" t="str">
        <f t="shared" si="5"/>
        <v>14400</v>
      </c>
      <c r="C108">
        <v>14400</v>
      </c>
      <c r="D108" t="s">
        <v>87</v>
      </c>
      <c r="E108">
        <v>2283</v>
      </c>
      <c r="F108" t="s">
        <v>349</v>
      </c>
      <c r="G108" t="s">
        <v>3</v>
      </c>
      <c r="H108" t="s">
        <v>685</v>
      </c>
      <c r="I108" t="s">
        <v>3</v>
      </c>
      <c r="J108" t="s">
        <v>3</v>
      </c>
      <c r="K108" t="s">
        <v>3</v>
      </c>
      <c r="L108">
        <v>4</v>
      </c>
      <c r="M108">
        <v>4.25</v>
      </c>
      <c r="N108" s="7">
        <f t="shared" si="6"/>
        <v>5.1237691651571639E-5</v>
      </c>
      <c r="O108" s="1">
        <f t="shared" si="7"/>
        <v>24.34</v>
      </c>
    </row>
    <row r="109" spans="1:15" x14ac:dyDescent="0.25">
      <c r="A109" t="str">
        <f t="shared" si="4"/>
        <v>15201 Oak Harbor School District</v>
      </c>
      <c r="B109" s="5" t="str">
        <f t="shared" si="5"/>
        <v>15201</v>
      </c>
      <c r="C109">
        <v>15201</v>
      </c>
      <c r="D109" t="s">
        <v>88</v>
      </c>
      <c r="E109">
        <v>1758</v>
      </c>
      <c r="F109" t="s">
        <v>350</v>
      </c>
      <c r="G109" t="s">
        <v>3</v>
      </c>
      <c r="H109" t="s">
        <v>3</v>
      </c>
      <c r="I109" t="s">
        <v>685</v>
      </c>
      <c r="J109" t="s">
        <v>3</v>
      </c>
      <c r="K109" t="s">
        <v>3</v>
      </c>
      <c r="L109">
        <v>6</v>
      </c>
      <c r="M109">
        <v>6.25</v>
      </c>
      <c r="N109" s="7">
        <f t="shared" si="6"/>
        <v>7.5349546546428882E-5</v>
      </c>
      <c r="O109" s="1">
        <f t="shared" si="7"/>
        <v>35.79</v>
      </c>
    </row>
    <row r="110" spans="1:15" x14ac:dyDescent="0.25">
      <c r="A110" t="str">
        <f t="shared" si="4"/>
        <v>15201 Oak Harbor School District</v>
      </c>
      <c r="B110" s="5" t="str">
        <f t="shared" si="5"/>
        <v>15201</v>
      </c>
      <c r="C110">
        <v>15201</v>
      </c>
      <c r="D110" t="s">
        <v>88</v>
      </c>
      <c r="E110">
        <v>2974</v>
      </c>
      <c r="F110" t="s">
        <v>351</v>
      </c>
      <c r="G110" t="s">
        <v>3</v>
      </c>
      <c r="H110" t="s">
        <v>685</v>
      </c>
      <c r="I110" t="s">
        <v>685</v>
      </c>
      <c r="J110" t="s">
        <v>3</v>
      </c>
      <c r="K110" t="s">
        <v>3</v>
      </c>
      <c r="L110">
        <v>400</v>
      </c>
      <c r="M110">
        <v>427.25</v>
      </c>
      <c r="N110" s="7">
        <f t="shared" si="6"/>
        <v>5.1508950019138787E-3</v>
      </c>
      <c r="O110" s="1">
        <f t="shared" si="7"/>
        <v>2446.6799999999998</v>
      </c>
    </row>
    <row r="111" spans="1:15" x14ac:dyDescent="0.25">
      <c r="A111" t="str">
        <f t="shared" si="4"/>
        <v>15204 Coupeville School District</v>
      </c>
      <c r="B111" s="5" t="str">
        <f t="shared" si="5"/>
        <v>15204</v>
      </c>
      <c r="C111">
        <v>15204</v>
      </c>
      <c r="D111" t="s">
        <v>89</v>
      </c>
      <c r="E111">
        <v>2625</v>
      </c>
      <c r="F111" t="s">
        <v>352</v>
      </c>
      <c r="G111" t="s">
        <v>3</v>
      </c>
      <c r="H111" t="s">
        <v>685</v>
      </c>
      <c r="I111" t="s">
        <v>685</v>
      </c>
      <c r="J111" t="s">
        <v>3</v>
      </c>
      <c r="K111" t="s">
        <v>3</v>
      </c>
      <c r="L111">
        <v>24</v>
      </c>
      <c r="M111">
        <v>25</v>
      </c>
      <c r="N111" s="7">
        <f t="shared" si="6"/>
        <v>3.0139818618571553E-4</v>
      </c>
      <c r="O111" s="1">
        <f t="shared" si="7"/>
        <v>143.16</v>
      </c>
    </row>
    <row r="112" spans="1:15" x14ac:dyDescent="0.25">
      <c r="A112" t="str">
        <f t="shared" si="4"/>
        <v>15206 South Whidbey School District</v>
      </c>
      <c r="B112" s="5" t="str">
        <f t="shared" si="5"/>
        <v>15206</v>
      </c>
      <c r="C112">
        <v>15206</v>
      </c>
      <c r="D112" t="s">
        <v>90</v>
      </c>
      <c r="E112">
        <v>4149</v>
      </c>
      <c r="F112" t="s">
        <v>353</v>
      </c>
      <c r="G112" t="s">
        <v>685</v>
      </c>
      <c r="H112" t="s">
        <v>685</v>
      </c>
      <c r="I112" t="s">
        <v>685</v>
      </c>
      <c r="J112" t="s">
        <v>3</v>
      </c>
      <c r="K112" t="s">
        <v>3</v>
      </c>
      <c r="L112">
        <v>187</v>
      </c>
      <c r="M112">
        <v>196.25</v>
      </c>
      <c r="N112" s="7">
        <f t="shared" si="6"/>
        <v>2.3659757615578669E-3</v>
      </c>
      <c r="O112" s="1">
        <f t="shared" si="7"/>
        <v>1123.8399999999999</v>
      </c>
    </row>
    <row r="113" spans="1:15" x14ac:dyDescent="0.25">
      <c r="A113" t="str">
        <f t="shared" si="4"/>
        <v>16048 Quilcene School District</v>
      </c>
      <c r="B113" s="5" t="str">
        <f t="shared" si="5"/>
        <v>16048</v>
      </c>
      <c r="C113">
        <v>16048</v>
      </c>
      <c r="D113" t="s">
        <v>91</v>
      </c>
      <c r="E113">
        <v>2474</v>
      </c>
      <c r="F113" t="s">
        <v>354</v>
      </c>
      <c r="G113" t="s">
        <v>3</v>
      </c>
      <c r="H113" t="s">
        <v>685</v>
      </c>
      <c r="I113" t="s">
        <v>3</v>
      </c>
      <c r="J113" t="s">
        <v>3</v>
      </c>
      <c r="K113" t="s">
        <v>3</v>
      </c>
      <c r="L113">
        <v>4</v>
      </c>
      <c r="M113">
        <v>4.25</v>
      </c>
      <c r="N113" s="7">
        <f t="shared" si="6"/>
        <v>5.1237691651571639E-5</v>
      </c>
      <c r="O113" s="1">
        <f t="shared" si="7"/>
        <v>24.34</v>
      </c>
    </row>
    <row r="114" spans="1:15" x14ac:dyDescent="0.25">
      <c r="A114" t="str">
        <f t="shared" si="4"/>
        <v>16049 Chimacum School District</v>
      </c>
      <c r="B114" s="5" t="str">
        <f t="shared" si="5"/>
        <v>16049</v>
      </c>
      <c r="C114">
        <v>16049</v>
      </c>
      <c r="D114" t="s">
        <v>92</v>
      </c>
      <c r="E114">
        <v>3275</v>
      </c>
      <c r="F114" t="s">
        <v>355</v>
      </c>
      <c r="G114" t="s">
        <v>3</v>
      </c>
      <c r="H114" t="s">
        <v>685</v>
      </c>
      <c r="I114" t="s">
        <v>685</v>
      </c>
      <c r="J114" t="s">
        <v>3</v>
      </c>
      <c r="K114" t="s">
        <v>3</v>
      </c>
      <c r="L114">
        <v>26</v>
      </c>
      <c r="M114">
        <v>26.75</v>
      </c>
      <c r="N114" s="7">
        <f t="shared" si="6"/>
        <v>3.2249605921871562E-4</v>
      </c>
      <c r="O114" s="1">
        <f t="shared" si="7"/>
        <v>153.19</v>
      </c>
    </row>
    <row r="115" spans="1:15" x14ac:dyDescent="0.25">
      <c r="A115" t="str">
        <f t="shared" si="4"/>
        <v>16050 Port Townsend School District</v>
      </c>
      <c r="B115" s="5" t="str">
        <f t="shared" si="5"/>
        <v>16050</v>
      </c>
      <c r="C115">
        <v>16050</v>
      </c>
      <c r="D115" t="s">
        <v>93</v>
      </c>
      <c r="E115">
        <v>1798</v>
      </c>
      <c r="F115" t="s">
        <v>356</v>
      </c>
      <c r="G115" t="s">
        <v>3</v>
      </c>
      <c r="H115" t="s">
        <v>685</v>
      </c>
      <c r="I115" t="s">
        <v>3</v>
      </c>
      <c r="J115" t="s">
        <v>3</v>
      </c>
      <c r="K115" t="s">
        <v>3</v>
      </c>
      <c r="L115">
        <v>2</v>
      </c>
      <c r="M115">
        <v>2.25</v>
      </c>
      <c r="N115" s="7">
        <f t="shared" si="6"/>
        <v>2.7125836756714399E-5</v>
      </c>
      <c r="O115" s="1">
        <f t="shared" si="7"/>
        <v>12.88</v>
      </c>
    </row>
    <row r="116" spans="1:15" x14ac:dyDescent="0.25">
      <c r="A116" t="str">
        <f t="shared" si="4"/>
        <v>16050 Port Townsend School District</v>
      </c>
      <c r="B116" s="5" t="str">
        <f t="shared" si="5"/>
        <v>16050</v>
      </c>
      <c r="C116">
        <v>16050</v>
      </c>
      <c r="D116" t="s">
        <v>93</v>
      </c>
      <c r="E116">
        <v>2503</v>
      </c>
      <c r="F116" t="s">
        <v>357</v>
      </c>
      <c r="G116" t="s">
        <v>3</v>
      </c>
      <c r="H116" t="s">
        <v>685</v>
      </c>
      <c r="I116" t="s">
        <v>685</v>
      </c>
      <c r="J116" t="s">
        <v>3</v>
      </c>
      <c r="K116" t="s">
        <v>3</v>
      </c>
      <c r="L116">
        <v>55</v>
      </c>
      <c r="M116">
        <v>57.75</v>
      </c>
      <c r="N116" s="7">
        <f t="shared" si="6"/>
        <v>6.9622981008900285E-4</v>
      </c>
      <c r="O116" s="1">
        <f t="shared" si="7"/>
        <v>330.71</v>
      </c>
    </row>
    <row r="117" spans="1:15" x14ac:dyDescent="0.25">
      <c r="A117" t="str">
        <f t="shared" si="4"/>
        <v>17001 Seattle Public Schools</v>
      </c>
      <c r="B117" s="5" t="str">
        <f t="shared" si="5"/>
        <v>17001</v>
      </c>
      <c r="C117">
        <v>17001</v>
      </c>
      <c r="D117" t="s">
        <v>94</v>
      </c>
      <c r="E117">
        <v>1547</v>
      </c>
      <c r="F117" t="s">
        <v>358</v>
      </c>
      <c r="G117" t="s">
        <v>3</v>
      </c>
      <c r="H117" t="s">
        <v>685</v>
      </c>
      <c r="I117" t="s">
        <v>685</v>
      </c>
      <c r="J117" t="s">
        <v>3</v>
      </c>
      <c r="K117" t="s">
        <v>3</v>
      </c>
      <c r="L117">
        <v>4</v>
      </c>
      <c r="M117">
        <v>4.25</v>
      </c>
      <c r="N117" s="7">
        <f t="shared" si="6"/>
        <v>5.1237691651571639E-5</v>
      </c>
      <c r="O117" s="1">
        <f t="shared" si="7"/>
        <v>24.34</v>
      </c>
    </row>
    <row r="118" spans="1:15" x14ac:dyDescent="0.25">
      <c r="A118" t="str">
        <f t="shared" si="4"/>
        <v>17001 Seattle Public Schools</v>
      </c>
      <c r="B118" s="5" t="str">
        <f t="shared" si="5"/>
        <v>17001</v>
      </c>
      <c r="C118">
        <v>17001</v>
      </c>
      <c r="D118" t="s">
        <v>94</v>
      </c>
      <c r="E118">
        <v>1596</v>
      </c>
      <c r="F118" t="s">
        <v>359</v>
      </c>
      <c r="G118" t="s">
        <v>3</v>
      </c>
      <c r="H118" t="s">
        <v>685</v>
      </c>
      <c r="I118" t="s">
        <v>3</v>
      </c>
      <c r="J118" t="s">
        <v>3</v>
      </c>
      <c r="K118" t="s">
        <v>3</v>
      </c>
      <c r="L118">
        <v>3</v>
      </c>
      <c r="M118">
        <v>3.25</v>
      </c>
      <c r="N118" s="7">
        <f t="shared" si="6"/>
        <v>3.9181764204143017E-5</v>
      </c>
      <c r="O118" s="1">
        <f t="shared" si="7"/>
        <v>18.61</v>
      </c>
    </row>
    <row r="119" spans="1:15" x14ac:dyDescent="0.25">
      <c r="A119" t="str">
        <f t="shared" si="4"/>
        <v>17001 Seattle Public Schools</v>
      </c>
      <c r="B119" s="5" t="str">
        <f t="shared" si="5"/>
        <v>17001</v>
      </c>
      <c r="C119">
        <v>17001</v>
      </c>
      <c r="D119" t="s">
        <v>94</v>
      </c>
      <c r="E119">
        <v>1856</v>
      </c>
      <c r="F119" t="s">
        <v>360</v>
      </c>
      <c r="G119" t="s">
        <v>3</v>
      </c>
      <c r="H119" t="s">
        <v>3</v>
      </c>
      <c r="I119" t="s">
        <v>685</v>
      </c>
      <c r="J119" t="s">
        <v>3</v>
      </c>
      <c r="K119" t="s">
        <v>3</v>
      </c>
      <c r="L119">
        <v>35</v>
      </c>
      <c r="M119">
        <v>35</v>
      </c>
      <c r="N119" s="7">
        <f t="shared" si="6"/>
        <v>4.2195746066000177E-4</v>
      </c>
      <c r="O119" s="1">
        <f t="shared" si="7"/>
        <v>200.43</v>
      </c>
    </row>
    <row r="120" spans="1:15" x14ac:dyDescent="0.25">
      <c r="A120" t="str">
        <f t="shared" si="4"/>
        <v>17001 Seattle Public Schools</v>
      </c>
      <c r="B120" s="5" t="str">
        <f t="shared" si="5"/>
        <v>17001</v>
      </c>
      <c r="C120">
        <v>17001</v>
      </c>
      <c r="D120" t="s">
        <v>94</v>
      </c>
      <c r="E120">
        <v>2182</v>
      </c>
      <c r="F120" t="s">
        <v>361</v>
      </c>
      <c r="G120" t="s">
        <v>3</v>
      </c>
      <c r="H120" t="s">
        <v>685</v>
      </c>
      <c r="I120" t="s">
        <v>685</v>
      </c>
      <c r="J120" t="s">
        <v>3</v>
      </c>
      <c r="K120" t="s">
        <v>3</v>
      </c>
      <c r="L120">
        <v>318</v>
      </c>
      <c r="M120">
        <v>371.5</v>
      </c>
      <c r="N120" s="7">
        <f t="shared" si="6"/>
        <v>4.4787770467197329E-3</v>
      </c>
      <c r="O120" s="1">
        <f t="shared" si="7"/>
        <v>2127.42</v>
      </c>
    </row>
    <row r="121" spans="1:15" x14ac:dyDescent="0.25">
      <c r="A121" t="str">
        <f t="shared" si="4"/>
        <v>17001 Seattle Public Schools</v>
      </c>
      <c r="B121" s="5" t="str">
        <f t="shared" si="5"/>
        <v>17001</v>
      </c>
      <c r="C121">
        <v>17001</v>
      </c>
      <c r="D121" t="s">
        <v>94</v>
      </c>
      <c r="E121">
        <v>2220</v>
      </c>
      <c r="F121" t="s">
        <v>362</v>
      </c>
      <c r="G121" t="s">
        <v>3</v>
      </c>
      <c r="H121" t="s">
        <v>685</v>
      </c>
      <c r="I121" t="s">
        <v>685</v>
      </c>
      <c r="J121" t="s">
        <v>3</v>
      </c>
      <c r="K121" t="s">
        <v>3</v>
      </c>
      <c r="L121">
        <v>454</v>
      </c>
      <c r="M121">
        <v>462.25</v>
      </c>
      <c r="N121" s="7">
        <f t="shared" si="6"/>
        <v>5.5728524625738799E-3</v>
      </c>
      <c r="O121" s="1">
        <f t="shared" si="7"/>
        <v>2647.1</v>
      </c>
    </row>
    <row r="122" spans="1:15" x14ac:dyDescent="0.25">
      <c r="A122" t="str">
        <f t="shared" si="4"/>
        <v>17001 Seattle Public Schools</v>
      </c>
      <c r="B122" s="5" t="str">
        <f t="shared" si="5"/>
        <v>17001</v>
      </c>
      <c r="C122">
        <v>17001</v>
      </c>
      <c r="D122" t="s">
        <v>94</v>
      </c>
      <c r="E122">
        <v>2234</v>
      </c>
      <c r="F122" t="s">
        <v>363</v>
      </c>
      <c r="G122" t="s">
        <v>3</v>
      </c>
      <c r="H122" t="s">
        <v>685</v>
      </c>
      <c r="I122" t="s">
        <v>685</v>
      </c>
      <c r="J122" t="s">
        <v>3</v>
      </c>
      <c r="K122" t="s">
        <v>3</v>
      </c>
      <c r="L122">
        <v>253</v>
      </c>
      <c r="M122">
        <v>269.25</v>
      </c>
      <c r="N122" s="7">
        <f t="shared" si="6"/>
        <v>3.2460584652201563E-3</v>
      </c>
      <c r="O122" s="1">
        <f t="shared" si="7"/>
        <v>1541.88</v>
      </c>
    </row>
    <row r="123" spans="1:15" x14ac:dyDescent="0.25">
      <c r="A123" t="str">
        <f t="shared" si="4"/>
        <v>17001 Seattle Public Schools</v>
      </c>
      <c r="B123" s="5" t="str">
        <f t="shared" si="5"/>
        <v>17001</v>
      </c>
      <c r="C123">
        <v>17001</v>
      </c>
      <c r="D123" t="s">
        <v>94</v>
      </c>
      <c r="E123">
        <v>2285</v>
      </c>
      <c r="F123" t="s">
        <v>364</v>
      </c>
      <c r="G123" t="s">
        <v>3</v>
      </c>
      <c r="H123" t="s">
        <v>685</v>
      </c>
      <c r="I123" t="s">
        <v>685</v>
      </c>
      <c r="J123" t="s">
        <v>3</v>
      </c>
      <c r="K123" t="s">
        <v>3</v>
      </c>
      <c r="L123">
        <v>775</v>
      </c>
      <c r="M123">
        <v>790.75</v>
      </c>
      <c r="N123" s="7">
        <f t="shared" si="6"/>
        <v>9.5332246290541819E-3</v>
      </c>
      <c r="O123" s="1">
        <f t="shared" si="7"/>
        <v>4528.28</v>
      </c>
    </row>
    <row r="124" spans="1:15" x14ac:dyDescent="0.25">
      <c r="A124" t="str">
        <f t="shared" si="4"/>
        <v>17001 Seattle Public Schools</v>
      </c>
      <c r="B124" s="5" t="str">
        <f t="shared" si="5"/>
        <v>17001</v>
      </c>
      <c r="C124">
        <v>17001</v>
      </c>
      <c r="D124" t="s">
        <v>94</v>
      </c>
      <c r="E124">
        <v>2306</v>
      </c>
      <c r="F124" t="s">
        <v>365</v>
      </c>
      <c r="G124" t="s">
        <v>3</v>
      </c>
      <c r="H124" t="s">
        <v>685</v>
      </c>
      <c r="I124" t="s">
        <v>685</v>
      </c>
      <c r="J124" t="s">
        <v>3</v>
      </c>
      <c r="K124" t="s">
        <v>3</v>
      </c>
      <c r="L124">
        <v>604</v>
      </c>
      <c r="M124">
        <v>643</v>
      </c>
      <c r="N124" s="7">
        <f t="shared" si="6"/>
        <v>7.7519613486966036E-3</v>
      </c>
      <c r="O124" s="1">
        <f t="shared" si="7"/>
        <v>3682.18</v>
      </c>
    </row>
    <row r="125" spans="1:15" x14ac:dyDescent="0.25">
      <c r="A125" t="str">
        <f t="shared" si="4"/>
        <v>17001 Seattle Public Schools</v>
      </c>
      <c r="B125" s="5" t="str">
        <f t="shared" si="5"/>
        <v>17001</v>
      </c>
      <c r="C125">
        <v>17001</v>
      </c>
      <c r="D125" t="s">
        <v>94</v>
      </c>
      <c r="E125">
        <v>2392</v>
      </c>
      <c r="F125" t="s">
        <v>366</v>
      </c>
      <c r="G125" t="s">
        <v>3</v>
      </c>
      <c r="H125" t="s">
        <v>685</v>
      </c>
      <c r="I125" t="s">
        <v>685</v>
      </c>
      <c r="J125" t="s">
        <v>3</v>
      </c>
      <c r="K125" t="s">
        <v>3</v>
      </c>
      <c r="L125">
        <v>310</v>
      </c>
      <c r="M125">
        <v>359.75</v>
      </c>
      <c r="N125" s="7">
        <f t="shared" si="6"/>
        <v>4.3371198992124462E-3</v>
      </c>
      <c r="O125" s="1">
        <f t="shared" si="7"/>
        <v>2060.13</v>
      </c>
    </row>
    <row r="126" spans="1:15" x14ac:dyDescent="0.25">
      <c r="A126" t="str">
        <f t="shared" si="4"/>
        <v>17001 Seattle Public Schools</v>
      </c>
      <c r="B126" s="5" t="str">
        <f t="shared" si="5"/>
        <v>17001</v>
      </c>
      <c r="C126">
        <v>17001</v>
      </c>
      <c r="D126" t="s">
        <v>94</v>
      </c>
      <c r="E126">
        <v>3096</v>
      </c>
      <c r="F126" t="s">
        <v>367</v>
      </c>
      <c r="G126" t="s">
        <v>3</v>
      </c>
      <c r="H126" t="s">
        <v>685</v>
      </c>
      <c r="I126" t="s">
        <v>3</v>
      </c>
      <c r="J126" t="s">
        <v>3</v>
      </c>
      <c r="K126" t="s">
        <v>685</v>
      </c>
      <c r="L126">
        <v>98</v>
      </c>
      <c r="M126">
        <v>109.75</v>
      </c>
      <c r="N126" s="7">
        <f t="shared" si="6"/>
        <v>1.3231380373552911E-3</v>
      </c>
      <c r="O126" s="1">
        <f t="shared" si="7"/>
        <v>628.49</v>
      </c>
    </row>
    <row r="127" spans="1:15" x14ac:dyDescent="0.25">
      <c r="A127" t="str">
        <f t="shared" si="4"/>
        <v>17001 Seattle Public Schools</v>
      </c>
      <c r="B127" s="5" t="str">
        <f t="shared" si="5"/>
        <v>17001</v>
      </c>
      <c r="C127">
        <v>17001</v>
      </c>
      <c r="D127" t="s">
        <v>94</v>
      </c>
      <c r="E127">
        <v>3276</v>
      </c>
      <c r="F127" t="s">
        <v>368</v>
      </c>
      <c r="G127" t="s">
        <v>3</v>
      </c>
      <c r="H127" t="s">
        <v>685</v>
      </c>
      <c r="I127" t="s">
        <v>685</v>
      </c>
      <c r="J127" t="s">
        <v>3</v>
      </c>
      <c r="K127" t="s">
        <v>685</v>
      </c>
      <c r="L127">
        <v>272</v>
      </c>
      <c r="M127">
        <v>284.75</v>
      </c>
      <c r="N127" s="7">
        <f t="shared" si="6"/>
        <v>3.4329253406552998E-3</v>
      </c>
      <c r="O127" s="1">
        <f t="shared" si="7"/>
        <v>1630.64</v>
      </c>
    </row>
    <row r="128" spans="1:15" x14ac:dyDescent="0.25">
      <c r="A128" t="str">
        <f t="shared" si="4"/>
        <v>17001 Seattle Public Schools</v>
      </c>
      <c r="B128" s="5" t="str">
        <f t="shared" si="5"/>
        <v>17001</v>
      </c>
      <c r="C128">
        <v>17001</v>
      </c>
      <c r="D128" t="s">
        <v>94</v>
      </c>
      <c r="E128">
        <v>3327</v>
      </c>
      <c r="F128" t="s">
        <v>369</v>
      </c>
      <c r="G128" t="s">
        <v>3</v>
      </c>
      <c r="H128" t="s">
        <v>685</v>
      </c>
      <c r="I128" t="s">
        <v>685</v>
      </c>
      <c r="J128" t="s">
        <v>3</v>
      </c>
      <c r="K128" t="s">
        <v>685</v>
      </c>
      <c r="L128">
        <v>148</v>
      </c>
      <c r="M128">
        <v>177.25</v>
      </c>
      <c r="N128" s="7">
        <f t="shared" si="6"/>
        <v>2.136913140056723E-3</v>
      </c>
      <c r="O128" s="1">
        <f t="shared" si="7"/>
        <v>1015.03</v>
      </c>
    </row>
    <row r="129" spans="1:15" x14ac:dyDescent="0.25">
      <c r="A129" t="str">
        <f t="shared" si="4"/>
        <v>17001 Seattle Public Schools</v>
      </c>
      <c r="B129" s="5" t="str">
        <f t="shared" si="5"/>
        <v>17001</v>
      </c>
      <c r="C129">
        <v>17001</v>
      </c>
      <c r="D129" t="s">
        <v>94</v>
      </c>
      <c r="E129">
        <v>3479</v>
      </c>
      <c r="F129" t="s">
        <v>370</v>
      </c>
      <c r="G129" t="s">
        <v>3</v>
      </c>
      <c r="H129" t="s">
        <v>685</v>
      </c>
      <c r="I129" t="s">
        <v>685</v>
      </c>
      <c r="J129" t="s">
        <v>3</v>
      </c>
      <c r="K129" t="s">
        <v>3</v>
      </c>
      <c r="L129">
        <v>204</v>
      </c>
      <c r="M129">
        <v>214.5</v>
      </c>
      <c r="N129" s="7">
        <f t="shared" si="6"/>
        <v>2.5859964374734391E-3</v>
      </c>
      <c r="O129" s="1">
        <f t="shared" si="7"/>
        <v>1228.3499999999999</v>
      </c>
    </row>
    <row r="130" spans="1:15" x14ac:dyDescent="0.25">
      <c r="A130" t="str">
        <f t="shared" ref="A130:A193" si="8">PROPER(CONCATENATE(B130," ",D130))</f>
        <v>17001 Seattle Public Schools</v>
      </c>
      <c r="B130" s="5" t="str">
        <f t="shared" ref="B130:B193" si="9">TEXT($C130,"0####")</f>
        <v>17001</v>
      </c>
      <c r="C130">
        <v>17001</v>
      </c>
      <c r="D130" t="s">
        <v>94</v>
      </c>
      <c r="E130">
        <v>3778</v>
      </c>
      <c r="F130" t="s">
        <v>371</v>
      </c>
      <c r="G130" t="s">
        <v>3</v>
      </c>
      <c r="H130" t="s">
        <v>685</v>
      </c>
      <c r="I130" t="s">
        <v>3</v>
      </c>
      <c r="J130" t="s">
        <v>3</v>
      </c>
      <c r="K130" t="s">
        <v>3</v>
      </c>
      <c r="L130">
        <v>22</v>
      </c>
      <c r="M130">
        <v>25.75</v>
      </c>
      <c r="N130" s="7">
        <f t="shared" ref="N130:N193" si="10">$M130/$M$449</f>
        <v>3.1044013177128701E-4</v>
      </c>
      <c r="O130" s="1">
        <f t="shared" si="7"/>
        <v>147.46</v>
      </c>
    </row>
    <row r="131" spans="1:15" x14ac:dyDescent="0.25">
      <c r="A131" t="str">
        <f t="shared" si="8"/>
        <v>17001 Seattle Public Schools</v>
      </c>
      <c r="B131" s="5" t="str">
        <f t="shared" si="9"/>
        <v>17001</v>
      </c>
      <c r="C131">
        <v>17001</v>
      </c>
      <c r="D131" t="s">
        <v>94</v>
      </c>
      <c r="E131">
        <v>3868</v>
      </c>
      <c r="F131" t="s">
        <v>372</v>
      </c>
      <c r="G131" t="s">
        <v>3</v>
      </c>
      <c r="H131" t="s">
        <v>685</v>
      </c>
      <c r="I131" t="s">
        <v>3</v>
      </c>
      <c r="J131" t="s">
        <v>3</v>
      </c>
      <c r="K131" t="s">
        <v>3</v>
      </c>
      <c r="L131">
        <v>6</v>
      </c>
      <c r="M131">
        <v>6.25</v>
      </c>
      <c r="N131" s="7">
        <f t="shared" si="10"/>
        <v>7.5349546546428882E-5</v>
      </c>
      <c r="O131" s="1">
        <f t="shared" si="7"/>
        <v>35.79</v>
      </c>
    </row>
    <row r="132" spans="1:15" x14ac:dyDescent="0.25">
      <c r="A132" t="str">
        <f t="shared" si="8"/>
        <v>17210 Federal Way School District</v>
      </c>
      <c r="B132" s="5" t="str">
        <f t="shared" si="9"/>
        <v>17210</v>
      </c>
      <c r="C132">
        <v>17210</v>
      </c>
      <c r="D132" t="s">
        <v>95</v>
      </c>
      <c r="E132">
        <v>1759</v>
      </c>
      <c r="F132" t="s">
        <v>373</v>
      </c>
      <c r="G132" t="s">
        <v>3</v>
      </c>
      <c r="H132" t="s">
        <v>685</v>
      </c>
      <c r="I132" t="s">
        <v>685</v>
      </c>
      <c r="J132" t="s">
        <v>3</v>
      </c>
      <c r="K132" t="s">
        <v>3</v>
      </c>
      <c r="L132">
        <v>6</v>
      </c>
      <c r="M132">
        <v>6.25</v>
      </c>
      <c r="N132" s="7">
        <f t="shared" si="10"/>
        <v>7.5349546546428882E-5</v>
      </c>
      <c r="O132" s="1">
        <f t="shared" ref="O132:O195" si="11">ROUND($O$449*N132,2)</f>
        <v>35.79</v>
      </c>
    </row>
    <row r="133" spans="1:15" x14ac:dyDescent="0.25">
      <c r="A133" t="str">
        <f t="shared" si="8"/>
        <v>17210 Federal Way School District</v>
      </c>
      <c r="B133" s="5" t="str">
        <f t="shared" si="9"/>
        <v>17210</v>
      </c>
      <c r="C133">
        <v>17210</v>
      </c>
      <c r="D133" t="s">
        <v>95</v>
      </c>
      <c r="E133">
        <v>1789</v>
      </c>
      <c r="F133" t="s">
        <v>374</v>
      </c>
      <c r="G133" t="s">
        <v>3</v>
      </c>
      <c r="H133" t="s">
        <v>3</v>
      </c>
      <c r="I133" t="s">
        <v>685</v>
      </c>
      <c r="J133" t="s">
        <v>3</v>
      </c>
      <c r="K133" t="s">
        <v>3</v>
      </c>
      <c r="L133">
        <v>1</v>
      </c>
      <c r="M133">
        <v>1.25</v>
      </c>
      <c r="N133" s="7">
        <f t="shared" si="10"/>
        <v>1.5069909309285777E-5</v>
      </c>
      <c r="O133" s="1">
        <f t="shared" si="11"/>
        <v>7.16</v>
      </c>
    </row>
    <row r="134" spans="1:15" x14ac:dyDescent="0.25">
      <c r="A134" t="str">
        <f t="shared" si="8"/>
        <v>17210 Federal Way School District</v>
      </c>
      <c r="B134" s="5" t="str">
        <f t="shared" si="9"/>
        <v>17210</v>
      </c>
      <c r="C134">
        <v>17210</v>
      </c>
      <c r="D134" t="s">
        <v>95</v>
      </c>
      <c r="E134">
        <v>2417</v>
      </c>
      <c r="F134" t="s">
        <v>375</v>
      </c>
      <c r="G134" t="s">
        <v>3</v>
      </c>
      <c r="H134" t="s">
        <v>3</v>
      </c>
      <c r="I134" t="s">
        <v>685</v>
      </c>
      <c r="J134" t="s">
        <v>3</v>
      </c>
      <c r="K134" t="s">
        <v>3</v>
      </c>
      <c r="L134">
        <v>48</v>
      </c>
      <c r="M134">
        <v>53</v>
      </c>
      <c r="N134" s="7">
        <f t="shared" si="10"/>
        <v>6.3896415471371688E-4</v>
      </c>
      <c r="O134" s="1">
        <f t="shared" si="11"/>
        <v>303.51</v>
      </c>
    </row>
    <row r="135" spans="1:15" x14ac:dyDescent="0.25">
      <c r="A135" t="str">
        <f t="shared" si="8"/>
        <v>17210 Federal Way School District</v>
      </c>
      <c r="B135" s="5" t="str">
        <f t="shared" si="9"/>
        <v>17210</v>
      </c>
      <c r="C135">
        <v>17210</v>
      </c>
      <c r="D135" t="s">
        <v>95</v>
      </c>
      <c r="E135">
        <v>3584</v>
      </c>
      <c r="F135" t="s">
        <v>376</v>
      </c>
      <c r="G135" t="s">
        <v>3</v>
      </c>
      <c r="H135" t="s">
        <v>685</v>
      </c>
      <c r="I135" t="s">
        <v>685</v>
      </c>
      <c r="J135" t="s">
        <v>3</v>
      </c>
      <c r="K135" t="s">
        <v>685</v>
      </c>
      <c r="L135">
        <v>326</v>
      </c>
      <c r="M135">
        <v>362</v>
      </c>
      <c r="N135" s="7">
        <f t="shared" si="10"/>
        <v>4.3642457359691607E-3</v>
      </c>
      <c r="O135" s="1">
        <f t="shared" si="11"/>
        <v>2073.02</v>
      </c>
    </row>
    <row r="136" spans="1:15" x14ac:dyDescent="0.25">
      <c r="A136" t="str">
        <f t="shared" si="8"/>
        <v>17210 Federal Way School District</v>
      </c>
      <c r="B136" s="5" t="str">
        <f t="shared" si="9"/>
        <v>17210</v>
      </c>
      <c r="C136">
        <v>17210</v>
      </c>
      <c r="D136" t="s">
        <v>95</v>
      </c>
      <c r="E136">
        <v>3766</v>
      </c>
      <c r="F136" t="s">
        <v>377</v>
      </c>
      <c r="G136" t="s">
        <v>3</v>
      </c>
      <c r="H136" t="s">
        <v>685</v>
      </c>
      <c r="I136" t="s">
        <v>685</v>
      </c>
      <c r="J136" t="s">
        <v>3</v>
      </c>
      <c r="K136" t="s">
        <v>3</v>
      </c>
      <c r="L136">
        <v>467</v>
      </c>
      <c r="M136">
        <v>509.25</v>
      </c>
      <c r="N136" s="7">
        <f t="shared" si="10"/>
        <v>6.1394810526030257E-3</v>
      </c>
      <c r="O136" s="1">
        <f t="shared" si="11"/>
        <v>2916.25</v>
      </c>
    </row>
    <row r="137" spans="1:15" x14ac:dyDescent="0.25">
      <c r="A137" t="str">
        <f t="shared" si="8"/>
        <v>17210 Federal Way School District</v>
      </c>
      <c r="B137" s="5" t="str">
        <f t="shared" si="9"/>
        <v>17210</v>
      </c>
      <c r="C137">
        <v>17210</v>
      </c>
      <c r="D137" t="s">
        <v>95</v>
      </c>
      <c r="E137">
        <v>4570</v>
      </c>
      <c r="F137" t="s">
        <v>378</v>
      </c>
      <c r="G137" t="s">
        <v>3</v>
      </c>
      <c r="H137" t="s">
        <v>685</v>
      </c>
      <c r="I137" t="s">
        <v>685</v>
      </c>
      <c r="J137" t="s">
        <v>3</v>
      </c>
      <c r="K137" t="s">
        <v>3</v>
      </c>
      <c r="L137">
        <v>616</v>
      </c>
      <c r="M137">
        <v>674.25</v>
      </c>
      <c r="N137" s="7">
        <f t="shared" si="10"/>
        <v>8.1287090814287487E-3</v>
      </c>
      <c r="O137" s="1">
        <f t="shared" si="11"/>
        <v>3861.14</v>
      </c>
    </row>
    <row r="138" spans="1:15" x14ac:dyDescent="0.25">
      <c r="A138" t="str">
        <f t="shared" si="8"/>
        <v>17216 Enumclaw School District</v>
      </c>
      <c r="B138" s="5" t="str">
        <f t="shared" si="9"/>
        <v>17216</v>
      </c>
      <c r="C138">
        <v>17216</v>
      </c>
      <c r="D138" t="s">
        <v>96</v>
      </c>
      <c r="E138">
        <v>3330</v>
      </c>
      <c r="F138" t="s">
        <v>379</v>
      </c>
      <c r="G138" t="s">
        <v>3</v>
      </c>
      <c r="H138" t="s">
        <v>3</v>
      </c>
      <c r="I138" t="s">
        <v>685</v>
      </c>
      <c r="J138" t="s">
        <v>3</v>
      </c>
      <c r="K138" t="s">
        <v>3</v>
      </c>
      <c r="L138">
        <v>226</v>
      </c>
      <c r="M138">
        <v>233.25</v>
      </c>
      <c r="N138" s="7">
        <f t="shared" si="10"/>
        <v>2.8120450771127259E-3</v>
      </c>
      <c r="O138" s="1">
        <f t="shared" si="11"/>
        <v>1335.72</v>
      </c>
    </row>
    <row r="139" spans="1:15" x14ac:dyDescent="0.25">
      <c r="A139" t="str">
        <f t="shared" si="8"/>
        <v>17400 Mercer Island School District</v>
      </c>
      <c r="B139" s="5" t="str">
        <f t="shared" si="9"/>
        <v>17400</v>
      </c>
      <c r="C139">
        <v>17400</v>
      </c>
      <c r="D139" t="s">
        <v>97</v>
      </c>
      <c r="E139">
        <v>3029</v>
      </c>
      <c r="F139" t="s">
        <v>380</v>
      </c>
      <c r="G139" t="s">
        <v>685</v>
      </c>
      <c r="H139" t="s">
        <v>685</v>
      </c>
      <c r="I139" t="s">
        <v>685</v>
      </c>
      <c r="J139" t="s">
        <v>3</v>
      </c>
      <c r="K139" t="s">
        <v>3</v>
      </c>
      <c r="L139">
        <v>537</v>
      </c>
      <c r="M139">
        <v>542.5</v>
      </c>
      <c r="N139" s="7">
        <f t="shared" si="10"/>
        <v>6.5403406402300274E-3</v>
      </c>
      <c r="O139" s="1">
        <f t="shared" si="11"/>
        <v>3106.66</v>
      </c>
    </row>
    <row r="140" spans="1:15" x14ac:dyDescent="0.25">
      <c r="A140" t="str">
        <f t="shared" si="8"/>
        <v>17401 Highline School District</v>
      </c>
      <c r="B140" s="5" t="str">
        <f t="shared" si="9"/>
        <v>17401</v>
      </c>
      <c r="C140">
        <v>17401</v>
      </c>
      <c r="D140" t="s">
        <v>98</v>
      </c>
      <c r="E140">
        <v>1539</v>
      </c>
      <c r="F140" t="s">
        <v>381</v>
      </c>
      <c r="G140" t="s">
        <v>3</v>
      </c>
      <c r="H140" t="s">
        <v>685</v>
      </c>
      <c r="I140" t="s">
        <v>685</v>
      </c>
      <c r="J140" t="s">
        <v>3</v>
      </c>
      <c r="K140" t="s">
        <v>3</v>
      </c>
      <c r="L140">
        <v>17</v>
      </c>
      <c r="M140">
        <v>17.75</v>
      </c>
      <c r="N140" s="7">
        <f t="shared" si="10"/>
        <v>2.1399271219185804E-4</v>
      </c>
      <c r="O140" s="1">
        <f t="shared" si="11"/>
        <v>101.65</v>
      </c>
    </row>
    <row r="141" spans="1:15" x14ac:dyDescent="0.25">
      <c r="A141" t="str">
        <f t="shared" si="8"/>
        <v>17401 Highline School District</v>
      </c>
      <c r="B141" s="5" t="str">
        <f t="shared" si="9"/>
        <v>17401</v>
      </c>
      <c r="C141">
        <v>17401</v>
      </c>
      <c r="D141" t="s">
        <v>98</v>
      </c>
      <c r="E141">
        <v>1972</v>
      </c>
      <c r="F141" t="s">
        <v>382</v>
      </c>
      <c r="G141" t="s">
        <v>3</v>
      </c>
      <c r="H141" t="s">
        <v>685</v>
      </c>
      <c r="I141" t="s">
        <v>3</v>
      </c>
      <c r="J141" t="s">
        <v>3</v>
      </c>
      <c r="K141" t="s">
        <v>3</v>
      </c>
      <c r="L141">
        <v>4</v>
      </c>
      <c r="M141">
        <v>4.5</v>
      </c>
      <c r="N141" s="7">
        <f t="shared" si="10"/>
        <v>5.4251673513428798E-5</v>
      </c>
      <c r="O141" s="1">
        <f t="shared" si="11"/>
        <v>25.77</v>
      </c>
    </row>
    <row r="142" spans="1:15" x14ac:dyDescent="0.25">
      <c r="A142" t="str">
        <f t="shared" si="8"/>
        <v>17401 Highline School District</v>
      </c>
      <c r="B142" s="5" t="str">
        <f t="shared" si="9"/>
        <v>17401</v>
      </c>
      <c r="C142">
        <v>17401</v>
      </c>
      <c r="D142" t="s">
        <v>98</v>
      </c>
      <c r="E142">
        <v>2270</v>
      </c>
      <c r="F142" t="s">
        <v>383</v>
      </c>
      <c r="G142" t="s">
        <v>3</v>
      </c>
      <c r="H142" t="s">
        <v>685</v>
      </c>
      <c r="I142" t="s">
        <v>685</v>
      </c>
      <c r="J142" t="s">
        <v>3</v>
      </c>
      <c r="K142" t="s">
        <v>3</v>
      </c>
      <c r="L142">
        <v>90</v>
      </c>
      <c r="M142">
        <v>99.25</v>
      </c>
      <c r="N142" s="7">
        <f t="shared" si="10"/>
        <v>1.1965507991572907E-3</v>
      </c>
      <c r="O142" s="1">
        <f t="shared" si="11"/>
        <v>568.36</v>
      </c>
    </row>
    <row r="143" spans="1:15" x14ac:dyDescent="0.25">
      <c r="A143" t="str">
        <f t="shared" si="8"/>
        <v>17401 Highline School District</v>
      </c>
      <c r="B143" s="5" t="str">
        <f t="shared" si="9"/>
        <v>17401</v>
      </c>
      <c r="C143">
        <v>17401</v>
      </c>
      <c r="D143" t="s">
        <v>98</v>
      </c>
      <c r="E143">
        <v>2325</v>
      </c>
      <c r="F143" t="s">
        <v>384</v>
      </c>
      <c r="G143" t="s">
        <v>3</v>
      </c>
      <c r="H143" t="s">
        <v>685</v>
      </c>
      <c r="I143" t="s">
        <v>685</v>
      </c>
      <c r="J143" t="s">
        <v>3</v>
      </c>
      <c r="K143" t="s">
        <v>3</v>
      </c>
      <c r="L143">
        <v>218</v>
      </c>
      <c r="M143">
        <v>249.25</v>
      </c>
      <c r="N143" s="7">
        <f t="shared" si="10"/>
        <v>3.0049399162715841E-3</v>
      </c>
      <c r="O143" s="1">
        <f t="shared" si="11"/>
        <v>1427.35</v>
      </c>
    </row>
    <row r="144" spans="1:15" x14ac:dyDescent="0.25">
      <c r="A144" t="str">
        <f t="shared" si="8"/>
        <v>17401 Highline School District</v>
      </c>
      <c r="B144" s="5" t="str">
        <f t="shared" si="9"/>
        <v>17401</v>
      </c>
      <c r="C144">
        <v>17401</v>
      </c>
      <c r="D144" t="s">
        <v>98</v>
      </c>
      <c r="E144">
        <v>3279</v>
      </c>
      <c r="F144" t="s">
        <v>385</v>
      </c>
      <c r="G144" t="s">
        <v>3</v>
      </c>
      <c r="H144" t="s">
        <v>685</v>
      </c>
      <c r="I144" t="s">
        <v>3</v>
      </c>
      <c r="J144" t="s">
        <v>3</v>
      </c>
      <c r="K144" t="s">
        <v>685</v>
      </c>
      <c r="L144">
        <v>77</v>
      </c>
      <c r="M144">
        <v>82.25</v>
      </c>
      <c r="N144" s="7">
        <f t="shared" si="10"/>
        <v>9.9160003255100403E-4</v>
      </c>
      <c r="O144" s="1">
        <f t="shared" si="11"/>
        <v>471.01</v>
      </c>
    </row>
    <row r="145" spans="1:15" x14ac:dyDescent="0.25">
      <c r="A145" t="str">
        <f t="shared" si="8"/>
        <v>17401 Highline School District</v>
      </c>
      <c r="B145" s="5" t="str">
        <f t="shared" si="9"/>
        <v>17401</v>
      </c>
      <c r="C145">
        <v>17401</v>
      </c>
      <c r="D145" t="s">
        <v>98</v>
      </c>
      <c r="E145">
        <v>3553</v>
      </c>
      <c r="F145" t="s">
        <v>386</v>
      </c>
      <c r="G145" t="s">
        <v>3</v>
      </c>
      <c r="H145" t="s">
        <v>3</v>
      </c>
      <c r="I145" t="s">
        <v>685</v>
      </c>
      <c r="J145" t="s">
        <v>3</v>
      </c>
      <c r="K145" t="s">
        <v>3</v>
      </c>
      <c r="L145">
        <v>198</v>
      </c>
      <c r="M145">
        <v>206.5</v>
      </c>
      <c r="N145" s="7">
        <f t="shared" si="10"/>
        <v>2.4895490178940102E-3</v>
      </c>
      <c r="O145" s="1">
        <f t="shared" si="11"/>
        <v>1182.54</v>
      </c>
    </row>
    <row r="146" spans="1:15" x14ac:dyDescent="0.25">
      <c r="A146" t="str">
        <f t="shared" si="8"/>
        <v>17401 Highline School District</v>
      </c>
      <c r="B146" s="5" t="str">
        <f t="shared" si="9"/>
        <v>17401</v>
      </c>
      <c r="C146">
        <v>17401</v>
      </c>
      <c r="D146" t="s">
        <v>98</v>
      </c>
      <c r="E146">
        <v>5028</v>
      </c>
      <c r="F146" t="s">
        <v>387</v>
      </c>
      <c r="G146" t="s">
        <v>3</v>
      </c>
      <c r="H146" t="s">
        <v>685</v>
      </c>
      <c r="I146" t="s">
        <v>3</v>
      </c>
      <c r="J146" t="s">
        <v>3</v>
      </c>
      <c r="K146" t="s">
        <v>3</v>
      </c>
      <c r="L146">
        <v>2</v>
      </c>
      <c r="M146">
        <v>2</v>
      </c>
      <c r="N146" s="7">
        <f t="shared" si="10"/>
        <v>2.4111854894857243E-5</v>
      </c>
      <c r="O146" s="1">
        <f t="shared" si="11"/>
        <v>11.45</v>
      </c>
    </row>
    <row r="147" spans="1:15" x14ac:dyDescent="0.25">
      <c r="A147" t="str">
        <f t="shared" si="8"/>
        <v>17401 Highline School District</v>
      </c>
      <c r="B147" s="5" t="str">
        <f t="shared" si="9"/>
        <v>17401</v>
      </c>
      <c r="C147">
        <v>17401</v>
      </c>
      <c r="D147" t="s">
        <v>98</v>
      </c>
      <c r="E147">
        <v>5063</v>
      </c>
      <c r="F147" t="s">
        <v>388</v>
      </c>
      <c r="G147" t="s">
        <v>3</v>
      </c>
      <c r="H147" t="s">
        <v>685</v>
      </c>
      <c r="I147" t="s">
        <v>3</v>
      </c>
      <c r="J147" t="s">
        <v>3</v>
      </c>
      <c r="K147" t="s">
        <v>3</v>
      </c>
      <c r="L147">
        <v>9</v>
      </c>
      <c r="M147">
        <v>10</v>
      </c>
      <c r="N147" s="7">
        <f t="shared" si="10"/>
        <v>1.2055927447428622E-4</v>
      </c>
      <c r="O147" s="1">
        <f t="shared" si="11"/>
        <v>57.27</v>
      </c>
    </row>
    <row r="148" spans="1:15" x14ac:dyDescent="0.25">
      <c r="A148" t="str">
        <f t="shared" si="8"/>
        <v>17401 Highline School District</v>
      </c>
      <c r="B148" s="5" t="str">
        <f t="shared" si="9"/>
        <v>17401</v>
      </c>
      <c r="C148">
        <v>17401</v>
      </c>
      <c r="D148" t="s">
        <v>98</v>
      </c>
      <c r="E148">
        <v>5064</v>
      </c>
      <c r="F148" t="s">
        <v>389</v>
      </c>
      <c r="G148" t="s">
        <v>3</v>
      </c>
      <c r="H148" t="s">
        <v>3</v>
      </c>
      <c r="I148" t="s">
        <v>685</v>
      </c>
      <c r="J148" t="s">
        <v>3</v>
      </c>
      <c r="K148" t="s">
        <v>3</v>
      </c>
      <c r="L148">
        <v>86</v>
      </c>
      <c r="M148">
        <v>102.75</v>
      </c>
      <c r="N148" s="7">
        <f t="shared" si="10"/>
        <v>1.2387465452232908E-3</v>
      </c>
      <c r="O148" s="1">
        <f t="shared" si="11"/>
        <v>588.4</v>
      </c>
    </row>
    <row r="149" spans="1:15" x14ac:dyDescent="0.25">
      <c r="A149" t="str">
        <f t="shared" si="8"/>
        <v>17401 Highline School District</v>
      </c>
      <c r="B149" s="5" t="str">
        <f t="shared" si="9"/>
        <v>17401</v>
      </c>
      <c r="C149">
        <v>17401</v>
      </c>
      <c r="D149" t="s">
        <v>98</v>
      </c>
      <c r="E149">
        <v>5101</v>
      </c>
      <c r="F149" t="s">
        <v>390</v>
      </c>
      <c r="G149" t="s">
        <v>3</v>
      </c>
      <c r="H149" t="s">
        <v>3</v>
      </c>
      <c r="I149" t="s">
        <v>685</v>
      </c>
      <c r="J149" t="s">
        <v>3</v>
      </c>
      <c r="K149" t="s">
        <v>3</v>
      </c>
      <c r="L149">
        <v>115</v>
      </c>
      <c r="M149">
        <v>136</v>
      </c>
      <c r="N149" s="7">
        <f t="shared" si="10"/>
        <v>1.6396061328502924E-3</v>
      </c>
      <c r="O149" s="1">
        <f t="shared" si="11"/>
        <v>778.81</v>
      </c>
    </row>
    <row r="150" spans="1:15" x14ac:dyDescent="0.25">
      <c r="A150" t="str">
        <f t="shared" si="8"/>
        <v>17401 Highline School District</v>
      </c>
      <c r="B150" s="5" t="str">
        <f t="shared" si="9"/>
        <v>17401</v>
      </c>
      <c r="C150">
        <v>17401</v>
      </c>
      <c r="D150" t="s">
        <v>98</v>
      </c>
      <c r="E150">
        <v>5102</v>
      </c>
      <c r="F150" t="s">
        <v>391</v>
      </c>
      <c r="G150" t="s">
        <v>3</v>
      </c>
      <c r="H150" t="s">
        <v>3</v>
      </c>
      <c r="I150" t="s">
        <v>685</v>
      </c>
      <c r="J150" t="s">
        <v>3</v>
      </c>
      <c r="K150" t="s">
        <v>3</v>
      </c>
      <c r="L150">
        <v>15</v>
      </c>
      <c r="M150">
        <v>18.5</v>
      </c>
      <c r="N150" s="7">
        <f t="shared" si="10"/>
        <v>2.230346577774295E-4</v>
      </c>
      <c r="O150" s="1">
        <f t="shared" si="11"/>
        <v>105.94</v>
      </c>
    </row>
    <row r="151" spans="1:15" x14ac:dyDescent="0.25">
      <c r="A151" t="str">
        <f t="shared" si="8"/>
        <v>17401 Highline School District</v>
      </c>
      <c r="B151" s="5" t="str">
        <f t="shared" si="9"/>
        <v>17401</v>
      </c>
      <c r="C151">
        <v>17401</v>
      </c>
      <c r="D151" t="s">
        <v>98</v>
      </c>
      <c r="E151">
        <v>5103</v>
      </c>
      <c r="F151" t="s">
        <v>392</v>
      </c>
      <c r="G151" t="s">
        <v>3</v>
      </c>
      <c r="H151" t="s">
        <v>685</v>
      </c>
      <c r="I151" t="s">
        <v>685</v>
      </c>
      <c r="J151" t="s">
        <v>3</v>
      </c>
      <c r="K151" t="s">
        <v>3</v>
      </c>
      <c r="L151">
        <v>75</v>
      </c>
      <c r="M151">
        <v>88.75</v>
      </c>
      <c r="N151" s="7">
        <f t="shared" si="10"/>
        <v>1.0699635609592903E-3</v>
      </c>
      <c r="O151" s="1">
        <f t="shared" si="11"/>
        <v>508.23</v>
      </c>
    </row>
    <row r="152" spans="1:15" x14ac:dyDescent="0.25">
      <c r="A152" t="str">
        <f t="shared" si="8"/>
        <v>17401 Highline School District</v>
      </c>
      <c r="B152" s="5" t="str">
        <f t="shared" si="9"/>
        <v>17401</v>
      </c>
      <c r="C152">
        <v>17401</v>
      </c>
      <c r="D152" t="s">
        <v>98</v>
      </c>
      <c r="E152">
        <v>5172</v>
      </c>
      <c r="F152" t="s">
        <v>393</v>
      </c>
      <c r="G152" t="s">
        <v>3</v>
      </c>
      <c r="H152" t="s">
        <v>685</v>
      </c>
      <c r="I152" t="s">
        <v>3</v>
      </c>
      <c r="J152" t="s">
        <v>3</v>
      </c>
      <c r="K152" t="s">
        <v>3</v>
      </c>
      <c r="L152">
        <v>8</v>
      </c>
      <c r="M152">
        <v>8.75</v>
      </c>
      <c r="N152" s="7">
        <f t="shared" si="10"/>
        <v>1.0548936516500044E-4</v>
      </c>
      <c r="O152" s="1">
        <f t="shared" si="11"/>
        <v>50.11</v>
      </c>
    </row>
    <row r="153" spans="1:15" x14ac:dyDescent="0.25">
      <c r="A153" t="str">
        <f t="shared" si="8"/>
        <v>17402 Vashon Island School District</v>
      </c>
      <c r="B153" s="5" t="str">
        <f t="shared" si="9"/>
        <v>17402</v>
      </c>
      <c r="C153">
        <v>17402</v>
      </c>
      <c r="D153" t="s">
        <v>99</v>
      </c>
      <c r="E153">
        <v>2419</v>
      </c>
      <c r="F153" t="s">
        <v>394</v>
      </c>
      <c r="G153" t="s">
        <v>685</v>
      </c>
      <c r="H153" t="s">
        <v>3</v>
      </c>
      <c r="I153" t="s">
        <v>685</v>
      </c>
      <c r="J153" t="s">
        <v>3</v>
      </c>
      <c r="K153" t="s">
        <v>3</v>
      </c>
      <c r="L153">
        <v>187</v>
      </c>
      <c r="M153">
        <v>193.5</v>
      </c>
      <c r="N153" s="7">
        <f t="shared" si="10"/>
        <v>2.3328219610774382E-3</v>
      </c>
      <c r="O153" s="1">
        <f t="shared" si="11"/>
        <v>1108.0899999999999</v>
      </c>
    </row>
    <row r="154" spans="1:15" x14ac:dyDescent="0.25">
      <c r="A154" t="str">
        <f t="shared" si="8"/>
        <v>17403 Renton School District</v>
      </c>
      <c r="B154" s="5" t="str">
        <f t="shared" si="9"/>
        <v>17403</v>
      </c>
      <c r="C154">
        <v>17403</v>
      </c>
      <c r="D154" t="s">
        <v>100</v>
      </c>
      <c r="E154">
        <v>2475</v>
      </c>
      <c r="F154" t="s">
        <v>395</v>
      </c>
      <c r="G154" t="s">
        <v>3</v>
      </c>
      <c r="H154" t="s">
        <v>3</v>
      </c>
      <c r="I154" t="s">
        <v>685</v>
      </c>
      <c r="J154" t="s">
        <v>3</v>
      </c>
      <c r="K154" t="s">
        <v>685</v>
      </c>
      <c r="L154">
        <v>167</v>
      </c>
      <c r="M154">
        <v>192.5</v>
      </c>
      <c r="N154" s="7">
        <f t="shared" si="10"/>
        <v>2.3207660336300095E-3</v>
      </c>
      <c r="O154" s="1">
        <f t="shared" si="11"/>
        <v>1102.3599999999999</v>
      </c>
    </row>
    <row r="155" spans="1:15" x14ac:dyDescent="0.25">
      <c r="A155" t="str">
        <f t="shared" si="8"/>
        <v>17403 Renton School District</v>
      </c>
      <c r="B155" s="5" t="str">
        <f t="shared" si="9"/>
        <v>17403</v>
      </c>
      <c r="C155">
        <v>17403</v>
      </c>
      <c r="D155" t="s">
        <v>100</v>
      </c>
      <c r="E155">
        <v>3630</v>
      </c>
      <c r="F155" t="s">
        <v>396</v>
      </c>
      <c r="G155" t="s">
        <v>3</v>
      </c>
      <c r="H155" t="s">
        <v>3</v>
      </c>
      <c r="I155" t="s">
        <v>685</v>
      </c>
      <c r="J155" t="s">
        <v>3</v>
      </c>
      <c r="K155" t="s">
        <v>3</v>
      </c>
      <c r="L155">
        <v>283</v>
      </c>
      <c r="M155">
        <v>301</v>
      </c>
      <c r="N155" s="7">
        <f t="shared" si="10"/>
        <v>3.6288341616760151E-3</v>
      </c>
      <c r="O155" s="1">
        <f t="shared" si="11"/>
        <v>1723.7</v>
      </c>
    </row>
    <row r="156" spans="1:15" x14ac:dyDescent="0.25">
      <c r="A156" t="str">
        <f t="shared" si="8"/>
        <v>17403 Renton School District</v>
      </c>
      <c r="B156" s="5" t="str">
        <f t="shared" si="9"/>
        <v>17403</v>
      </c>
      <c r="C156">
        <v>17403</v>
      </c>
      <c r="D156" t="s">
        <v>100</v>
      </c>
      <c r="E156">
        <v>3741</v>
      </c>
      <c r="F156" t="s">
        <v>397</v>
      </c>
      <c r="G156" t="s">
        <v>3</v>
      </c>
      <c r="H156" t="s">
        <v>3</v>
      </c>
      <c r="I156" t="s">
        <v>685</v>
      </c>
      <c r="J156" t="s">
        <v>3</v>
      </c>
      <c r="K156" t="s">
        <v>3</v>
      </c>
      <c r="L156">
        <v>208</v>
      </c>
      <c r="M156">
        <v>228.25</v>
      </c>
      <c r="N156" s="7">
        <f t="shared" si="10"/>
        <v>2.7517654398755828E-3</v>
      </c>
      <c r="O156" s="1">
        <f t="shared" si="11"/>
        <v>1307.0899999999999</v>
      </c>
    </row>
    <row r="157" spans="1:15" x14ac:dyDescent="0.25">
      <c r="A157" t="str">
        <f t="shared" si="8"/>
        <v>17404 Skykomish School District</v>
      </c>
      <c r="B157" s="5" t="str">
        <f t="shared" si="9"/>
        <v>17404</v>
      </c>
      <c r="C157">
        <v>17404</v>
      </c>
      <c r="D157" t="s">
        <v>101</v>
      </c>
      <c r="E157">
        <v>2513</v>
      </c>
      <c r="F157" t="s">
        <v>398</v>
      </c>
      <c r="G157" t="s">
        <v>3</v>
      </c>
      <c r="H157" t="s">
        <v>685</v>
      </c>
      <c r="I157" t="s">
        <v>3</v>
      </c>
      <c r="J157" t="s">
        <v>3</v>
      </c>
      <c r="K157" t="s">
        <v>3</v>
      </c>
      <c r="L157">
        <v>18</v>
      </c>
      <c r="M157">
        <v>20.25</v>
      </c>
      <c r="N157" s="7">
        <f t="shared" si="10"/>
        <v>2.4413253081042959E-4</v>
      </c>
      <c r="O157" s="1">
        <f t="shared" si="11"/>
        <v>115.96</v>
      </c>
    </row>
    <row r="158" spans="1:15" x14ac:dyDescent="0.25">
      <c r="A158" t="str">
        <f t="shared" si="8"/>
        <v>17405 Bellevue School District</v>
      </c>
      <c r="B158" s="5" t="str">
        <f t="shared" si="9"/>
        <v>17405</v>
      </c>
      <c r="C158">
        <v>17405</v>
      </c>
      <c r="D158" t="s">
        <v>102</v>
      </c>
      <c r="E158">
        <v>2701</v>
      </c>
      <c r="F158" t="s">
        <v>399</v>
      </c>
      <c r="G158" t="s">
        <v>685</v>
      </c>
      <c r="H158" t="s">
        <v>685</v>
      </c>
      <c r="I158" t="s">
        <v>685</v>
      </c>
      <c r="J158" t="s">
        <v>3</v>
      </c>
      <c r="K158" t="s">
        <v>3</v>
      </c>
      <c r="L158">
        <v>969</v>
      </c>
      <c r="M158">
        <v>990.75</v>
      </c>
      <c r="N158" s="7">
        <f t="shared" si="10"/>
        <v>1.1944410118539906E-2</v>
      </c>
      <c r="O158" s="1">
        <f t="shared" si="11"/>
        <v>5673.59</v>
      </c>
    </row>
    <row r="159" spans="1:15" x14ac:dyDescent="0.25">
      <c r="A159" t="str">
        <f t="shared" si="8"/>
        <v>17405 Bellevue School District</v>
      </c>
      <c r="B159" s="5" t="str">
        <f t="shared" si="9"/>
        <v>17405</v>
      </c>
      <c r="C159">
        <v>17405</v>
      </c>
      <c r="D159" t="s">
        <v>102</v>
      </c>
      <c r="E159">
        <v>3282</v>
      </c>
      <c r="F159" t="s">
        <v>400</v>
      </c>
      <c r="G159" t="s">
        <v>685</v>
      </c>
      <c r="H159" t="s">
        <v>685</v>
      </c>
      <c r="I159" t="s">
        <v>685</v>
      </c>
      <c r="J159" t="s">
        <v>3</v>
      </c>
      <c r="K159" t="s">
        <v>3</v>
      </c>
      <c r="L159">
        <v>528</v>
      </c>
      <c r="M159">
        <v>568.75</v>
      </c>
      <c r="N159" s="7">
        <f t="shared" si="10"/>
        <v>6.8568087357250285E-3</v>
      </c>
      <c r="O159" s="1">
        <f t="shared" si="11"/>
        <v>3256.98</v>
      </c>
    </row>
    <row r="160" spans="1:15" x14ac:dyDescent="0.25">
      <c r="A160" t="str">
        <f t="shared" si="8"/>
        <v>17405 Bellevue School District</v>
      </c>
      <c r="B160" s="5" t="str">
        <f t="shared" si="9"/>
        <v>17405</v>
      </c>
      <c r="C160">
        <v>17405</v>
      </c>
      <c r="D160" t="s">
        <v>102</v>
      </c>
      <c r="E160">
        <v>3283</v>
      </c>
      <c r="F160" t="s">
        <v>401</v>
      </c>
      <c r="G160" t="s">
        <v>3</v>
      </c>
      <c r="H160" t="s">
        <v>685</v>
      </c>
      <c r="I160" t="s">
        <v>3</v>
      </c>
      <c r="J160" t="s">
        <v>3</v>
      </c>
      <c r="K160" t="s">
        <v>3</v>
      </c>
      <c r="L160">
        <v>1</v>
      </c>
      <c r="M160">
        <v>1</v>
      </c>
      <c r="N160" s="7">
        <f t="shared" si="10"/>
        <v>1.2055927447428622E-5</v>
      </c>
      <c r="O160" s="1">
        <f t="shared" si="11"/>
        <v>5.73</v>
      </c>
    </row>
    <row r="161" spans="1:15" x14ac:dyDescent="0.25">
      <c r="A161" t="str">
        <f t="shared" si="8"/>
        <v>17405 Bellevue School District</v>
      </c>
      <c r="B161" s="5" t="str">
        <f t="shared" si="9"/>
        <v>17405</v>
      </c>
      <c r="C161">
        <v>17405</v>
      </c>
      <c r="D161" t="s">
        <v>102</v>
      </c>
      <c r="E161">
        <v>3486</v>
      </c>
      <c r="F161" t="s">
        <v>402</v>
      </c>
      <c r="G161" t="s">
        <v>685</v>
      </c>
      <c r="H161" t="s">
        <v>685</v>
      </c>
      <c r="I161" t="s">
        <v>685</v>
      </c>
      <c r="J161" t="s">
        <v>3</v>
      </c>
      <c r="K161" t="s">
        <v>3</v>
      </c>
      <c r="L161">
        <v>1149</v>
      </c>
      <c r="M161">
        <v>1178</v>
      </c>
      <c r="N161" s="7">
        <f t="shared" si="10"/>
        <v>1.4201882533070916E-2</v>
      </c>
      <c r="O161" s="1">
        <f t="shared" si="11"/>
        <v>6745.89</v>
      </c>
    </row>
    <row r="162" spans="1:15" x14ac:dyDescent="0.25">
      <c r="A162" t="str">
        <f t="shared" si="8"/>
        <v>17405 Bellevue School District</v>
      </c>
      <c r="B162" s="5" t="str">
        <f t="shared" si="9"/>
        <v>17405</v>
      </c>
      <c r="C162">
        <v>17405</v>
      </c>
      <c r="D162" t="s">
        <v>102</v>
      </c>
      <c r="E162">
        <v>3522</v>
      </c>
      <c r="F162" t="s">
        <v>403</v>
      </c>
      <c r="G162" t="s">
        <v>685</v>
      </c>
      <c r="H162" t="s">
        <v>685</v>
      </c>
      <c r="I162" t="s">
        <v>685</v>
      </c>
      <c r="J162" t="s">
        <v>3</v>
      </c>
      <c r="K162" t="s">
        <v>3</v>
      </c>
      <c r="L162">
        <v>214</v>
      </c>
      <c r="M162">
        <v>217.5</v>
      </c>
      <c r="N162" s="7">
        <f t="shared" si="10"/>
        <v>2.6221642198157253E-3</v>
      </c>
      <c r="O162" s="1">
        <f t="shared" si="11"/>
        <v>1245.53</v>
      </c>
    </row>
    <row r="163" spans="1:15" x14ac:dyDescent="0.25">
      <c r="A163" t="str">
        <f t="shared" si="8"/>
        <v>17405 Bellevue School District</v>
      </c>
      <c r="B163" s="5" t="str">
        <f t="shared" si="9"/>
        <v>17405</v>
      </c>
      <c r="C163">
        <v>17405</v>
      </c>
      <c r="D163" t="s">
        <v>102</v>
      </c>
      <c r="E163">
        <v>3588</v>
      </c>
      <c r="F163" t="s">
        <v>404</v>
      </c>
      <c r="G163" t="s">
        <v>685</v>
      </c>
      <c r="H163" t="s">
        <v>685</v>
      </c>
      <c r="I163" t="s">
        <v>685</v>
      </c>
      <c r="J163" t="s">
        <v>3</v>
      </c>
      <c r="K163" t="s">
        <v>685</v>
      </c>
      <c r="L163">
        <v>1004</v>
      </c>
      <c r="M163">
        <v>1041.5</v>
      </c>
      <c r="N163" s="7">
        <f t="shared" si="10"/>
        <v>1.2556248436496909E-2</v>
      </c>
      <c r="O163" s="1">
        <f t="shared" si="11"/>
        <v>5964.22</v>
      </c>
    </row>
    <row r="164" spans="1:15" x14ac:dyDescent="0.25">
      <c r="A164" t="str">
        <f t="shared" si="8"/>
        <v>17405 Bellevue School District</v>
      </c>
      <c r="B164" s="5" t="str">
        <f t="shared" si="9"/>
        <v>17405</v>
      </c>
      <c r="C164">
        <v>17405</v>
      </c>
      <c r="D164" t="s">
        <v>102</v>
      </c>
      <c r="E164">
        <v>5240</v>
      </c>
      <c r="F164" t="s">
        <v>405</v>
      </c>
      <c r="G164" t="s">
        <v>685</v>
      </c>
      <c r="H164" t="s">
        <v>3</v>
      </c>
      <c r="I164" t="s">
        <v>685</v>
      </c>
      <c r="J164" t="s">
        <v>3</v>
      </c>
      <c r="K164" t="s">
        <v>3</v>
      </c>
      <c r="L164">
        <v>18</v>
      </c>
      <c r="M164">
        <v>18.5</v>
      </c>
      <c r="N164" s="7">
        <f t="shared" si="10"/>
        <v>2.230346577774295E-4</v>
      </c>
      <c r="O164" s="1">
        <f t="shared" si="11"/>
        <v>105.94</v>
      </c>
    </row>
    <row r="165" spans="1:15" x14ac:dyDescent="0.25">
      <c r="A165" t="str">
        <f t="shared" si="8"/>
        <v>17406 Tukwila School District</v>
      </c>
      <c r="B165" s="5" t="str">
        <f t="shared" si="9"/>
        <v>17406</v>
      </c>
      <c r="C165">
        <v>17406</v>
      </c>
      <c r="D165" t="s">
        <v>103</v>
      </c>
      <c r="E165">
        <v>2848</v>
      </c>
      <c r="F165" t="s">
        <v>406</v>
      </c>
      <c r="G165" t="s">
        <v>3</v>
      </c>
      <c r="H165" t="s">
        <v>685</v>
      </c>
      <c r="I165" t="s">
        <v>685</v>
      </c>
      <c r="J165" t="s">
        <v>3</v>
      </c>
      <c r="K165" t="s">
        <v>3</v>
      </c>
      <c r="L165">
        <v>113</v>
      </c>
      <c r="M165">
        <v>130</v>
      </c>
      <c r="N165" s="7">
        <f t="shared" si="10"/>
        <v>1.5672705681657208E-3</v>
      </c>
      <c r="O165" s="1">
        <f t="shared" si="11"/>
        <v>744.45</v>
      </c>
    </row>
    <row r="166" spans="1:15" x14ac:dyDescent="0.25">
      <c r="A166" t="str">
        <f t="shared" si="8"/>
        <v>17407 Riverview School District</v>
      </c>
      <c r="B166" s="5" t="str">
        <f t="shared" si="9"/>
        <v>17407</v>
      </c>
      <c r="C166">
        <v>17407</v>
      </c>
      <c r="D166" t="s">
        <v>104</v>
      </c>
      <c r="E166">
        <v>3524</v>
      </c>
      <c r="F166" t="s">
        <v>407</v>
      </c>
      <c r="G166" t="s">
        <v>3</v>
      </c>
      <c r="H166" t="s">
        <v>685</v>
      </c>
      <c r="I166" t="s">
        <v>685</v>
      </c>
      <c r="J166" t="s">
        <v>3</v>
      </c>
      <c r="K166" t="s">
        <v>3</v>
      </c>
      <c r="L166">
        <v>459</v>
      </c>
      <c r="M166">
        <v>479</v>
      </c>
      <c r="N166" s="7">
        <f t="shared" si="10"/>
        <v>5.7747892473183097E-3</v>
      </c>
      <c r="O166" s="1">
        <f t="shared" si="11"/>
        <v>2743.02</v>
      </c>
    </row>
    <row r="167" spans="1:15" x14ac:dyDescent="0.25">
      <c r="A167" t="str">
        <f t="shared" si="8"/>
        <v>17408 Auburn School District</v>
      </c>
      <c r="B167" s="5" t="str">
        <f t="shared" si="9"/>
        <v>17408</v>
      </c>
      <c r="C167">
        <v>17408</v>
      </c>
      <c r="D167" t="s">
        <v>105</v>
      </c>
      <c r="E167">
        <v>2795</v>
      </c>
      <c r="F167" t="s">
        <v>408</v>
      </c>
      <c r="G167" t="s">
        <v>3</v>
      </c>
      <c r="H167" t="s">
        <v>685</v>
      </c>
      <c r="I167" t="s">
        <v>685</v>
      </c>
      <c r="J167" t="s">
        <v>3</v>
      </c>
      <c r="K167" t="s">
        <v>3</v>
      </c>
      <c r="L167">
        <v>245</v>
      </c>
      <c r="M167">
        <v>270</v>
      </c>
      <c r="N167" s="7">
        <f t="shared" si="10"/>
        <v>3.2551004108057279E-3</v>
      </c>
      <c r="O167" s="1">
        <f t="shared" si="11"/>
        <v>1546.17</v>
      </c>
    </row>
    <row r="168" spans="1:15" x14ac:dyDescent="0.25">
      <c r="A168" t="str">
        <f t="shared" si="8"/>
        <v>17408 Auburn School District</v>
      </c>
      <c r="B168" s="5" t="str">
        <f t="shared" si="9"/>
        <v>17408</v>
      </c>
      <c r="C168">
        <v>17408</v>
      </c>
      <c r="D168" t="s">
        <v>105</v>
      </c>
      <c r="E168">
        <v>4474</v>
      </c>
      <c r="F168" t="s">
        <v>409</v>
      </c>
      <c r="G168" t="s">
        <v>3</v>
      </c>
      <c r="H168" t="s">
        <v>3</v>
      </c>
      <c r="I168" t="s">
        <v>685</v>
      </c>
      <c r="J168" t="s">
        <v>3</v>
      </c>
      <c r="K168" t="s">
        <v>3</v>
      </c>
      <c r="L168">
        <v>369</v>
      </c>
      <c r="M168">
        <v>391.75</v>
      </c>
      <c r="N168" s="7">
        <f t="shared" si="10"/>
        <v>4.7229095775301625E-3</v>
      </c>
      <c r="O168" s="1">
        <f t="shared" si="11"/>
        <v>2243.38</v>
      </c>
    </row>
    <row r="169" spans="1:15" x14ac:dyDescent="0.25">
      <c r="A169" t="str">
        <f t="shared" si="8"/>
        <v>17408 Auburn School District</v>
      </c>
      <c r="B169" s="5" t="str">
        <f t="shared" si="9"/>
        <v>17408</v>
      </c>
      <c r="C169">
        <v>17408</v>
      </c>
      <c r="D169" t="s">
        <v>105</v>
      </c>
      <c r="E169">
        <v>5037</v>
      </c>
      <c r="F169" t="s">
        <v>410</v>
      </c>
      <c r="G169" t="s">
        <v>3</v>
      </c>
      <c r="H169" t="s">
        <v>3</v>
      </c>
      <c r="I169" t="s">
        <v>685</v>
      </c>
      <c r="J169" t="s">
        <v>3</v>
      </c>
      <c r="K169" t="s">
        <v>3</v>
      </c>
      <c r="L169">
        <v>340</v>
      </c>
      <c r="M169">
        <v>364.25</v>
      </c>
      <c r="N169" s="7">
        <f t="shared" si="10"/>
        <v>4.3913715727258752E-3</v>
      </c>
      <c r="O169" s="1">
        <f t="shared" si="11"/>
        <v>2085.9</v>
      </c>
    </row>
    <row r="170" spans="1:15" x14ac:dyDescent="0.25">
      <c r="A170" t="str">
        <f t="shared" si="8"/>
        <v>17409 Tahoma School District</v>
      </c>
      <c r="B170" s="5" t="str">
        <f t="shared" si="9"/>
        <v>17409</v>
      </c>
      <c r="C170">
        <v>17409</v>
      </c>
      <c r="D170" t="s">
        <v>106</v>
      </c>
      <c r="E170">
        <v>2849</v>
      </c>
      <c r="F170" t="s">
        <v>411</v>
      </c>
      <c r="G170" t="s">
        <v>3</v>
      </c>
      <c r="H170" t="s">
        <v>685</v>
      </c>
      <c r="I170" t="s">
        <v>685</v>
      </c>
      <c r="J170" t="s">
        <v>3</v>
      </c>
      <c r="K170" t="s">
        <v>3</v>
      </c>
      <c r="L170">
        <v>565</v>
      </c>
      <c r="M170">
        <v>575.75</v>
      </c>
      <c r="N170" s="7">
        <f t="shared" si="10"/>
        <v>6.9412002278570291E-3</v>
      </c>
      <c r="O170" s="1">
        <f t="shared" si="11"/>
        <v>3297.07</v>
      </c>
    </row>
    <row r="171" spans="1:15" x14ac:dyDescent="0.25">
      <c r="A171" t="str">
        <f t="shared" si="8"/>
        <v>17410 Snoqualmie Valley School District</v>
      </c>
      <c r="B171" s="5" t="str">
        <f t="shared" si="9"/>
        <v>17410</v>
      </c>
      <c r="C171">
        <v>17410</v>
      </c>
      <c r="D171" t="s">
        <v>107</v>
      </c>
      <c r="E171">
        <v>1502</v>
      </c>
      <c r="F171" t="s">
        <v>412</v>
      </c>
      <c r="G171" t="s">
        <v>3</v>
      </c>
      <c r="H171" t="s">
        <v>685</v>
      </c>
      <c r="I171" t="s">
        <v>3</v>
      </c>
      <c r="J171" t="s">
        <v>3</v>
      </c>
      <c r="K171" t="s">
        <v>3</v>
      </c>
      <c r="L171">
        <v>3</v>
      </c>
      <c r="M171">
        <v>3</v>
      </c>
      <c r="N171" s="7">
        <f t="shared" si="10"/>
        <v>3.6167782342285865E-5</v>
      </c>
      <c r="O171" s="1">
        <f t="shared" si="11"/>
        <v>17.18</v>
      </c>
    </row>
    <row r="172" spans="1:15" x14ac:dyDescent="0.25">
      <c r="A172" t="str">
        <f t="shared" si="8"/>
        <v>17410 Snoqualmie Valley School District</v>
      </c>
      <c r="B172" s="5" t="str">
        <f t="shared" si="9"/>
        <v>17410</v>
      </c>
      <c r="C172">
        <v>17410</v>
      </c>
      <c r="D172" t="s">
        <v>107</v>
      </c>
      <c r="E172">
        <v>2850</v>
      </c>
      <c r="F172" t="s">
        <v>413</v>
      </c>
      <c r="G172" t="s">
        <v>3</v>
      </c>
      <c r="H172" t="s">
        <v>685</v>
      </c>
      <c r="I172" t="s">
        <v>685</v>
      </c>
      <c r="J172" t="s">
        <v>3</v>
      </c>
      <c r="K172" t="s">
        <v>3</v>
      </c>
      <c r="L172">
        <v>744</v>
      </c>
      <c r="M172">
        <v>760.25</v>
      </c>
      <c r="N172" s="7">
        <f t="shared" si="10"/>
        <v>9.1655188419076088E-3</v>
      </c>
      <c r="O172" s="1">
        <f t="shared" si="11"/>
        <v>4353.62</v>
      </c>
    </row>
    <row r="173" spans="1:15" x14ac:dyDescent="0.25">
      <c r="A173" t="str">
        <f t="shared" si="8"/>
        <v>17411 Issaquah School District</v>
      </c>
      <c r="B173" s="5" t="str">
        <f t="shared" si="9"/>
        <v>17411</v>
      </c>
      <c r="C173">
        <v>17411</v>
      </c>
      <c r="D173" t="s">
        <v>108</v>
      </c>
      <c r="E173">
        <v>3385</v>
      </c>
      <c r="F173" t="s">
        <v>414</v>
      </c>
      <c r="G173" t="s">
        <v>685</v>
      </c>
      <c r="H173" t="s">
        <v>685</v>
      </c>
      <c r="I173" t="s">
        <v>685</v>
      </c>
      <c r="J173" t="s">
        <v>3</v>
      </c>
      <c r="K173" t="s">
        <v>3</v>
      </c>
      <c r="L173">
        <v>853</v>
      </c>
      <c r="M173">
        <v>865.5</v>
      </c>
      <c r="N173" s="7">
        <f t="shared" si="10"/>
        <v>1.0434405205749472E-2</v>
      </c>
      <c r="O173" s="1">
        <f t="shared" si="11"/>
        <v>4956.34</v>
      </c>
    </row>
    <row r="174" spans="1:15" x14ac:dyDescent="0.25">
      <c r="A174" t="str">
        <f t="shared" si="8"/>
        <v>17411 Issaquah School District</v>
      </c>
      <c r="B174" s="5" t="str">
        <f t="shared" si="9"/>
        <v>17411</v>
      </c>
      <c r="C174">
        <v>17411</v>
      </c>
      <c r="D174" t="s">
        <v>108</v>
      </c>
      <c r="E174">
        <v>3962</v>
      </c>
      <c r="F174" t="s">
        <v>415</v>
      </c>
      <c r="G174" t="s">
        <v>685</v>
      </c>
      <c r="H174" t="s">
        <v>685</v>
      </c>
      <c r="I174" t="s">
        <v>685</v>
      </c>
      <c r="J174" t="s">
        <v>3</v>
      </c>
      <c r="K174" t="s">
        <v>3</v>
      </c>
      <c r="L174">
        <v>694</v>
      </c>
      <c r="M174">
        <v>707</v>
      </c>
      <c r="N174" s="7">
        <f t="shared" si="10"/>
        <v>8.5235407053320354E-3</v>
      </c>
      <c r="O174" s="1">
        <f t="shared" si="11"/>
        <v>4048.68</v>
      </c>
    </row>
    <row r="175" spans="1:15" x14ac:dyDescent="0.25">
      <c r="A175" t="str">
        <f t="shared" si="8"/>
        <v>17411 Issaquah School District</v>
      </c>
      <c r="B175" s="5" t="str">
        <f t="shared" si="9"/>
        <v>17411</v>
      </c>
      <c r="C175">
        <v>17411</v>
      </c>
      <c r="D175" t="s">
        <v>108</v>
      </c>
      <c r="E175">
        <v>4495</v>
      </c>
      <c r="F175" t="s">
        <v>416</v>
      </c>
      <c r="G175" t="s">
        <v>685</v>
      </c>
      <c r="H175" t="s">
        <v>685</v>
      </c>
      <c r="I175" t="s">
        <v>685</v>
      </c>
      <c r="J175" t="s">
        <v>3</v>
      </c>
      <c r="K175" t="s">
        <v>685</v>
      </c>
      <c r="L175">
        <v>661</v>
      </c>
      <c r="M175">
        <v>666.75</v>
      </c>
      <c r="N175" s="7">
        <f t="shared" si="10"/>
        <v>8.0382896255730332E-3</v>
      </c>
      <c r="O175" s="1">
        <f t="shared" si="11"/>
        <v>3818.19</v>
      </c>
    </row>
    <row r="176" spans="1:15" x14ac:dyDescent="0.25">
      <c r="A176" t="str">
        <f t="shared" si="8"/>
        <v>17412 Shoreline School District</v>
      </c>
      <c r="B176" s="5" t="str">
        <f t="shared" si="9"/>
        <v>17412</v>
      </c>
      <c r="C176">
        <v>17412</v>
      </c>
      <c r="D176" t="s">
        <v>109</v>
      </c>
      <c r="E176">
        <v>3343</v>
      </c>
      <c r="F176" t="s">
        <v>417</v>
      </c>
      <c r="G176" t="s">
        <v>3</v>
      </c>
      <c r="H176" t="s">
        <v>685</v>
      </c>
      <c r="I176" t="s">
        <v>685</v>
      </c>
      <c r="J176" t="s">
        <v>3</v>
      </c>
      <c r="K176" t="s">
        <v>3</v>
      </c>
      <c r="L176">
        <v>382</v>
      </c>
      <c r="M176">
        <v>397.25</v>
      </c>
      <c r="N176" s="7">
        <f t="shared" si="10"/>
        <v>4.7892171784910198E-3</v>
      </c>
      <c r="O176" s="1">
        <f t="shared" si="11"/>
        <v>2274.88</v>
      </c>
    </row>
    <row r="177" spans="1:15" x14ac:dyDescent="0.25">
      <c r="A177" t="str">
        <f t="shared" si="8"/>
        <v>17412 Shoreline School District</v>
      </c>
      <c r="B177" s="5" t="str">
        <f t="shared" si="9"/>
        <v>17412</v>
      </c>
      <c r="C177">
        <v>17412</v>
      </c>
      <c r="D177" t="s">
        <v>109</v>
      </c>
      <c r="E177">
        <v>3921</v>
      </c>
      <c r="F177" t="s">
        <v>418</v>
      </c>
      <c r="G177" t="s">
        <v>3</v>
      </c>
      <c r="H177" t="s">
        <v>685</v>
      </c>
      <c r="I177" t="s">
        <v>685</v>
      </c>
      <c r="J177" t="s">
        <v>3</v>
      </c>
      <c r="K177" t="s">
        <v>3</v>
      </c>
      <c r="L177">
        <v>367</v>
      </c>
      <c r="M177">
        <v>380</v>
      </c>
      <c r="N177" s="7">
        <f t="shared" si="10"/>
        <v>4.5812524300228759E-3</v>
      </c>
      <c r="O177" s="1">
        <f t="shared" si="11"/>
        <v>2176.09</v>
      </c>
    </row>
    <row r="178" spans="1:15" x14ac:dyDescent="0.25">
      <c r="A178" t="str">
        <f t="shared" si="8"/>
        <v>17414 Lake Washington School District</v>
      </c>
      <c r="B178" s="5" t="str">
        <f t="shared" si="9"/>
        <v>17414</v>
      </c>
      <c r="C178">
        <v>17414</v>
      </c>
      <c r="D178" t="s">
        <v>110</v>
      </c>
      <c r="E178">
        <v>1688</v>
      </c>
      <c r="F178" t="s">
        <v>419</v>
      </c>
      <c r="G178" t="s">
        <v>3</v>
      </c>
      <c r="H178" t="s">
        <v>685</v>
      </c>
      <c r="I178" t="s">
        <v>3</v>
      </c>
      <c r="J178" t="s">
        <v>3</v>
      </c>
      <c r="K178" t="s">
        <v>3</v>
      </c>
      <c r="L178">
        <v>2</v>
      </c>
      <c r="M178">
        <v>2</v>
      </c>
      <c r="N178" s="7">
        <f t="shared" si="10"/>
        <v>2.4111854894857243E-5</v>
      </c>
      <c r="O178" s="1">
        <f t="shared" si="11"/>
        <v>11.45</v>
      </c>
    </row>
    <row r="179" spans="1:15" x14ac:dyDescent="0.25">
      <c r="A179" t="str">
        <f t="shared" si="8"/>
        <v>17414 Lake Washington School District</v>
      </c>
      <c r="B179" s="5" t="str">
        <f t="shared" si="9"/>
        <v>17414</v>
      </c>
      <c r="C179">
        <v>17414</v>
      </c>
      <c r="D179" t="s">
        <v>110</v>
      </c>
      <c r="E179">
        <v>1706</v>
      </c>
      <c r="F179" t="s">
        <v>420</v>
      </c>
      <c r="G179" t="s">
        <v>3</v>
      </c>
      <c r="H179" t="s">
        <v>685</v>
      </c>
      <c r="I179" t="s">
        <v>685</v>
      </c>
      <c r="J179" t="s">
        <v>3</v>
      </c>
      <c r="K179" t="s">
        <v>3</v>
      </c>
      <c r="L179">
        <v>88</v>
      </c>
      <c r="M179">
        <v>88</v>
      </c>
      <c r="N179" s="7">
        <f t="shared" si="10"/>
        <v>1.0609216153737186E-3</v>
      </c>
      <c r="O179" s="1">
        <f t="shared" si="11"/>
        <v>503.94</v>
      </c>
    </row>
    <row r="180" spans="1:15" x14ac:dyDescent="0.25">
      <c r="A180" t="str">
        <f t="shared" si="8"/>
        <v>17414 Lake Washington School District</v>
      </c>
      <c r="B180" s="5" t="str">
        <f t="shared" si="9"/>
        <v>17414</v>
      </c>
      <c r="C180">
        <v>17414</v>
      </c>
      <c r="D180" t="s">
        <v>110</v>
      </c>
      <c r="E180">
        <v>1804</v>
      </c>
      <c r="F180" t="s">
        <v>421</v>
      </c>
      <c r="G180" t="s">
        <v>3</v>
      </c>
      <c r="H180" t="s">
        <v>685</v>
      </c>
      <c r="I180" t="s">
        <v>3</v>
      </c>
      <c r="J180" t="s">
        <v>3</v>
      </c>
      <c r="K180" t="s">
        <v>3</v>
      </c>
      <c r="L180">
        <v>6</v>
      </c>
      <c r="M180">
        <v>6</v>
      </c>
      <c r="N180" s="7">
        <f t="shared" si="10"/>
        <v>7.233556468457173E-5</v>
      </c>
      <c r="O180" s="1">
        <f t="shared" si="11"/>
        <v>34.36</v>
      </c>
    </row>
    <row r="181" spans="1:15" x14ac:dyDescent="0.25">
      <c r="A181" t="str">
        <f t="shared" si="8"/>
        <v>17414 Lake Washington School District</v>
      </c>
      <c r="B181" s="5" t="str">
        <f t="shared" si="9"/>
        <v>17414</v>
      </c>
      <c r="C181">
        <v>17414</v>
      </c>
      <c r="D181" t="s">
        <v>110</v>
      </c>
      <c r="E181">
        <v>2739</v>
      </c>
      <c r="F181" t="s">
        <v>422</v>
      </c>
      <c r="G181" t="s">
        <v>685</v>
      </c>
      <c r="H181" t="s">
        <v>685</v>
      </c>
      <c r="I181" t="s">
        <v>685</v>
      </c>
      <c r="J181" t="s">
        <v>3</v>
      </c>
      <c r="K181" t="s">
        <v>3</v>
      </c>
      <c r="L181">
        <v>587</v>
      </c>
      <c r="M181">
        <v>602.25</v>
      </c>
      <c r="N181" s="7">
        <f t="shared" si="10"/>
        <v>7.2606823052138872E-3</v>
      </c>
      <c r="O181" s="1">
        <f t="shared" si="11"/>
        <v>3448.82</v>
      </c>
    </row>
    <row r="182" spans="1:15" x14ac:dyDescent="0.25">
      <c r="A182" t="str">
        <f t="shared" si="8"/>
        <v>17414 Lake Washington School District</v>
      </c>
      <c r="B182" s="5" t="str">
        <f t="shared" si="9"/>
        <v>17414</v>
      </c>
      <c r="C182">
        <v>17414</v>
      </c>
      <c r="D182" t="s">
        <v>110</v>
      </c>
      <c r="E182">
        <v>3528</v>
      </c>
      <c r="F182" t="s">
        <v>423</v>
      </c>
      <c r="G182" t="s">
        <v>3</v>
      </c>
      <c r="H182" t="s">
        <v>685</v>
      </c>
      <c r="I182" t="s">
        <v>685</v>
      </c>
      <c r="J182" t="s">
        <v>3</v>
      </c>
      <c r="K182" t="s">
        <v>3</v>
      </c>
      <c r="L182">
        <v>609</v>
      </c>
      <c r="M182">
        <v>616</v>
      </c>
      <c r="N182" s="7">
        <f t="shared" si="10"/>
        <v>7.4264513076160305E-3</v>
      </c>
      <c r="O182" s="1">
        <f t="shared" si="11"/>
        <v>3527.56</v>
      </c>
    </row>
    <row r="183" spans="1:15" x14ac:dyDescent="0.25">
      <c r="A183" t="str">
        <f t="shared" si="8"/>
        <v>17414 Lake Washington School District</v>
      </c>
      <c r="B183" s="5" t="str">
        <f t="shared" si="9"/>
        <v>17414</v>
      </c>
      <c r="C183">
        <v>17414</v>
      </c>
      <c r="D183" t="s">
        <v>110</v>
      </c>
      <c r="E183">
        <v>3771</v>
      </c>
      <c r="F183" t="s">
        <v>424</v>
      </c>
      <c r="G183" t="s">
        <v>3</v>
      </c>
      <c r="H183" t="s">
        <v>685</v>
      </c>
      <c r="I183" t="s">
        <v>685</v>
      </c>
      <c r="J183" t="s">
        <v>685</v>
      </c>
      <c r="K183" t="s">
        <v>3</v>
      </c>
      <c r="L183">
        <v>610</v>
      </c>
      <c r="M183">
        <v>625.5</v>
      </c>
      <c r="N183" s="7">
        <f t="shared" si="10"/>
        <v>7.5409826183666026E-3</v>
      </c>
      <c r="O183" s="1">
        <f t="shared" si="11"/>
        <v>3581.97</v>
      </c>
    </row>
    <row r="184" spans="1:15" x14ac:dyDescent="0.25">
      <c r="A184" t="str">
        <f t="shared" si="8"/>
        <v>17414 Lake Washington School District</v>
      </c>
      <c r="B184" s="5" t="str">
        <f t="shared" si="9"/>
        <v>17414</v>
      </c>
      <c r="C184">
        <v>17414</v>
      </c>
      <c r="D184" t="s">
        <v>110</v>
      </c>
      <c r="E184">
        <v>3855</v>
      </c>
      <c r="F184" t="s">
        <v>425</v>
      </c>
      <c r="G184" t="s">
        <v>3</v>
      </c>
      <c r="H184" t="s">
        <v>685</v>
      </c>
      <c r="I184" t="s">
        <v>3</v>
      </c>
      <c r="J184" t="s">
        <v>3</v>
      </c>
      <c r="K184" t="s">
        <v>3</v>
      </c>
      <c r="L184">
        <v>10</v>
      </c>
      <c r="M184">
        <v>10.5</v>
      </c>
      <c r="N184" s="7">
        <f t="shared" si="10"/>
        <v>1.2658723819800052E-4</v>
      </c>
      <c r="O184" s="1">
        <f t="shared" si="11"/>
        <v>60.13</v>
      </c>
    </row>
    <row r="185" spans="1:15" x14ac:dyDescent="0.25">
      <c r="A185" t="str">
        <f t="shared" si="8"/>
        <v>17414 Lake Washington School District</v>
      </c>
      <c r="B185" s="5" t="str">
        <f t="shared" si="9"/>
        <v>17414</v>
      </c>
      <c r="C185">
        <v>17414</v>
      </c>
      <c r="D185" t="s">
        <v>110</v>
      </c>
      <c r="E185">
        <v>4439</v>
      </c>
      <c r="F185" t="s">
        <v>426</v>
      </c>
      <c r="G185" t="s">
        <v>3</v>
      </c>
      <c r="H185" t="s">
        <v>685</v>
      </c>
      <c r="I185" t="s">
        <v>685</v>
      </c>
      <c r="J185" t="s">
        <v>3</v>
      </c>
      <c r="K185" t="s">
        <v>3</v>
      </c>
      <c r="L185">
        <v>560</v>
      </c>
      <c r="M185">
        <v>566.5</v>
      </c>
      <c r="N185" s="7">
        <f t="shared" si="10"/>
        <v>6.829682898968314E-3</v>
      </c>
      <c r="O185" s="1">
        <f t="shared" si="11"/>
        <v>3244.1</v>
      </c>
    </row>
    <row r="186" spans="1:15" x14ac:dyDescent="0.25">
      <c r="A186" t="str">
        <f t="shared" si="8"/>
        <v>17414 Lake Washington School District</v>
      </c>
      <c r="B186" s="5" t="str">
        <f t="shared" si="9"/>
        <v>17414</v>
      </c>
      <c r="C186">
        <v>17414</v>
      </c>
      <c r="D186" t="s">
        <v>110</v>
      </c>
      <c r="E186">
        <v>5265</v>
      </c>
      <c r="F186" t="s">
        <v>427</v>
      </c>
      <c r="G186" t="s">
        <v>685</v>
      </c>
      <c r="H186" t="s">
        <v>685</v>
      </c>
      <c r="I186" t="s">
        <v>685</v>
      </c>
      <c r="J186" t="s">
        <v>3</v>
      </c>
      <c r="K186" t="s">
        <v>3</v>
      </c>
      <c r="L186">
        <v>359</v>
      </c>
      <c r="M186">
        <v>362</v>
      </c>
      <c r="N186" s="7">
        <f t="shared" si="10"/>
        <v>4.3642457359691607E-3</v>
      </c>
      <c r="O186" s="1">
        <f t="shared" si="11"/>
        <v>2073.02</v>
      </c>
    </row>
    <row r="187" spans="1:15" x14ac:dyDescent="0.25">
      <c r="A187" t="str">
        <f t="shared" si="8"/>
        <v>17415 Kent School District</v>
      </c>
      <c r="B187" s="5" t="str">
        <f t="shared" si="9"/>
        <v>17415</v>
      </c>
      <c r="C187">
        <v>17415</v>
      </c>
      <c r="D187" t="s">
        <v>111</v>
      </c>
      <c r="E187">
        <v>2797</v>
      </c>
      <c r="F187" t="s">
        <v>428</v>
      </c>
      <c r="G187" t="s">
        <v>3</v>
      </c>
      <c r="H187" t="s">
        <v>3</v>
      </c>
      <c r="I187" t="s">
        <v>685</v>
      </c>
      <c r="J187" t="s">
        <v>3</v>
      </c>
      <c r="K187" t="s">
        <v>685</v>
      </c>
      <c r="L187">
        <v>137</v>
      </c>
      <c r="M187">
        <v>154.5</v>
      </c>
      <c r="N187" s="7">
        <f t="shared" si="10"/>
        <v>1.862640790627722E-3</v>
      </c>
      <c r="O187" s="1">
        <f t="shared" si="11"/>
        <v>884.75</v>
      </c>
    </row>
    <row r="188" spans="1:15" x14ac:dyDescent="0.25">
      <c r="A188" t="str">
        <f t="shared" si="8"/>
        <v>17415 Kent School District</v>
      </c>
      <c r="B188" s="5" t="str">
        <f t="shared" si="9"/>
        <v>17415</v>
      </c>
      <c r="C188">
        <v>17415</v>
      </c>
      <c r="D188" t="s">
        <v>111</v>
      </c>
      <c r="E188">
        <v>3640</v>
      </c>
      <c r="F188" t="s">
        <v>429</v>
      </c>
      <c r="G188" t="s">
        <v>3</v>
      </c>
      <c r="H188" t="s">
        <v>3</v>
      </c>
      <c r="I188" t="s">
        <v>685</v>
      </c>
      <c r="J188" t="s">
        <v>3</v>
      </c>
      <c r="K188" t="s">
        <v>3</v>
      </c>
      <c r="L188">
        <v>468</v>
      </c>
      <c r="M188">
        <v>488.5</v>
      </c>
      <c r="N188" s="7">
        <f t="shared" si="10"/>
        <v>5.8893205580688819E-3</v>
      </c>
      <c r="O188" s="1">
        <f t="shared" si="11"/>
        <v>2797.43</v>
      </c>
    </row>
    <row r="189" spans="1:15" x14ac:dyDescent="0.25">
      <c r="A189" t="str">
        <f t="shared" si="8"/>
        <v>17415 Kent School District</v>
      </c>
      <c r="B189" s="5" t="str">
        <f t="shared" si="9"/>
        <v>17415</v>
      </c>
      <c r="C189">
        <v>17415</v>
      </c>
      <c r="D189" t="s">
        <v>111</v>
      </c>
      <c r="E189">
        <v>4128</v>
      </c>
      <c r="F189" t="s">
        <v>430</v>
      </c>
      <c r="G189" t="s">
        <v>3</v>
      </c>
      <c r="H189" t="s">
        <v>3</v>
      </c>
      <c r="I189" t="s">
        <v>685</v>
      </c>
      <c r="J189" t="s">
        <v>3</v>
      </c>
      <c r="K189" t="s">
        <v>3</v>
      </c>
      <c r="L189">
        <v>245</v>
      </c>
      <c r="M189">
        <v>259.25</v>
      </c>
      <c r="N189" s="7">
        <f t="shared" si="10"/>
        <v>3.12549919074587E-3</v>
      </c>
      <c r="O189" s="1">
        <f t="shared" si="11"/>
        <v>1484.61</v>
      </c>
    </row>
    <row r="190" spans="1:15" x14ac:dyDescent="0.25">
      <c r="A190" t="str">
        <f t="shared" si="8"/>
        <v>17415 Kent School District</v>
      </c>
      <c r="B190" s="5" t="str">
        <f t="shared" si="9"/>
        <v>17415</v>
      </c>
      <c r="C190">
        <v>17415</v>
      </c>
      <c r="D190" t="s">
        <v>111</v>
      </c>
      <c r="E190">
        <v>4492</v>
      </c>
      <c r="F190" t="s">
        <v>431</v>
      </c>
      <c r="G190" t="s">
        <v>685</v>
      </c>
      <c r="H190" t="s">
        <v>685</v>
      </c>
      <c r="I190" t="s">
        <v>685</v>
      </c>
      <c r="J190" t="s">
        <v>3</v>
      </c>
      <c r="K190" t="s">
        <v>3</v>
      </c>
      <c r="L190">
        <v>214</v>
      </c>
      <c r="M190">
        <v>226</v>
      </c>
      <c r="N190" s="7">
        <f t="shared" si="10"/>
        <v>2.7246396031188683E-3</v>
      </c>
      <c r="O190" s="1">
        <f t="shared" si="11"/>
        <v>1294.2</v>
      </c>
    </row>
    <row r="191" spans="1:15" x14ac:dyDescent="0.25">
      <c r="A191" t="str">
        <f t="shared" si="8"/>
        <v>17417 Northshore School District</v>
      </c>
      <c r="B191" s="5" t="str">
        <f t="shared" si="9"/>
        <v>17417</v>
      </c>
      <c r="C191">
        <v>17417</v>
      </c>
      <c r="D191" t="s">
        <v>112</v>
      </c>
      <c r="E191">
        <v>1814</v>
      </c>
      <c r="F191" t="s">
        <v>432</v>
      </c>
      <c r="G191" t="s">
        <v>3</v>
      </c>
      <c r="H191" t="s">
        <v>685</v>
      </c>
      <c r="I191" t="s">
        <v>3</v>
      </c>
      <c r="J191" t="s">
        <v>3</v>
      </c>
      <c r="K191" t="s">
        <v>3</v>
      </c>
      <c r="L191">
        <v>7</v>
      </c>
      <c r="M191">
        <v>7.25</v>
      </c>
      <c r="N191" s="7">
        <f t="shared" si="10"/>
        <v>8.7405473993857504E-5</v>
      </c>
      <c r="O191" s="1">
        <f t="shared" si="11"/>
        <v>41.52</v>
      </c>
    </row>
    <row r="192" spans="1:15" x14ac:dyDescent="0.25">
      <c r="A192" t="str">
        <f t="shared" si="8"/>
        <v>17417 Northshore School District</v>
      </c>
      <c r="B192" s="5" t="str">
        <f t="shared" si="9"/>
        <v>17417</v>
      </c>
      <c r="C192">
        <v>17417</v>
      </c>
      <c r="D192" t="s">
        <v>112</v>
      </c>
      <c r="E192">
        <v>1815</v>
      </c>
      <c r="F192" t="s">
        <v>433</v>
      </c>
      <c r="G192" t="s">
        <v>3</v>
      </c>
      <c r="H192" t="s">
        <v>685</v>
      </c>
      <c r="I192" t="s">
        <v>3</v>
      </c>
      <c r="J192" t="s">
        <v>3</v>
      </c>
      <c r="K192" t="s">
        <v>3</v>
      </c>
      <c r="L192">
        <v>2</v>
      </c>
      <c r="M192">
        <v>2</v>
      </c>
      <c r="N192" s="7">
        <f t="shared" si="10"/>
        <v>2.4111854894857243E-5</v>
      </c>
      <c r="O192" s="1">
        <f t="shared" si="11"/>
        <v>11.45</v>
      </c>
    </row>
    <row r="193" spans="1:15" x14ac:dyDescent="0.25">
      <c r="A193" t="str">
        <f t="shared" si="8"/>
        <v>17417 Northshore School District</v>
      </c>
      <c r="B193" s="5" t="str">
        <f t="shared" si="9"/>
        <v>17417</v>
      </c>
      <c r="C193">
        <v>17417</v>
      </c>
      <c r="D193" t="s">
        <v>112</v>
      </c>
      <c r="E193">
        <v>3106</v>
      </c>
      <c r="F193" t="s">
        <v>434</v>
      </c>
      <c r="G193" t="s">
        <v>685</v>
      </c>
      <c r="H193" t="s">
        <v>685</v>
      </c>
      <c r="I193" t="s">
        <v>685</v>
      </c>
      <c r="J193" t="s">
        <v>3</v>
      </c>
      <c r="K193" t="s">
        <v>3</v>
      </c>
      <c r="L193">
        <v>621</v>
      </c>
      <c r="M193">
        <v>636.5</v>
      </c>
      <c r="N193" s="7">
        <f t="shared" si="10"/>
        <v>7.6735978202883172E-3</v>
      </c>
      <c r="O193" s="1">
        <f t="shared" si="11"/>
        <v>3644.96</v>
      </c>
    </row>
    <row r="194" spans="1:15" x14ac:dyDescent="0.25">
      <c r="A194" t="str">
        <f t="shared" ref="A194:A257" si="12">PROPER(CONCATENATE(B194," ",D194))</f>
        <v>17417 Northshore School District</v>
      </c>
      <c r="B194" s="5" t="str">
        <f t="shared" ref="B194:B257" si="13">TEXT($C194,"0####")</f>
        <v>17417</v>
      </c>
      <c r="C194">
        <v>17417</v>
      </c>
      <c r="D194" t="s">
        <v>112</v>
      </c>
      <c r="E194">
        <v>3492</v>
      </c>
      <c r="F194" t="s">
        <v>435</v>
      </c>
      <c r="G194" t="s">
        <v>3</v>
      </c>
      <c r="H194" t="s">
        <v>685</v>
      </c>
      <c r="I194" t="s">
        <v>685</v>
      </c>
      <c r="J194" t="s">
        <v>3</v>
      </c>
      <c r="K194" t="s">
        <v>685</v>
      </c>
      <c r="L194">
        <v>638</v>
      </c>
      <c r="M194">
        <v>654.25</v>
      </c>
      <c r="N194" s="7">
        <f t="shared" ref="N194:N257" si="14">$M194/$M$449</f>
        <v>7.8875905324801762E-3</v>
      </c>
      <c r="O194" s="1">
        <f t="shared" si="11"/>
        <v>3746.61</v>
      </c>
    </row>
    <row r="195" spans="1:15" x14ac:dyDescent="0.25">
      <c r="A195" t="str">
        <f t="shared" si="12"/>
        <v>17417 Northshore School District</v>
      </c>
      <c r="B195" s="5" t="str">
        <f t="shared" si="13"/>
        <v>17417</v>
      </c>
      <c r="C195">
        <v>17417</v>
      </c>
      <c r="D195" t="s">
        <v>112</v>
      </c>
      <c r="E195">
        <v>3493</v>
      </c>
      <c r="F195" t="s">
        <v>436</v>
      </c>
      <c r="G195" t="s">
        <v>685</v>
      </c>
      <c r="H195" t="s">
        <v>3</v>
      </c>
      <c r="I195" t="s">
        <v>3</v>
      </c>
      <c r="J195" t="s">
        <v>3</v>
      </c>
      <c r="K195" t="s">
        <v>3</v>
      </c>
      <c r="L195">
        <v>6</v>
      </c>
      <c r="M195">
        <v>6</v>
      </c>
      <c r="N195" s="7">
        <f t="shared" si="14"/>
        <v>7.233556468457173E-5</v>
      </c>
      <c r="O195" s="1">
        <f t="shared" si="11"/>
        <v>34.36</v>
      </c>
    </row>
    <row r="196" spans="1:15" x14ac:dyDescent="0.25">
      <c r="A196" t="str">
        <f t="shared" si="12"/>
        <v>17417 Northshore School District</v>
      </c>
      <c r="B196" s="5" t="str">
        <f t="shared" si="13"/>
        <v>17417</v>
      </c>
      <c r="C196">
        <v>17417</v>
      </c>
      <c r="D196" t="s">
        <v>112</v>
      </c>
      <c r="E196">
        <v>3811</v>
      </c>
      <c r="F196" t="s">
        <v>437</v>
      </c>
      <c r="G196" t="s">
        <v>3</v>
      </c>
      <c r="H196" t="s">
        <v>685</v>
      </c>
      <c r="I196" t="s">
        <v>3</v>
      </c>
      <c r="J196" t="s">
        <v>3</v>
      </c>
      <c r="K196" t="s">
        <v>3</v>
      </c>
      <c r="L196">
        <v>5</v>
      </c>
      <c r="M196">
        <v>5</v>
      </c>
      <c r="N196" s="7">
        <f t="shared" si="14"/>
        <v>6.0279637237143109E-5</v>
      </c>
      <c r="O196" s="1">
        <f t="shared" ref="O196:O259" si="15">ROUND($O$449*N196,2)</f>
        <v>28.63</v>
      </c>
    </row>
    <row r="197" spans="1:15" x14ac:dyDescent="0.25">
      <c r="A197" t="str">
        <f t="shared" si="12"/>
        <v>17417 Northshore School District</v>
      </c>
      <c r="B197" s="5" t="str">
        <f t="shared" si="13"/>
        <v>17417</v>
      </c>
      <c r="C197">
        <v>17417</v>
      </c>
      <c r="D197" t="s">
        <v>112</v>
      </c>
      <c r="E197">
        <v>4208</v>
      </c>
      <c r="F197" t="s">
        <v>438</v>
      </c>
      <c r="G197" t="s">
        <v>3</v>
      </c>
      <c r="H197" t="s">
        <v>685</v>
      </c>
      <c r="I197" t="s">
        <v>685</v>
      </c>
      <c r="J197" t="s">
        <v>3</v>
      </c>
      <c r="K197" t="s">
        <v>3</v>
      </c>
      <c r="L197">
        <v>788</v>
      </c>
      <c r="M197">
        <v>799</v>
      </c>
      <c r="N197" s="7">
        <f t="shared" si="14"/>
        <v>9.6326860304954687E-3</v>
      </c>
      <c r="O197" s="1">
        <f t="shared" si="15"/>
        <v>4575.53</v>
      </c>
    </row>
    <row r="198" spans="1:15" x14ac:dyDescent="0.25">
      <c r="A198" t="str">
        <f t="shared" si="12"/>
        <v>17417 Northshore School District</v>
      </c>
      <c r="B198" s="5" t="str">
        <f t="shared" si="13"/>
        <v>17417</v>
      </c>
      <c r="C198">
        <v>17417</v>
      </c>
      <c r="D198" t="s">
        <v>112</v>
      </c>
      <c r="E198">
        <v>5331</v>
      </c>
      <c r="F198" t="s">
        <v>439</v>
      </c>
      <c r="G198" t="s">
        <v>3</v>
      </c>
      <c r="H198" t="s">
        <v>685</v>
      </c>
      <c r="I198" t="s">
        <v>3</v>
      </c>
      <c r="J198" t="s">
        <v>3</v>
      </c>
      <c r="K198" t="s">
        <v>3</v>
      </c>
      <c r="L198">
        <v>5</v>
      </c>
      <c r="M198">
        <v>5</v>
      </c>
      <c r="N198" s="7">
        <f t="shared" si="14"/>
        <v>6.0279637237143109E-5</v>
      </c>
      <c r="O198" s="1">
        <f t="shared" si="15"/>
        <v>28.63</v>
      </c>
    </row>
    <row r="199" spans="1:15" x14ac:dyDescent="0.25">
      <c r="A199" t="str">
        <f t="shared" si="12"/>
        <v>18100 Bremerton School District</v>
      </c>
      <c r="B199" s="5" t="str">
        <f t="shared" si="13"/>
        <v>18100</v>
      </c>
      <c r="C199">
        <v>18100</v>
      </c>
      <c r="D199" t="s">
        <v>113</v>
      </c>
      <c r="E199">
        <v>1737</v>
      </c>
      <c r="F199" t="s">
        <v>440</v>
      </c>
      <c r="G199" t="s">
        <v>3</v>
      </c>
      <c r="H199" t="s">
        <v>685</v>
      </c>
      <c r="I199" t="s">
        <v>3</v>
      </c>
      <c r="J199" t="s">
        <v>3</v>
      </c>
      <c r="K199" t="s">
        <v>3</v>
      </c>
      <c r="L199">
        <v>7</v>
      </c>
      <c r="M199">
        <v>8</v>
      </c>
      <c r="N199" s="7">
        <f t="shared" si="14"/>
        <v>9.6447419579428974E-5</v>
      </c>
      <c r="O199" s="1">
        <f t="shared" si="15"/>
        <v>45.81</v>
      </c>
    </row>
    <row r="200" spans="1:15" x14ac:dyDescent="0.25">
      <c r="A200" t="str">
        <f t="shared" si="12"/>
        <v>18100 Bremerton School District</v>
      </c>
      <c r="B200" s="5" t="str">
        <f t="shared" si="13"/>
        <v>18100</v>
      </c>
      <c r="C200">
        <v>18100</v>
      </c>
      <c r="D200" t="s">
        <v>113</v>
      </c>
      <c r="E200">
        <v>3109</v>
      </c>
      <c r="F200" t="s">
        <v>441</v>
      </c>
      <c r="G200" t="s">
        <v>3</v>
      </c>
      <c r="H200" t="s">
        <v>685</v>
      </c>
      <c r="I200" t="s">
        <v>685</v>
      </c>
      <c r="J200" t="s">
        <v>3</v>
      </c>
      <c r="K200" t="s">
        <v>3</v>
      </c>
      <c r="L200">
        <v>184</v>
      </c>
      <c r="M200">
        <v>206.25</v>
      </c>
      <c r="N200" s="7">
        <f t="shared" si="14"/>
        <v>2.4865350360321532E-3</v>
      </c>
      <c r="O200" s="1">
        <f t="shared" si="15"/>
        <v>1181.0999999999999</v>
      </c>
    </row>
    <row r="201" spans="1:15" x14ac:dyDescent="0.25">
      <c r="A201" t="str">
        <f t="shared" si="12"/>
        <v>18100 Bremerton School District</v>
      </c>
      <c r="B201" s="5" t="str">
        <f t="shared" si="13"/>
        <v>18100</v>
      </c>
      <c r="C201">
        <v>18100</v>
      </c>
      <c r="D201" t="s">
        <v>113</v>
      </c>
      <c r="E201">
        <v>4038</v>
      </c>
      <c r="F201" t="s">
        <v>442</v>
      </c>
      <c r="G201" t="s">
        <v>3</v>
      </c>
      <c r="H201" t="s">
        <v>685</v>
      </c>
      <c r="I201" t="s">
        <v>3</v>
      </c>
      <c r="J201" t="s">
        <v>3</v>
      </c>
      <c r="K201" t="s">
        <v>3</v>
      </c>
      <c r="L201">
        <v>1</v>
      </c>
      <c r="M201">
        <v>1</v>
      </c>
      <c r="N201" s="7">
        <f t="shared" si="14"/>
        <v>1.2055927447428622E-5</v>
      </c>
      <c r="O201" s="1">
        <f t="shared" si="15"/>
        <v>5.73</v>
      </c>
    </row>
    <row r="202" spans="1:15" x14ac:dyDescent="0.25">
      <c r="A202" t="str">
        <f t="shared" si="12"/>
        <v>18303 Bainbridge Island School District</v>
      </c>
      <c r="B202" s="5" t="str">
        <f t="shared" si="13"/>
        <v>18303</v>
      </c>
      <c r="C202">
        <v>18303</v>
      </c>
      <c r="D202" t="s">
        <v>114</v>
      </c>
      <c r="E202">
        <v>1935</v>
      </c>
      <c r="F202" t="s">
        <v>443</v>
      </c>
      <c r="G202" t="s">
        <v>3</v>
      </c>
      <c r="H202" t="s">
        <v>685</v>
      </c>
      <c r="I202" t="s">
        <v>685</v>
      </c>
      <c r="J202" t="s">
        <v>3</v>
      </c>
      <c r="K202" t="s">
        <v>3</v>
      </c>
      <c r="L202">
        <v>61</v>
      </c>
      <c r="M202">
        <v>61</v>
      </c>
      <c r="N202" s="7">
        <f t="shared" si="14"/>
        <v>7.3541157429314586E-4</v>
      </c>
      <c r="O202" s="1">
        <f t="shared" si="15"/>
        <v>349.32</v>
      </c>
    </row>
    <row r="203" spans="1:15" x14ac:dyDescent="0.25">
      <c r="A203" t="str">
        <f t="shared" si="12"/>
        <v>18303 Bainbridge Island School District</v>
      </c>
      <c r="B203" s="5" t="str">
        <f t="shared" si="13"/>
        <v>18303</v>
      </c>
      <c r="C203">
        <v>18303</v>
      </c>
      <c r="D203" t="s">
        <v>114</v>
      </c>
      <c r="E203">
        <v>2395</v>
      </c>
      <c r="F203" t="s">
        <v>444</v>
      </c>
      <c r="G203" t="s">
        <v>3</v>
      </c>
      <c r="H203" t="s">
        <v>685</v>
      </c>
      <c r="I203" t="s">
        <v>685</v>
      </c>
      <c r="J203" t="s">
        <v>3</v>
      </c>
      <c r="K203" t="s">
        <v>3</v>
      </c>
      <c r="L203">
        <v>521</v>
      </c>
      <c r="M203">
        <v>526.25</v>
      </c>
      <c r="N203" s="7">
        <f t="shared" si="14"/>
        <v>6.3444318192093117E-3</v>
      </c>
      <c r="O203" s="1">
        <f t="shared" si="15"/>
        <v>3013.61</v>
      </c>
    </row>
    <row r="204" spans="1:15" x14ac:dyDescent="0.25">
      <c r="A204" t="str">
        <f t="shared" si="12"/>
        <v>18400 North Kitsap School District</v>
      </c>
      <c r="B204" s="5" t="str">
        <f t="shared" si="13"/>
        <v>18400</v>
      </c>
      <c r="C204">
        <v>18400</v>
      </c>
      <c r="D204" t="s">
        <v>115</v>
      </c>
      <c r="E204">
        <v>1733</v>
      </c>
      <c r="F204" t="s">
        <v>445</v>
      </c>
      <c r="G204" t="s">
        <v>3</v>
      </c>
      <c r="H204" t="s">
        <v>685</v>
      </c>
      <c r="I204" t="s">
        <v>3</v>
      </c>
      <c r="J204" t="s">
        <v>3</v>
      </c>
      <c r="K204" t="s">
        <v>3</v>
      </c>
      <c r="L204">
        <v>3</v>
      </c>
      <c r="M204">
        <v>3.5</v>
      </c>
      <c r="N204" s="7">
        <f t="shared" si="14"/>
        <v>4.2195746066000176E-5</v>
      </c>
      <c r="O204" s="1">
        <f t="shared" si="15"/>
        <v>20.04</v>
      </c>
    </row>
    <row r="205" spans="1:15" x14ac:dyDescent="0.25">
      <c r="A205" t="str">
        <f t="shared" si="12"/>
        <v>18400 North Kitsap School District</v>
      </c>
      <c r="B205" s="5" t="str">
        <f t="shared" si="13"/>
        <v>18400</v>
      </c>
      <c r="C205">
        <v>18400</v>
      </c>
      <c r="D205" t="s">
        <v>115</v>
      </c>
      <c r="E205">
        <v>3236</v>
      </c>
      <c r="F205" t="s">
        <v>446</v>
      </c>
      <c r="G205" t="s">
        <v>3</v>
      </c>
      <c r="H205" t="s">
        <v>685</v>
      </c>
      <c r="I205" t="s">
        <v>685</v>
      </c>
      <c r="J205" t="s">
        <v>3</v>
      </c>
      <c r="K205" t="s">
        <v>3</v>
      </c>
      <c r="L205">
        <v>238</v>
      </c>
      <c r="M205">
        <v>246.25</v>
      </c>
      <c r="N205" s="7">
        <f t="shared" si="14"/>
        <v>2.9687721339292979E-3</v>
      </c>
      <c r="O205" s="1">
        <f t="shared" si="15"/>
        <v>1410.17</v>
      </c>
    </row>
    <row r="206" spans="1:15" x14ac:dyDescent="0.25">
      <c r="A206" t="str">
        <f t="shared" si="12"/>
        <v>18400 North Kitsap School District</v>
      </c>
      <c r="B206" s="5" t="str">
        <f t="shared" si="13"/>
        <v>18400</v>
      </c>
      <c r="C206">
        <v>18400</v>
      </c>
      <c r="D206" t="s">
        <v>115</v>
      </c>
      <c r="E206">
        <v>5085</v>
      </c>
      <c r="F206" t="s">
        <v>447</v>
      </c>
      <c r="G206" t="s">
        <v>3</v>
      </c>
      <c r="H206" t="s">
        <v>685</v>
      </c>
      <c r="I206" t="s">
        <v>685</v>
      </c>
      <c r="J206" t="s">
        <v>3</v>
      </c>
      <c r="K206" t="s">
        <v>3</v>
      </c>
      <c r="L206">
        <v>236</v>
      </c>
      <c r="M206">
        <v>250.75</v>
      </c>
      <c r="N206" s="7">
        <f t="shared" si="14"/>
        <v>3.0230238074427269E-3</v>
      </c>
      <c r="O206" s="1">
        <f t="shared" si="15"/>
        <v>1435.94</v>
      </c>
    </row>
    <row r="207" spans="1:15" x14ac:dyDescent="0.25">
      <c r="A207" t="str">
        <f t="shared" si="12"/>
        <v>18401 Central Kitsap School District</v>
      </c>
      <c r="B207" s="5" t="str">
        <f t="shared" si="13"/>
        <v>18401</v>
      </c>
      <c r="C207">
        <v>18401</v>
      </c>
      <c r="D207" t="s">
        <v>116</v>
      </c>
      <c r="E207">
        <v>1740</v>
      </c>
      <c r="F207" t="s">
        <v>448</v>
      </c>
      <c r="G207" t="s">
        <v>3</v>
      </c>
      <c r="H207" t="s">
        <v>685</v>
      </c>
      <c r="I207" t="s">
        <v>3</v>
      </c>
      <c r="J207" t="s">
        <v>3</v>
      </c>
      <c r="K207" t="s">
        <v>3</v>
      </c>
      <c r="L207">
        <v>9</v>
      </c>
      <c r="M207">
        <v>9.25</v>
      </c>
      <c r="N207" s="7">
        <f t="shared" si="14"/>
        <v>1.1151732888871475E-4</v>
      </c>
      <c r="O207" s="1">
        <f t="shared" si="15"/>
        <v>52.97</v>
      </c>
    </row>
    <row r="208" spans="1:15" x14ac:dyDescent="0.25">
      <c r="A208" t="str">
        <f t="shared" si="12"/>
        <v>18401 Central Kitsap School District</v>
      </c>
      <c r="B208" s="5" t="str">
        <f t="shared" si="13"/>
        <v>18401</v>
      </c>
      <c r="C208">
        <v>18401</v>
      </c>
      <c r="D208" t="s">
        <v>116</v>
      </c>
      <c r="E208">
        <v>2615</v>
      </c>
      <c r="F208" t="s">
        <v>449</v>
      </c>
      <c r="G208" t="s">
        <v>3</v>
      </c>
      <c r="H208" t="s">
        <v>685</v>
      </c>
      <c r="I208" t="s">
        <v>685</v>
      </c>
      <c r="J208" t="s">
        <v>3</v>
      </c>
      <c r="K208" t="s">
        <v>3</v>
      </c>
      <c r="L208">
        <v>688</v>
      </c>
      <c r="M208">
        <v>718.5</v>
      </c>
      <c r="N208" s="7">
        <f t="shared" si="14"/>
        <v>8.6621838709774641E-3</v>
      </c>
      <c r="O208" s="1">
        <f t="shared" si="15"/>
        <v>4114.54</v>
      </c>
    </row>
    <row r="209" spans="1:15" x14ac:dyDescent="0.25">
      <c r="A209" t="str">
        <f t="shared" si="12"/>
        <v>18401 Central Kitsap School District</v>
      </c>
      <c r="B209" s="5" t="str">
        <f t="shared" si="13"/>
        <v>18401</v>
      </c>
      <c r="C209">
        <v>18401</v>
      </c>
      <c r="D209" t="s">
        <v>116</v>
      </c>
      <c r="E209">
        <v>3936</v>
      </c>
      <c r="F209" t="s">
        <v>450</v>
      </c>
      <c r="G209" t="s">
        <v>3</v>
      </c>
      <c r="H209" t="s">
        <v>685</v>
      </c>
      <c r="I209" t="s">
        <v>685</v>
      </c>
      <c r="J209" t="s">
        <v>3</v>
      </c>
      <c r="K209" t="s">
        <v>3</v>
      </c>
      <c r="L209">
        <v>24</v>
      </c>
      <c r="M209">
        <v>25.5</v>
      </c>
      <c r="N209" s="7">
        <f t="shared" si="14"/>
        <v>3.0742614990942983E-4</v>
      </c>
      <c r="O209" s="1">
        <f t="shared" si="15"/>
        <v>146.03</v>
      </c>
    </row>
    <row r="210" spans="1:15" x14ac:dyDescent="0.25">
      <c r="A210" t="str">
        <f t="shared" si="12"/>
        <v>18401 Central Kitsap School District</v>
      </c>
      <c r="B210" s="5" t="str">
        <f t="shared" si="13"/>
        <v>18401</v>
      </c>
      <c r="C210">
        <v>18401</v>
      </c>
      <c r="D210" t="s">
        <v>116</v>
      </c>
      <c r="E210">
        <v>4100</v>
      </c>
      <c r="F210" t="s">
        <v>451</v>
      </c>
      <c r="G210" t="s">
        <v>3</v>
      </c>
      <c r="H210" t="s">
        <v>685</v>
      </c>
      <c r="I210" t="s">
        <v>685</v>
      </c>
      <c r="J210" t="s">
        <v>3</v>
      </c>
      <c r="K210" t="s">
        <v>3</v>
      </c>
      <c r="L210">
        <v>461</v>
      </c>
      <c r="M210">
        <v>499.75</v>
      </c>
      <c r="N210" s="7">
        <f t="shared" si="14"/>
        <v>6.0249497418524535E-3</v>
      </c>
      <c r="O210" s="1">
        <f t="shared" si="15"/>
        <v>2861.85</v>
      </c>
    </row>
    <row r="211" spans="1:15" x14ac:dyDescent="0.25">
      <c r="A211" t="str">
        <f t="shared" si="12"/>
        <v>18401 Central Kitsap School District</v>
      </c>
      <c r="B211" s="5" t="str">
        <f t="shared" si="13"/>
        <v>18401</v>
      </c>
      <c r="C211">
        <v>18401</v>
      </c>
      <c r="D211" t="s">
        <v>116</v>
      </c>
      <c r="E211">
        <v>4509</v>
      </c>
      <c r="F211" t="s">
        <v>452</v>
      </c>
      <c r="G211" t="s">
        <v>3</v>
      </c>
      <c r="H211" t="s">
        <v>685</v>
      </c>
      <c r="I211" t="s">
        <v>685</v>
      </c>
      <c r="J211" t="s">
        <v>3</v>
      </c>
      <c r="K211" t="s">
        <v>3</v>
      </c>
      <c r="L211">
        <v>272</v>
      </c>
      <c r="M211">
        <v>283</v>
      </c>
      <c r="N211" s="7">
        <f t="shared" si="14"/>
        <v>3.4118274676222999E-3</v>
      </c>
      <c r="O211" s="1">
        <f t="shared" si="15"/>
        <v>1620.62</v>
      </c>
    </row>
    <row r="212" spans="1:15" x14ac:dyDescent="0.25">
      <c r="A212" t="str">
        <f t="shared" si="12"/>
        <v>18402 South Kitsap School District</v>
      </c>
      <c r="B212" s="5" t="str">
        <f t="shared" si="13"/>
        <v>18402</v>
      </c>
      <c r="C212">
        <v>18402</v>
      </c>
      <c r="D212" t="s">
        <v>117</v>
      </c>
      <c r="E212">
        <v>1718</v>
      </c>
      <c r="F212" t="s">
        <v>453</v>
      </c>
      <c r="G212" t="s">
        <v>3</v>
      </c>
      <c r="H212" t="s">
        <v>685</v>
      </c>
      <c r="I212" t="s">
        <v>3</v>
      </c>
      <c r="J212" t="s">
        <v>3</v>
      </c>
      <c r="K212" t="s">
        <v>3</v>
      </c>
      <c r="L212">
        <v>14</v>
      </c>
      <c r="M212">
        <v>14.5</v>
      </c>
      <c r="N212" s="7">
        <f t="shared" si="14"/>
        <v>1.7481094798771501E-4</v>
      </c>
      <c r="O212" s="1">
        <f t="shared" si="15"/>
        <v>83.04</v>
      </c>
    </row>
    <row r="213" spans="1:15" x14ac:dyDescent="0.25">
      <c r="A213" t="str">
        <f t="shared" si="12"/>
        <v>18402 South Kitsap School District</v>
      </c>
      <c r="B213" s="5" t="str">
        <f t="shared" si="13"/>
        <v>18402</v>
      </c>
      <c r="C213">
        <v>18402</v>
      </c>
      <c r="D213" t="s">
        <v>117</v>
      </c>
      <c r="E213">
        <v>2272</v>
      </c>
      <c r="F213" t="s">
        <v>454</v>
      </c>
      <c r="G213" t="s">
        <v>3</v>
      </c>
      <c r="H213" t="s">
        <v>685</v>
      </c>
      <c r="I213" t="s">
        <v>685</v>
      </c>
      <c r="J213" t="s">
        <v>3</v>
      </c>
      <c r="K213" t="s">
        <v>3</v>
      </c>
      <c r="L213">
        <v>679</v>
      </c>
      <c r="M213">
        <v>730.5</v>
      </c>
      <c r="N213" s="7">
        <f t="shared" si="14"/>
        <v>8.8068550003466087E-3</v>
      </c>
      <c r="O213" s="1">
        <f t="shared" si="15"/>
        <v>4183.26</v>
      </c>
    </row>
    <row r="214" spans="1:15" x14ac:dyDescent="0.25">
      <c r="A214" t="str">
        <f t="shared" si="12"/>
        <v>18402 South Kitsap School District</v>
      </c>
      <c r="B214" s="5" t="str">
        <f t="shared" si="13"/>
        <v>18402</v>
      </c>
      <c r="C214">
        <v>18402</v>
      </c>
      <c r="D214" t="s">
        <v>117</v>
      </c>
      <c r="E214">
        <v>3899</v>
      </c>
      <c r="F214" t="s">
        <v>455</v>
      </c>
      <c r="G214" t="s">
        <v>3</v>
      </c>
      <c r="H214" t="s">
        <v>685</v>
      </c>
      <c r="I214" t="s">
        <v>3</v>
      </c>
      <c r="J214" t="s">
        <v>3</v>
      </c>
      <c r="K214" t="s">
        <v>3</v>
      </c>
      <c r="L214">
        <v>15</v>
      </c>
      <c r="M214">
        <v>16.25</v>
      </c>
      <c r="N214" s="7">
        <f t="shared" si="14"/>
        <v>1.959088210207151E-4</v>
      </c>
      <c r="O214" s="1">
        <f t="shared" si="15"/>
        <v>93.06</v>
      </c>
    </row>
    <row r="215" spans="1:15" x14ac:dyDescent="0.25">
      <c r="A215" t="str">
        <f t="shared" si="12"/>
        <v>19401 Ellensburg School District</v>
      </c>
      <c r="B215" s="5" t="str">
        <f t="shared" si="13"/>
        <v>19401</v>
      </c>
      <c r="C215">
        <v>19401</v>
      </c>
      <c r="D215" t="s">
        <v>118</v>
      </c>
      <c r="E215">
        <v>2996</v>
      </c>
      <c r="F215" t="s">
        <v>456</v>
      </c>
      <c r="G215" t="s">
        <v>3</v>
      </c>
      <c r="H215" t="s">
        <v>3</v>
      </c>
      <c r="I215" t="s">
        <v>685</v>
      </c>
      <c r="J215" t="s">
        <v>3</v>
      </c>
      <c r="K215" t="s">
        <v>3</v>
      </c>
      <c r="L215">
        <v>80</v>
      </c>
      <c r="M215">
        <v>82.5</v>
      </c>
      <c r="N215" s="7">
        <f t="shared" si="14"/>
        <v>9.9461401441286131E-4</v>
      </c>
      <c r="O215" s="1">
        <f t="shared" si="15"/>
        <v>472.44</v>
      </c>
    </row>
    <row r="216" spans="1:15" x14ac:dyDescent="0.25">
      <c r="A216" t="str">
        <f t="shared" si="12"/>
        <v>19403 Kittitas School District</v>
      </c>
      <c r="B216" s="5" t="str">
        <f t="shared" si="13"/>
        <v>19403</v>
      </c>
      <c r="C216">
        <v>19403</v>
      </c>
      <c r="D216" t="s">
        <v>119</v>
      </c>
      <c r="E216">
        <v>2766</v>
      </c>
      <c r="F216" t="s">
        <v>457</v>
      </c>
      <c r="G216" t="s">
        <v>3</v>
      </c>
      <c r="H216" t="s">
        <v>685</v>
      </c>
      <c r="I216" t="s">
        <v>3</v>
      </c>
      <c r="J216" t="s">
        <v>3</v>
      </c>
      <c r="K216" t="s">
        <v>3</v>
      </c>
      <c r="L216">
        <v>27</v>
      </c>
      <c r="M216">
        <v>29.75</v>
      </c>
      <c r="N216" s="7">
        <f t="shared" si="14"/>
        <v>3.586638415610015E-4</v>
      </c>
      <c r="O216" s="1">
        <f t="shared" si="15"/>
        <v>170.37</v>
      </c>
    </row>
    <row r="217" spans="1:15" x14ac:dyDescent="0.25">
      <c r="A217" t="str">
        <f t="shared" si="12"/>
        <v>19404 Cle Elum-Roslyn School District</v>
      </c>
      <c r="B217" s="5" t="str">
        <f t="shared" si="13"/>
        <v>19404</v>
      </c>
      <c r="C217">
        <v>19404</v>
      </c>
      <c r="D217" t="s">
        <v>120</v>
      </c>
      <c r="E217">
        <v>2329</v>
      </c>
      <c r="F217" t="s">
        <v>458</v>
      </c>
      <c r="G217" t="s">
        <v>3</v>
      </c>
      <c r="H217" t="s">
        <v>3</v>
      </c>
      <c r="I217" t="s">
        <v>685</v>
      </c>
      <c r="J217" t="s">
        <v>3</v>
      </c>
      <c r="K217" t="s">
        <v>3</v>
      </c>
      <c r="L217">
        <v>13</v>
      </c>
      <c r="M217">
        <v>14</v>
      </c>
      <c r="N217" s="7">
        <f t="shared" si="14"/>
        <v>1.687829842640007E-4</v>
      </c>
      <c r="O217" s="1">
        <f t="shared" si="15"/>
        <v>80.17</v>
      </c>
    </row>
    <row r="218" spans="1:15" x14ac:dyDescent="0.25">
      <c r="A218" t="str">
        <f t="shared" si="12"/>
        <v>20400 Trout Lake School District</v>
      </c>
      <c r="B218" s="5" t="str">
        <f t="shared" si="13"/>
        <v>20400</v>
      </c>
      <c r="C218">
        <v>20400</v>
      </c>
      <c r="D218" t="s">
        <v>121</v>
      </c>
      <c r="E218">
        <v>2676</v>
      </c>
      <c r="F218" t="s">
        <v>459</v>
      </c>
      <c r="G218" t="s">
        <v>3</v>
      </c>
      <c r="H218" t="s">
        <v>3</v>
      </c>
      <c r="I218" t="s">
        <v>685</v>
      </c>
      <c r="J218" t="s">
        <v>3</v>
      </c>
      <c r="K218" t="s">
        <v>3</v>
      </c>
      <c r="L218">
        <v>9</v>
      </c>
      <c r="M218">
        <v>9</v>
      </c>
      <c r="N218" s="7">
        <f t="shared" si="14"/>
        <v>1.085033470268576E-4</v>
      </c>
      <c r="O218" s="1">
        <f t="shared" si="15"/>
        <v>51.54</v>
      </c>
    </row>
    <row r="219" spans="1:15" x14ac:dyDescent="0.25">
      <c r="A219" t="str">
        <f t="shared" si="12"/>
        <v>20404 Goldendale School District</v>
      </c>
      <c r="B219" s="5" t="str">
        <f t="shared" si="13"/>
        <v>20404</v>
      </c>
      <c r="C219">
        <v>20404</v>
      </c>
      <c r="D219" t="s">
        <v>122</v>
      </c>
      <c r="E219">
        <v>2856</v>
      </c>
      <c r="F219" t="s">
        <v>460</v>
      </c>
      <c r="G219" t="s">
        <v>3</v>
      </c>
      <c r="H219" t="s">
        <v>685</v>
      </c>
      <c r="I219" t="s">
        <v>3</v>
      </c>
      <c r="J219" t="s">
        <v>3</v>
      </c>
      <c r="K219" t="s">
        <v>3</v>
      </c>
      <c r="L219">
        <v>3</v>
      </c>
      <c r="M219">
        <v>3</v>
      </c>
      <c r="N219" s="7">
        <f t="shared" si="14"/>
        <v>3.6167782342285865E-5</v>
      </c>
      <c r="O219" s="1">
        <f t="shared" si="15"/>
        <v>17.18</v>
      </c>
    </row>
    <row r="220" spans="1:15" x14ac:dyDescent="0.25">
      <c r="A220" t="str">
        <f t="shared" si="12"/>
        <v>20405 White Salmon Valley School District</v>
      </c>
      <c r="B220" s="5" t="str">
        <f t="shared" si="13"/>
        <v>20405</v>
      </c>
      <c r="C220">
        <v>20405</v>
      </c>
      <c r="D220" t="s">
        <v>123</v>
      </c>
      <c r="E220">
        <v>2330</v>
      </c>
      <c r="F220" t="s">
        <v>461</v>
      </c>
      <c r="G220" t="s">
        <v>3</v>
      </c>
      <c r="H220" t="s">
        <v>685</v>
      </c>
      <c r="I220" t="s">
        <v>685</v>
      </c>
      <c r="J220" t="s">
        <v>3</v>
      </c>
      <c r="K220" t="s">
        <v>3</v>
      </c>
      <c r="L220">
        <v>49</v>
      </c>
      <c r="M220">
        <v>52.5</v>
      </c>
      <c r="N220" s="7">
        <f t="shared" si="14"/>
        <v>6.3293619099000263E-4</v>
      </c>
      <c r="O220" s="1">
        <f t="shared" si="15"/>
        <v>300.64</v>
      </c>
    </row>
    <row r="221" spans="1:15" x14ac:dyDescent="0.25">
      <c r="A221" t="str">
        <f t="shared" si="12"/>
        <v>20406 Lyle School District</v>
      </c>
      <c r="B221" s="5" t="str">
        <f t="shared" si="13"/>
        <v>20406</v>
      </c>
      <c r="C221">
        <v>20406</v>
      </c>
      <c r="D221" t="s">
        <v>124</v>
      </c>
      <c r="E221">
        <v>3111</v>
      </c>
      <c r="F221" t="s">
        <v>462</v>
      </c>
      <c r="G221" t="s">
        <v>3</v>
      </c>
      <c r="H221" t="s">
        <v>3</v>
      </c>
      <c r="I221" t="s">
        <v>685</v>
      </c>
      <c r="J221" t="s">
        <v>3</v>
      </c>
      <c r="K221" t="s">
        <v>3</v>
      </c>
      <c r="L221">
        <v>1</v>
      </c>
      <c r="M221">
        <v>1.25</v>
      </c>
      <c r="N221" s="7">
        <f t="shared" si="14"/>
        <v>1.5069909309285777E-5</v>
      </c>
      <c r="O221" s="1">
        <f t="shared" si="15"/>
        <v>7.16</v>
      </c>
    </row>
    <row r="222" spans="1:15" x14ac:dyDescent="0.25">
      <c r="A222" t="str">
        <f t="shared" si="12"/>
        <v>21014 Napavine School District</v>
      </c>
      <c r="B222" s="5" t="str">
        <f t="shared" si="13"/>
        <v>21014</v>
      </c>
      <c r="C222">
        <v>21014</v>
      </c>
      <c r="D222" t="s">
        <v>125</v>
      </c>
      <c r="E222">
        <v>2273</v>
      </c>
      <c r="F222" t="s">
        <v>463</v>
      </c>
      <c r="G222" t="s">
        <v>3</v>
      </c>
      <c r="H222" t="s">
        <v>685</v>
      </c>
      <c r="I222" t="s">
        <v>685</v>
      </c>
      <c r="J222" t="s">
        <v>3</v>
      </c>
      <c r="K222" t="s">
        <v>3</v>
      </c>
      <c r="L222">
        <v>6</v>
      </c>
      <c r="M222">
        <v>6.25</v>
      </c>
      <c r="N222" s="7">
        <f t="shared" si="14"/>
        <v>7.5349546546428882E-5</v>
      </c>
      <c r="O222" s="1">
        <f t="shared" si="15"/>
        <v>35.79</v>
      </c>
    </row>
    <row r="223" spans="1:15" x14ac:dyDescent="0.25">
      <c r="A223" t="str">
        <f t="shared" si="12"/>
        <v>21206 Mossyrock School District</v>
      </c>
      <c r="B223" s="5" t="str">
        <f t="shared" si="13"/>
        <v>21206</v>
      </c>
      <c r="C223">
        <v>21206</v>
      </c>
      <c r="D223" t="s">
        <v>126</v>
      </c>
      <c r="E223">
        <v>3238</v>
      </c>
      <c r="F223" t="s">
        <v>464</v>
      </c>
      <c r="G223" t="s">
        <v>3</v>
      </c>
      <c r="H223" t="s">
        <v>3</v>
      </c>
      <c r="I223" t="s">
        <v>685</v>
      </c>
      <c r="J223" t="s">
        <v>3</v>
      </c>
      <c r="K223" t="s">
        <v>3</v>
      </c>
      <c r="L223">
        <v>1</v>
      </c>
      <c r="M223">
        <v>1</v>
      </c>
      <c r="N223" s="7">
        <f t="shared" si="14"/>
        <v>1.2055927447428622E-5</v>
      </c>
      <c r="O223" s="1">
        <f t="shared" si="15"/>
        <v>5.73</v>
      </c>
    </row>
    <row r="224" spans="1:15" x14ac:dyDescent="0.25">
      <c r="A224" t="str">
        <f t="shared" si="12"/>
        <v>21232 Winlock School District</v>
      </c>
      <c r="B224" s="5" t="str">
        <f t="shared" si="13"/>
        <v>21232</v>
      </c>
      <c r="C224">
        <v>21232</v>
      </c>
      <c r="D224" t="s">
        <v>127</v>
      </c>
      <c r="E224">
        <v>3597</v>
      </c>
      <c r="F224" t="s">
        <v>465</v>
      </c>
      <c r="G224" t="s">
        <v>685</v>
      </c>
      <c r="H224" t="s">
        <v>3</v>
      </c>
      <c r="I224" t="s">
        <v>3</v>
      </c>
      <c r="J224" t="s">
        <v>3</v>
      </c>
      <c r="K224" t="s">
        <v>3</v>
      </c>
      <c r="L224">
        <v>18</v>
      </c>
      <c r="M224">
        <v>21.25</v>
      </c>
      <c r="N224" s="7">
        <f t="shared" si="14"/>
        <v>2.5618845825785822E-4</v>
      </c>
      <c r="O224" s="1">
        <f t="shared" si="15"/>
        <v>121.69</v>
      </c>
    </row>
    <row r="225" spans="1:15" x14ac:dyDescent="0.25">
      <c r="A225" t="str">
        <f t="shared" si="12"/>
        <v>21237 Toledo School District</v>
      </c>
      <c r="B225" s="5" t="str">
        <f t="shared" si="13"/>
        <v>21237</v>
      </c>
      <c r="C225">
        <v>21237</v>
      </c>
      <c r="D225" t="s">
        <v>128</v>
      </c>
      <c r="E225">
        <v>2616</v>
      </c>
      <c r="F225" t="s">
        <v>466</v>
      </c>
      <c r="G225" t="s">
        <v>3</v>
      </c>
      <c r="H225" t="s">
        <v>685</v>
      </c>
      <c r="I225" t="s">
        <v>3</v>
      </c>
      <c r="J225" t="s">
        <v>3</v>
      </c>
      <c r="K225" t="s">
        <v>3</v>
      </c>
      <c r="L225">
        <v>10</v>
      </c>
      <c r="M225">
        <v>11.75</v>
      </c>
      <c r="N225" s="7">
        <f t="shared" si="14"/>
        <v>1.4165714750728631E-4</v>
      </c>
      <c r="O225" s="1">
        <f t="shared" si="15"/>
        <v>67.290000000000006</v>
      </c>
    </row>
    <row r="226" spans="1:15" x14ac:dyDescent="0.25">
      <c r="A226" t="str">
        <f t="shared" si="12"/>
        <v>21300 Onalaska School District</v>
      </c>
      <c r="B226" s="5" t="str">
        <f t="shared" si="13"/>
        <v>21300</v>
      </c>
      <c r="C226">
        <v>21300</v>
      </c>
      <c r="D226" t="s">
        <v>129</v>
      </c>
      <c r="E226">
        <v>2331</v>
      </c>
      <c r="F226" t="s">
        <v>467</v>
      </c>
      <c r="G226" t="s">
        <v>3</v>
      </c>
      <c r="H226" t="s">
        <v>3</v>
      </c>
      <c r="I226" t="s">
        <v>685</v>
      </c>
      <c r="J226" t="s">
        <v>3</v>
      </c>
      <c r="K226" t="s">
        <v>3</v>
      </c>
      <c r="L226">
        <v>27</v>
      </c>
      <c r="M226">
        <v>29</v>
      </c>
      <c r="N226" s="7">
        <f t="shared" si="14"/>
        <v>3.4962189597543002E-4</v>
      </c>
      <c r="O226" s="1">
        <f t="shared" si="15"/>
        <v>166.07</v>
      </c>
    </row>
    <row r="227" spans="1:15" x14ac:dyDescent="0.25">
      <c r="A227" t="str">
        <f t="shared" si="12"/>
        <v>21302 Chehalis School District</v>
      </c>
      <c r="B227" s="5" t="str">
        <f t="shared" si="13"/>
        <v>21302</v>
      </c>
      <c r="C227">
        <v>21302</v>
      </c>
      <c r="D227" t="s">
        <v>130</v>
      </c>
      <c r="E227">
        <v>2799</v>
      </c>
      <c r="F227" t="s">
        <v>468</v>
      </c>
      <c r="G227" t="s">
        <v>685</v>
      </c>
      <c r="H227" t="s">
        <v>3</v>
      </c>
      <c r="I227" t="s">
        <v>685</v>
      </c>
      <c r="J227" t="s">
        <v>3</v>
      </c>
      <c r="K227" t="s">
        <v>3</v>
      </c>
      <c r="L227">
        <v>145</v>
      </c>
      <c r="M227">
        <v>153.75</v>
      </c>
      <c r="N227" s="7">
        <f t="shared" si="14"/>
        <v>1.8535988450421505E-3</v>
      </c>
      <c r="O227" s="1">
        <f t="shared" si="15"/>
        <v>880.46</v>
      </c>
    </row>
    <row r="228" spans="1:15" x14ac:dyDescent="0.25">
      <c r="A228" t="str">
        <f t="shared" si="12"/>
        <v>21303 White Pass School District</v>
      </c>
      <c r="B228" s="5" t="str">
        <f t="shared" si="13"/>
        <v>21303</v>
      </c>
      <c r="C228">
        <v>21303</v>
      </c>
      <c r="D228" t="s">
        <v>131</v>
      </c>
      <c r="E228">
        <v>2859</v>
      </c>
      <c r="F228" t="s">
        <v>469</v>
      </c>
      <c r="G228" t="s">
        <v>3</v>
      </c>
      <c r="H228" t="s">
        <v>685</v>
      </c>
      <c r="I228" t="s">
        <v>685</v>
      </c>
      <c r="J228" t="s">
        <v>3</v>
      </c>
      <c r="K228" t="s">
        <v>3</v>
      </c>
      <c r="L228">
        <v>21</v>
      </c>
      <c r="M228">
        <v>24.5</v>
      </c>
      <c r="N228" s="7">
        <f t="shared" si="14"/>
        <v>2.9537022246200123E-4</v>
      </c>
      <c r="O228" s="1">
        <f t="shared" si="15"/>
        <v>140.30000000000001</v>
      </c>
    </row>
    <row r="229" spans="1:15" x14ac:dyDescent="0.25">
      <c r="A229" t="str">
        <f t="shared" si="12"/>
        <v>21401 Centralia School District</v>
      </c>
      <c r="B229" s="5" t="str">
        <f t="shared" si="13"/>
        <v>21401</v>
      </c>
      <c r="C229">
        <v>21401</v>
      </c>
      <c r="D229" t="s">
        <v>132</v>
      </c>
      <c r="E229">
        <v>2166</v>
      </c>
      <c r="F229" t="s">
        <v>470</v>
      </c>
      <c r="G229" t="s">
        <v>3</v>
      </c>
      <c r="H229" t="s">
        <v>685</v>
      </c>
      <c r="I229" t="s">
        <v>685</v>
      </c>
      <c r="J229" t="s">
        <v>3</v>
      </c>
      <c r="K229" t="s">
        <v>3</v>
      </c>
      <c r="L229">
        <v>21</v>
      </c>
      <c r="M229">
        <v>23</v>
      </c>
      <c r="N229" s="7">
        <f t="shared" si="14"/>
        <v>2.7728633129085831E-4</v>
      </c>
      <c r="O229" s="1">
        <f t="shared" si="15"/>
        <v>131.71</v>
      </c>
    </row>
    <row r="230" spans="1:15" x14ac:dyDescent="0.25">
      <c r="A230" t="str">
        <f t="shared" si="12"/>
        <v>22008 Sprague School District</v>
      </c>
      <c r="B230" s="5" t="str">
        <f t="shared" si="13"/>
        <v>22008</v>
      </c>
      <c r="C230">
        <v>22008</v>
      </c>
      <c r="D230" t="s">
        <v>133</v>
      </c>
      <c r="E230">
        <v>2186</v>
      </c>
      <c r="F230" t="s">
        <v>471</v>
      </c>
      <c r="G230" t="s">
        <v>3</v>
      </c>
      <c r="H230" t="s">
        <v>3</v>
      </c>
      <c r="I230" t="s">
        <v>685</v>
      </c>
      <c r="J230" t="s">
        <v>3</v>
      </c>
      <c r="K230" t="s">
        <v>3</v>
      </c>
      <c r="L230">
        <v>3</v>
      </c>
      <c r="M230">
        <v>3</v>
      </c>
      <c r="N230" s="7">
        <f t="shared" si="14"/>
        <v>3.6167782342285865E-5</v>
      </c>
      <c r="O230" s="1">
        <f t="shared" si="15"/>
        <v>17.18</v>
      </c>
    </row>
    <row r="231" spans="1:15" x14ac:dyDescent="0.25">
      <c r="A231" t="str">
        <f t="shared" si="12"/>
        <v>22009 Reardan-Edwall School District</v>
      </c>
      <c r="B231" s="5" t="str">
        <f t="shared" si="13"/>
        <v>22009</v>
      </c>
      <c r="C231">
        <v>22009</v>
      </c>
      <c r="D231" t="s">
        <v>134</v>
      </c>
      <c r="E231">
        <v>2478</v>
      </c>
      <c r="F231" t="s">
        <v>472</v>
      </c>
      <c r="G231" t="s">
        <v>3</v>
      </c>
      <c r="H231" t="s">
        <v>685</v>
      </c>
      <c r="I231" t="s">
        <v>3</v>
      </c>
      <c r="J231" t="s">
        <v>3</v>
      </c>
      <c r="K231" t="s">
        <v>3</v>
      </c>
      <c r="L231">
        <v>1</v>
      </c>
      <c r="M231">
        <v>1</v>
      </c>
      <c r="N231" s="7">
        <f t="shared" si="14"/>
        <v>1.2055927447428622E-5</v>
      </c>
      <c r="O231" s="1">
        <f t="shared" si="15"/>
        <v>5.73</v>
      </c>
    </row>
    <row r="232" spans="1:15" x14ac:dyDescent="0.25">
      <c r="A232" t="str">
        <f t="shared" si="12"/>
        <v>22105 Odessa School District</v>
      </c>
      <c r="B232" s="5" t="str">
        <f t="shared" si="13"/>
        <v>22105</v>
      </c>
      <c r="C232">
        <v>22105</v>
      </c>
      <c r="D232" t="s">
        <v>135</v>
      </c>
      <c r="E232">
        <v>2443</v>
      </c>
      <c r="F232" t="s">
        <v>473</v>
      </c>
      <c r="G232" t="s">
        <v>3</v>
      </c>
      <c r="H232" t="s">
        <v>3</v>
      </c>
      <c r="I232" t="s">
        <v>685</v>
      </c>
      <c r="J232" t="s">
        <v>3</v>
      </c>
      <c r="K232" t="s">
        <v>3</v>
      </c>
      <c r="L232">
        <v>10</v>
      </c>
      <c r="M232">
        <v>10</v>
      </c>
      <c r="N232" s="7">
        <f t="shared" si="14"/>
        <v>1.2055927447428622E-4</v>
      </c>
      <c r="O232" s="1">
        <f t="shared" si="15"/>
        <v>57.27</v>
      </c>
    </row>
    <row r="233" spans="1:15" x14ac:dyDescent="0.25">
      <c r="A233" t="str">
        <f t="shared" si="12"/>
        <v>22207 Davenport School District</v>
      </c>
      <c r="B233" s="5" t="str">
        <f t="shared" si="13"/>
        <v>22207</v>
      </c>
      <c r="C233">
        <v>22207</v>
      </c>
      <c r="D233" t="s">
        <v>136</v>
      </c>
      <c r="E233">
        <v>3173</v>
      </c>
      <c r="F233" t="s">
        <v>474</v>
      </c>
      <c r="G233" t="s">
        <v>3</v>
      </c>
      <c r="H233" t="s">
        <v>685</v>
      </c>
      <c r="I233" t="s">
        <v>685</v>
      </c>
      <c r="J233" t="s">
        <v>3</v>
      </c>
      <c r="K233" t="s">
        <v>3</v>
      </c>
      <c r="L233">
        <v>52</v>
      </c>
      <c r="M233">
        <v>56.75</v>
      </c>
      <c r="N233" s="7">
        <f t="shared" si="14"/>
        <v>6.8417388264157425E-4</v>
      </c>
      <c r="O233" s="1">
        <f t="shared" si="15"/>
        <v>324.98</v>
      </c>
    </row>
    <row r="234" spans="1:15" x14ac:dyDescent="0.25">
      <c r="A234" t="str">
        <f t="shared" si="12"/>
        <v>23309 Shelton School District</v>
      </c>
      <c r="B234" s="5" t="str">
        <f t="shared" si="13"/>
        <v>23309</v>
      </c>
      <c r="C234">
        <v>23309</v>
      </c>
      <c r="D234" t="s">
        <v>137</v>
      </c>
      <c r="E234">
        <v>3241</v>
      </c>
      <c r="F234" t="s">
        <v>475</v>
      </c>
      <c r="G234" t="s">
        <v>3</v>
      </c>
      <c r="H234" t="s">
        <v>685</v>
      </c>
      <c r="I234" t="s">
        <v>685</v>
      </c>
      <c r="J234" t="s">
        <v>3</v>
      </c>
      <c r="K234" t="s">
        <v>3</v>
      </c>
      <c r="L234">
        <v>146</v>
      </c>
      <c r="M234">
        <v>165</v>
      </c>
      <c r="N234" s="7">
        <f t="shared" si="14"/>
        <v>1.9892280288257226E-3</v>
      </c>
      <c r="O234" s="1">
        <f t="shared" si="15"/>
        <v>944.88</v>
      </c>
    </row>
    <row r="235" spans="1:15" x14ac:dyDescent="0.25">
      <c r="A235" t="str">
        <f t="shared" si="12"/>
        <v>23309 Shelton School District</v>
      </c>
      <c r="B235" s="5" t="str">
        <f t="shared" si="13"/>
        <v>23309</v>
      </c>
      <c r="C235">
        <v>23309</v>
      </c>
      <c r="D235" t="s">
        <v>137</v>
      </c>
      <c r="E235">
        <v>4288</v>
      </c>
      <c r="F235" t="s">
        <v>476</v>
      </c>
      <c r="G235" t="s">
        <v>685</v>
      </c>
      <c r="H235" t="s">
        <v>685</v>
      </c>
      <c r="I235" t="s">
        <v>3</v>
      </c>
      <c r="J235" t="s">
        <v>3</v>
      </c>
      <c r="K235" t="s">
        <v>3</v>
      </c>
      <c r="L235">
        <v>8</v>
      </c>
      <c r="M235">
        <v>9.5</v>
      </c>
      <c r="N235" s="7">
        <f t="shared" si="14"/>
        <v>1.145313107505719E-4</v>
      </c>
      <c r="O235" s="1">
        <f t="shared" si="15"/>
        <v>54.4</v>
      </c>
    </row>
    <row r="236" spans="1:15" x14ac:dyDescent="0.25">
      <c r="A236" t="str">
        <f t="shared" si="12"/>
        <v>23309 Shelton School District</v>
      </c>
      <c r="B236" s="5" t="str">
        <f t="shared" si="13"/>
        <v>23309</v>
      </c>
      <c r="C236">
        <v>23309</v>
      </c>
      <c r="D236" t="s">
        <v>137</v>
      </c>
      <c r="E236">
        <v>4363</v>
      </c>
      <c r="F236" t="s">
        <v>477</v>
      </c>
      <c r="G236" t="s">
        <v>3</v>
      </c>
      <c r="H236" t="s">
        <v>685</v>
      </c>
      <c r="I236" t="s">
        <v>3</v>
      </c>
      <c r="J236" t="s">
        <v>3</v>
      </c>
      <c r="K236" t="s">
        <v>3</v>
      </c>
      <c r="L236">
        <v>172</v>
      </c>
      <c r="M236">
        <v>195.75</v>
      </c>
      <c r="N236" s="7">
        <f t="shared" si="14"/>
        <v>2.3599477978341527E-3</v>
      </c>
      <c r="O236" s="1">
        <f t="shared" si="15"/>
        <v>1120.98</v>
      </c>
    </row>
    <row r="237" spans="1:15" x14ac:dyDescent="0.25">
      <c r="A237" t="str">
        <f t="shared" si="12"/>
        <v>23403 North Mason School District</v>
      </c>
      <c r="B237" s="5" t="str">
        <f t="shared" si="13"/>
        <v>23403</v>
      </c>
      <c r="C237">
        <v>23403</v>
      </c>
      <c r="D237" t="s">
        <v>138</v>
      </c>
      <c r="E237">
        <v>1680</v>
      </c>
      <c r="F237" t="s">
        <v>478</v>
      </c>
      <c r="G237" t="s">
        <v>3</v>
      </c>
      <c r="H237" t="s">
        <v>685</v>
      </c>
      <c r="I237" t="s">
        <v>3</v>
      </c>
      <c r="J237" t="s">
        <v>3</v>
      </c>
      <c r="K237" t="s">
        <v>3</v>
      </c>
      <c r="L237">
        <v>2</v>
      </c>
      <c r="M237">
        <v>2</v>
      </c>
      <c r="N237" s="7">
        <f t="shared" si="14"/>
        <v>2.4111854894857243E-5</v>
      </c>
      <c r="O237" s="1">
        <f t="shared" si="15"/>
        <v>11.45</v>
      </c>
    </row>
    <row r="238" spans="1:15" x14ac:dyDescent="0.25">
      <c r="A238" t="str">
        <f t="shared" si="12"/>
        <v>23403 North Mason School District</v>
      </c>
      <c r="B238" s="5" t="str">
        <f t="shared" si="13"/>
        <v>23403</v>
      </c>
      <c r="C238">
        <v>23403</v>
      </c>
      <c r="D238" t="s">
        <v>138</v>
      </c>
      <c r="E238">
        <v>3175</v>
      </c>
      <c r="F238" t="s">
        <v>479</v>
      </c>
      <c r="G238" t="s">
        <v>3</v>
      </c>
      <c r="H238" t="s">
        <v>685</v>
      </c>
      <c r="I238" t="s">
        <v>685</v>
      </c>
      <c r="J238" t="s">
        <v>3</v>
      </c>
      <c r="K238" t="s">
        <v>3</v>
      </c>
      <c r="L238">
        <v>119</v>
      </c>
      <c r="M238">
        <v>128.75</v>
      </c>
      <c r="N238" s="7">
        <f t="shared" si="14"/>
        <v>1.552200658856435E-3</v>
      </c>
      <c r="O238" s="1">
        <f t="shared" si="15"/>
        <v>737.3</v>
      </c>
    </row>
    <row r="239" spans="1:15" x14ac:dyDescent="0.25">
      <c r="A239" t="str">
        <f t="shared" si="12"/>
        <v>24019 Omak School District</v>
      </c>
      <c r="B239" s="5" t="str">
        <f t="shared" si="13"/>
        <v>24019</v>
      </c>
      <c r="C239">
        <v>24019</v>
      </c>
      <c r="D239" t="s">
        <v>139</v>
      </c>
      <c r="E239">
        <v>2031</v>
      </c>
      <c r="F239" t="s">
        <v>480</v>
      </c>
      <c r="G239" t="s">
        <v>3</v>
      </c>
      <c r="H239" t="s">
        <v>685</v>
      </c>
      <c r="I239" t="s">
        <v>685</v>
      </c>
      <c r="J239" t="s">
        <v>3</v>
      </c>
      <c r="K239" t="s">
        <v>3</v>
      </c>
      <c r="L239">
        <v>48</v>
      </c>
      <c r="M239">
        <v>52.5</v>
      </c>
      <c r="N239" s="7">
        <f t="shared" si="14"/>
        <v>6.3293619099000263E-4</v>
      </c>
      <c r="O239" s="1">
        <f t="shared" si="15"/>
        <v>300.64</v>
      </c>
    </row>
    <row r="240" spans="1:15" x14ac:dyDescent="0.25">
      <c r="A240" t="str">
        <f t="shared" si="12"/>
        <v>24019 Omak School District</v>
      </c>
      <c r="B240" s="5" t="str">
        <f t="shared" si="13"/>
        <v>24019</v>
      </c>
      <c r="C240">
        <v>24019</v>
      </c>
      <c r="D240" t="s">
        <v>139</v>
      </c>
      <c r="E240">
        <v>5197</v>
      </c>
      <c r="F240" t="s">
        <v>481</v>
      </c>
      <c r="G240" t="s">
        <v>3</v>
      </c>
      <c r="H240" t="s">
        <v>685</v>
      </c>
      <c r="I240" t="s">
        <v>3</v>
      </c>
      <c r="J240" t="s">
        <v>3</v>
      </c>
      <c r="K240" t="s">
        <v>3</v>
      </c>
      <c r="L240">
        <v>138</v>
      </c>
      <c r="M240">
        <v>142.5</v>
      </c>
      <c r="N240" s="7">
        <f t="shared" si="14"/>
        <v>1.7179696612585785E-3</v>
      </c>
      <c r="O240" s="1">
        <f t="shared" si="15"/>
        <v>816.04</v>
      </c>
    </row>
    <row r="241" spans="1:15" x14ac:dyDescent="0.25">
      <c r="A241" t="str">
        <f t="shared" si="12"/>
        <v>24105 Okanogan School District</v>
      </c>
      <c r="B241" s="5" t="str">
        <f t="shared" si="13"/>
        <v>24105</v>
      </c>
      <c r="C241">
        <v>24105</v>
      </c>
      <c r="D241" t="s">
        <v>140</v>
      </c>
      <c r="E241">
        <v>2246</v>
      </c>
      <c r="F241" t="s">
        <v>482</v>
      </c>
      <c r="G241" t="s">
        <v>3</v>
      </c>
      <c r="H241" t="s">
        <v>685</v>
      </c>
      <c r="I241" t="s">
        <v>685</v>
      </c>
      <c r="J241" t="s">
        <v>3</v>
      </c>
      <c r="K241" t="s">
        <v>3</v>
      </c>
      <c r="L241">
        <v>55</v>
      </c>
      <c r="M241">
        <v>62.75</v>
      </c>
      <c r="N241" s="7">
        <f t="shared" si="14"/>
        <v>7.56509447326146E-4</v>
      </c>
      <c r="O241" s="1">
        <f t="shared" si="15"/>
        <v>359.34</v>
      </c>
    </row>
    <row r="242" spans="1:15" x14ac:dyDescent="0.25">
      <c r="A242" t="str">
        <f t="shared" si="12"/>
        <v>24122 Pateros School District</v>
      </c>
      <c r="B242" s="5" t="str">
        <f t="shared" si="13"/>
        <v>24122</v>
      </c>
      <c r="C242">
        <v>24122</v>
      </c>
      <c r="D242" t="s">
        <v>141</v>
      </c>
      <c r="E242">
        <v>2397</v>
      </c>
      <c r="F242" t="s">
        <v>483</v>
      </c>
      <c r="G242" t="s">
        <v>3</v>
      </c>
      <c r="H242" t="s">
        <v>685</v>
      </c>
      <c r="I242" t="s">
        <v>685</v>
      </c>
      <c r="J242" t="s">
        <v>3</v>
      </c>
      <c r="K242" t="s">
        <v>3</v>
      </c>
      <c r="L242">
        <v>35</v>
      </c>
      <c r="M242">
        <v>40.5</v>
      </c>
      <c r="N242" s="7">
        <f t="shared" si="14"/>
        <v>4.8826506162085917E-4</v>
      </c>
      <c r="O242" s="1">
        <f t="shared" si="15"/>
        <v>231.93</v>
      </c>
    </row>
    <row r="243" spans="1:15" x14ac:dyDescent="0.25">
      <c r="A243" t="str">
        <f t="shared" si="12"/>
        <v>24350 Methow Valley School District</v>
      </c>
      <c r="B243" s="5" t="str">
        <f t="shared" si="13"/>
        <v>24350</v>
      </c>
      <c r="C243">
        <v>24350</v>
      </c>
      <c r="D243" t="s">
        <v>142</v>
      </c>
      <c r="E243">
        <v>2146</v>
      </c>
      <c r="F243" t="s">
        <v>484</v>
      </c>
      <c r="G243" t="s">
        <v>3</v>
      </c>
      <c r="H243" t="s">
        <v>3</v>
      </c>
      <c r="I243" t="s">
        <v>685</v>
      </c>
      <c r="J243" t="s">
        <v>3</v>
      </c>
      <c r="K243" t="s">
        <v>3</v>
      </c>
      <c r="L243">
        <v>43</v>
      </c>
      <c r="M243">
        <v>45.75</v>
      </c>
      <c r="N243" s="7">
        <f t="shared" si="14"/>
        <v>5.5155868071985945E-4</v>
      </c>
      <c r="O243" s="1">
        <f t="shared" si="15"/>
        <v>261.99</v>
      </c>
    </row>
    <row r="244" spans="1:15" x14ac:dyDescent="0.25">
      <c r="A244" t="str">
        <f t="shared" si="12"/>
        <v>24404 Tonasket School District</v>
      </c>
      <c r="B244" s="5" t="str">
        <f t="shared" si="13"/>
        <v>24404</v>
      </c>
      <c r="C244">
        <v>24404</v>
      </c>
      <c r="D244" t="s">
        <v>143</v>
      </c>
      <c r="E244">
        <v>2679</v>
      </c>
      <c r="F244" t="s">
        <v>485</v>
      </c>
      <c r="G244" t="s">
        <v>3</v>
      </c>
      <c r="H244" t="s">
        <v>685</v>
      </c>
      <c r="I244" t="s">
        <v>685</v>
      </c>
      <c r="J244" t="s">
        <v>3</v>
      </c>
      <c r="K244" t="s">
        <v>3</v>
      </c>
      <c r="L244">
        <v>60</v>
      </c>
      <c r="M244">
        <v>68.25</v>
      </c>
      <c r="N244" s="7">
        <f t="shared" si="14"/>
        <v>8.228170482870034E-4</v>
      </c>
      <c r="O244" s="1">
        <f t="shared" si="15"/>
        <v>390.84</v>
      </c>
    </row>
    <row r="245" spans="1:15" x14ac:dyDescent="0.25">
      <c r="A245" t="str">
        <f t="shared" si="12"/>
        <v>24410 Oroville School District</v>
      </c>
      <c r="B245" s="5" t="str">
        <f t="shared" si="13"/>
        <v>24410</v>
      </c>
      <c r="C245">
        <v>24410</v>
      </c>
      <c r="D245" t="s">
        <v>144</v>
      </c>
      <c r="E245">
        <v>2706</v>
      </c>
      <c r="F245" t="s">
        <v>486</v>
      </c>
      <c r="G245" t="s">
        <v>3</v>
      </c>
      <c r="H245" t="s">
        <v>685</v>
      </c>
      <c r="I245" t="s">
        <v>3</v>
      </c>
      <c r="J245" t="s">
        <v>3</v>
      </c>
      <c r="K245" t="s">
        <v>3</v>
      </c>
      <c r="L245">
        <v>9</v>
      </c>
      <c r="M245">
        <v>9.75</v>
      </c>
      <c r="N245" s="7">
        <f t="shared" si="14"/>
        <v>1.1754529261242905E-4</v>
      </c>
      <c r="O245" s="1">
        <f t="shared" si="15"/>
        <v>55.83</v>
      </c>
    </row>
    <row r="246" spans="1:15" x14ac:dyDescent="0.25">
      <c r="A246" t="str">
        <f t="shared" si="12"/>
        <v>25101 Ocean Beach School District</v>
      </c>
      <c r="B246" s="5" t="str">
        <f t="shared" si="13"/>
        <v>25101</v>
      </c>
      <c r="C246">
        <v>25101</v>
      </c>
      <c r="D246" t="s">
        <v>145</v>
      </c>
      <c r="E246">
        <v>4220</v>
      </c>
      <c r="F246" t="s">
        <v>487</v>
      </c>
      <c r="G246" t="s">
        <v>3</v>
      </c>
      <c r="H246" t="s">
        <v>3</v>
      </c>
      <c r="I246" t="s">
        <v>685</v>
      </c>
      <c r="J246" t="s">
        <v>3</v>
      </c>
      <c r="K246" t="s">
        <v>3</v>
      </c>
      <c r="L246">
        <v>9</v>
      </c>
      <c r="M246">
        <v>10.25</v>
      </c>
      <c r="N246" s="7">
        <f t="shared" si="14"/>
        <v>1.2357325633614337E-4</v>
      </c>
      <c r="O246" s="1">
        <f t="shared" si="15"/>
        <v>58.7</v>
      </c>
    </row>
    <row r="247" spans="1:15" x14ac:dyDescent="0.25">
      <c r="A247" t="str">
        <f t="shared" si="12"/>
        <v>25116 Raymond School District</v>
      </c>
      <c r="B247" s="5" t="str">
        <f t="shared" si="13"/>
        <v>25116</v>
      </c>
      <c r="C247">
        <v>25116</v>
      </c>
      <c r="D247" t="s">
        <v>146</v>
      </c>
      <c r="E247">
        <v>2357</v>
      </c>
      <c r="F247" t="s">
        <v>488</v>
      </c>
      <c r="G247" t="s">
        <v>3</v>
      </c>
      <c r="H247" t="s">
        <v>685</v>
      </c>
      <c r="I247" t="s">
        <v>3</v>
      </c>
      <c r="J247" t="s">
        <v>3</v>
      </c>
      <c r="K247" t="s">
        <v>3</v>
      </c>
      <c r="L247">
        <v>6</v>
      </c>
      <c r="M247">
        <v>7.5</v>
      </c>
      <c r="N247" s="7">
        <f t="shared" si="14"/>
        <v>9.0419455855714656E-5</v>
      </c>
      <c r="O247" s="1">
        <f t="shared" si="15"/>
        <v>42.95</v>
      </c>
    </row>
    <row r="248" spans="1:15" x14ac:dyDescent="0.25">
      <c r="A248" t="str">
        <f t="shared" si="12"/>
        <v>25118 South Bend School District</v>
      </c>
      <c r="B248" s="5" t="str">
        <f t="shared" si="13"/>
        <v>25118</v>
      </c>
      <c r="C248">
        <v>25118</v>
      </c>
      <c r="D248" t="s">
        <v>147</v>
      </c>
      <c r="E248">
        <v>2214</v>
      </c>
      <c r="F248" t="s">
        <v>489</v>
      </c>
      <c r="G248" t="s">
        <v>3</v>
      </c>
      <c r="H248" t="s">
        <v>685</v>
      </c>
      <c r="I248" t="s">
        <v>685</v>
      </c>
      <c r="J248" t="s">
        <v>3</v>
      </c>
      <c r="K248" t="s">
        <v>3</v>
      </c>
      <c r="L248">
        <v>45</v>
      </c>
      <c r="M248">
        <v>50.5</v>
      </c>
      <c r="N248" s="7">
        <f t="shared" si="14"/>
        <v>6.0882433609514542E-4</v>
      </c>
      <c r="O248" s="1">
        <f t="shared" si="15"/>
        <v>289.19</v>
      </c>
    </row>
    <row r="249" spans="1:15" x14ac:dyDescent="0.25">
      <c r="A249" t="str">
        <f t="shared" si="12"/>
        <v>25160 Willapa Valley School District</v>
      </c>
      <c r="B249" s="5" t="str">
        <f t="shared" si="13"/>
        <v>25160</v>
      </c>
      <c r="C249">
        <v>25160</v>
      </c>
      <c r="D249" t="s">
        <v>148</v>
      </c>
      <c r="E249">
        <v>2542</v>
      </c>
      <c r="F249" t="s">
        <v>490</v>
      </c>
      <c r="G249" t="s">
        <v>3</v>
      </c>
      <c r="H249" t="s">
        <v>685</v>
      </c>
      <c r="I249" t="s">
        <v>3</v>
      </c>
      <c r="J249" t="s">
        <v>3</v>
      </c>
      <c r="K249" t="s">
        <v>3</v>
      </c>
      <c r="L249">
        <v>1</v>
      </c>
      <c r="M249">
        <v>1.25</v>
      </c>
      <c r="N249" s="7">
        <f t="shared" si="14"/>
        <v>1.5069909309285777E-5</v>
      </c>
      <c r="O249" s="1">
        <f t="shared" si="15"/>
        <v>7.16</v>
      </c>
    </row>
    <row r="250" spans="1:15" x14ac:dyDescent="0.25">
      <c r="A250" t="str">
        <f t="shared" si="12"/>
        <v>26056 Newport School District</v>
      </c>
      <c r="B250" s="5" t="str">
        <f t="shared" si="13"/>
        <v>26056</v>
      </c>
      <c r="C250">
        <v>26056</v>
      </c>
      <c r="D250" t="s">
        <v>149</v>
      </c>
      <c r="E250">
        <v>2518</v>
      </c>
      <c r="F250" t="s">
        <v>491</v>
      </c>
      <c r="G250" t="s">
        <v>3</v>
      </c>
      <c r="H250" t="s">
        <v>685</v>
      </c>
      <c r="I250" t="s">
        <v>3</v>
      </c>
      <c r="J250" t="s">
        <v>3</v>
      </c>
      <c r="K250" t="s">
        <v>3</v>
      </c>
      <c r="L250">
        <v>11</v>
      </c>
      <c r="M250">
        <v>12.25</v>
      </c>
      <c r="N250" s="7">
        <f t="shared" si="14"/>
        <v>1.4768511123100061E-4</v>
      </c>
      <c r="O250" s="1">
        <f t="shared" si="15"/>
        <v>70.150000000000006</v>
      </c>
    </row>
    <row r="251" spans="1:15" x14ac:dyDescent="0.25">
      <c r="A251" t="str">
        <f t="shared" si="12"/>
        <v>26070 Selkirk School District</v>
      </c>
      <c r="B251" s="5" t="str">
        <f t="shared" si="13"/>
        <v>26070</v>
      </c>
      <c r="C251">
        <v>26070</v>
      </c>
      <c r="D251" t="s">
        <v>150</v>
      </c>
      <c r="E251">
        <v>5226</v>
      </c>
      <c r="F251" t="s">
        <v>492</v>
      </c>
      <c r="G251" t="s">
        <v>3</v>
      </c>
      <c r="H251" t="s">
        <v>685</v>
      </c>
      <c r="I251" t="s">
        <v>685</v>
      </c>
      <c r="J251" t="s">
        <v>3</v>
      </c>
      <c r="K251" t="s">
        <v>3</v>
      </c>
      <c r="L251">
        <v>34</v>
      </c>
      <c r="M251">
        <v>37.75</v>
      </c>
      <c r="N251" s="7">
        <f t="shared" si="14"/>
        <v>4.5511126114043047E-4</v>
      </c>
      <c r="O251" s="1">
        <f t="shared" si="15"/>
        <v>216.18</v>
      </c>
    </row>
    <row r="252" spans="1:15" x14ac:dyDescent="0.25">
      <c r="A252" t="str">
        <f t="shared" si="12"/>
        <v>27001 Steilacoom Hist. School District</v>
      </c>
      <c r="B252" s="5" t="str">
        <f t="shared" si="13"/>
        <v>27001</v>
      </c>
      <c r="C252">
        <v>27001</v>
      </c>
      <c r="D252" t="s">
        <v>151</v>
      </c>
      <c r="E252">
        <v>4131</v>
      </c>
      <c r="F252" t="s">
        <v>493</v>
      </c>
      <c r="G252" t="s">
        <v>3</v>
      </c>
      <c r="H252" t="s">
        <v>685</v>
      </c>
      <c r="I252" t="s">
        <v>685</v>
      </c>
      <c r="J252" t="s">
        <v>3</v>
      </c>
      <c r="K252" t="s">
        <v>3</v>
      </c>
      <c r="L252">
        <v>213</v>
      </c>
      <c r="M252">
        <v>222</v>
      </c>
      <c r="N252" s="7">
        <f t="shared" si="14"/>
        <v>2.6764158933291538E-3</v>
      </c>
      <c r="O252" s="1">
        <f t="shared" si="15"/>
        <v>1271.3</v>
      </c>
    </row>
    <row r="253" spans="1:15" x14ac:dyDescent="0.25">
      <c r="A253" t="str">
        <f t="shared" si="12"/>
        <v>27003 Puyallup School District</v>
      </c>
      <c r="B253" s="5" t="str">
        <f t="shared" si="13"/>
        <v>27003</v>
      </c>
      <c r="C253">
        <v>27003</v>
      </c>
      <c r="D253" t="s">
        <v>152</v>
      </c>
      <c r="E253">
        <v>2125</v>
      </c>
      <c r="F253" t="s">
        <v>494</v>
      </c>
      <c r="G253" t="s">
        <v>685</v>
      </c>
      <c r="H253" t="s">
        <v>685</v>
      </c>
      <c r="I253" t="s">
        <v>685</v>
      </c>
      <c r="J253" t="s">
        <v>3</v>
      </c>
      <c r="K253" t="s">
        <v>3</v>
      </c>
      <c r="L253">
        <v>669</v>
      </c>
      <c r="M253">
        <v>709.5</v>
      </c>
      <c r="N253" s="7">
        <f t="shared" si="14"/>
        <v>8.5536805239506061E-3</v>
      </c>
      <c r="O253" s="1">
        <f t="shared" si="15"/>
        <v>4063</v>
      </c>
    </row>
    <row r="254" spans="1:15" x14ac:dyDescent="0.25">
      <c r="A254" t="str">
        <f t="shared" si="12"/>
        <v>27003 Puyallup School District</v>
      </c>
      <c r="B254" s="5" t="str">
        <f t="shared" si="13"/>
        <v>27003</v>
      </c>
      <c r="C254">
        <v>27003</v>
      </c>
      <c r="D254" t="s">
        <v>152</v>
      </c>
      <c r="E254">
        <v>3645</v>
      </c>
      <c r="F254" t="s">
        <v>495</v>
      </c>
      <c r="G254" t="s">
        <v>685</v>
      </c>
      <c r="H254" t="s">
        <v>685</v>
      </c>
      <c r="I254" t="s">
        <v>685</v>
      </c>
      <c r="J254" t="s">
        <v>3</v>
      </c>
      <c r="K254" t="s">
        <v>3</v>
      </c>
      <c r="L254">
        <v>427</v>
      </c>
      <c r="M254">
        <v>458.75</v>
      </c>
      <c r="N254" s="7">
        <f t="shared" si="14"/>
        <v>5.5306567165078801E-3</v>
      </c>
      <c r="O254" s="1">
        <f t="shared" si="15"/>
        <v>2627.06</v>
      </c>
    </row>
    <row r="255" spans="1:15" x14ac:dyDescent="0.25">
      <c r="A255" t="str">
        <f t="shared" si="12"/>
        <v>27003 Puyallup School District</v>
      </c>
      <c r="B255" s="5" t="str">
        <f t="shared" si="13"/>
        <v>27003</v>
      </c>
      <c r="C255">
        <v>27003</v>
      </c>
      <c r="D255" t="s">
        <v>152</v>
      </c>
      <c r="E255">
        <v>4540</v>
      </c>
      <c r="F255" t="s">
        <v>496</v>
      </c>
      <c r="G255" t="s">
        <v>685</v>
      </c>
      <c r="H255" t="s">
        <v>685</v>
      </c>
      <c r="I255" t="s">
        <v>685</v>
      </c>
      <c r="J255" t="s">
        <v>3</v>
      </c>
      <c r="K255" t="s">
        <v>3</v>
      </c>
      <c r="L255">
        <v>656</v>
      </c>
      <c r="M255">
        <v>686</v>
      </c>
      <c r="N255" s="7">
        <f t="shared" si="14"/>
        <v>8.2703662289360345E-3</v>
      </c>
      <c r="O255" s="1">
        <f t="shared" si="15"/>
        <v>3928.42</v>
      </c>
    </row>
    <row r="256" spans="1:15" x14ac:dyDescent="0.25">
      <c r="A256" t="str">
        <f t="shared" si="12"/>
        <v>27003 Puyallup School District</v>
      </c>
      <c r="B256" s="5" t="str">
        <f t="shared" si="13"/>
        <v>27003</v>
      </c>
      <c r="C256">
        <v>27003</v>
      </c>
      <c r="D256" t="s">
        <v>152</v>
      </c>
      <c r="E256">
        <v>5321</v>
      </c>
      <c r="F256" t="s">
        <v>497</v>
      </c>
      <c r="G256" t="s">
        <v>3</v>
      </c>
      <c r="H256" t="s">
        <v>685</v>
      </c>
      <c r="I256" t="s">
        <v>3</v>
      </c>
      <c r="J256" t="s">
        <v>3</v>
      </c>
      <c r="K256" t="s">
        <v>3</v>
      </c>
      <c r="L256">
        <v>3</v>
      </c>
      <c r="M256">
        <v>3</v>
      </c>
      <c r="N256" s="7">
        <f t="shared" si="14"/>
        <v>3.6167782342285865E-5</v>
      </c>
      <c r="O256" s="1">
        <f t="shared" si="15"/>
        <v>17.18</v>
      </c>
    </row>
    <row r="257" spans="1:15" x14ac:dyDescent="0.25">
      <c r="A257" t="str">
        <f t="shared" si="12"/>
        <v>27010 Tacoma School District</v>
      </c>
      <c r="B257" s="5" t="str">
        <f t="shared" si="13"/>
        <v>27010</v>
      </c>
      <c r="C257">
        <v>27010</v>
      </c>
      <c r="D257" t="s">
        <v>153</v>
      </c>
      <c r="E257">
        <v>2039</v>
      </c>
      <c r="F257" t="s">
        <v>498</v>
      </c>
      <c r="G257" t="s">
        <v>3</v>
      </c>
      <c r="H257" t="s">
        <v>685</v>
      </c>
      <c r="I257" t="s">
        <v>3</v>
      </c>
      <c r="J257" t="s">
        <v>3</v>
      </c>
      <c r="K257" t="s">
        <v>3</v>
      </c>
      <c r="L257">
        <v>8</v>
      </c>
      <c r="M257">
        <v>8.75</v>
      </c>
      <c r="N257" s="7">
        <f t="shared" si="14"/>
        <v>1.0548936516500044E-4</v>
      </c>
      <c r="O257" s="1">
        <f t="shared" si="15"/>
        <v>50.11</v>
      </c>
    </row>
    <row r="258" spans="1:15" x14ac:dyDescent="0.25">
      <c r="A258" t="str">
        <f t="shared" ref="A258:A321" si="16">PROPER(CONCATENATE(B258," ",D258))</f>
        <v>27010 Tacoma School District</v>
      </c>
      <c r="B258" s="5" t="str">
        <f t="shared" ref="B258:B321" si="17">TEXT($C258,"0####")</f>
        <v>27010</v>
      </c>
      <c r="C258">
        <v>27010</v>
      </c>
      <c r="D258" t="s">
        <v>153</v>
      </c>
      <c r="E258">
        <v>2084</v>
      </c>
      <c r="F258" t="s">
        <v>499</v>
      </c>
      <c r="G258" t="s">
        <v>3</v>
      </c>
      <c r="H258" t="s">
        <v>685</v>
      </c>
      <c r="I258" t="s">
        <v>685</v>
      </c>
      <c r="J258" t="s">
        <v>3</v>
      </c>
      <c r="K258" t="s">
        <v>3</v>
      </c>
      <c r="L258">
        <v>551</v>
      </c>
      <c r="M258">
        <v>587</v>
      </c>
      <c r="N258" s="7">
        <f t="shared" ref="N258:N321" si="18">$M258/$M$449</f>
        <v>7.0768294116406007E-3</v>
      </c>
      <c r="O258" s="1">
        <f t="shared" si="15"/>
        <v>3361.49</v>
      </c>
    </row>
    <row r="259" spans="1:15" x14ac:dyDescent="0.25">
      <c r="A259" t="str">
        <f t="shared" si="16"/>
        <v>27010 Tacoma School District</v>
      </c>
      <c r="B259" s="5" t="str">
        <f t="shared" si="17"/>
        <v>27010</v>
      </c>
      <c r="C259">
        <v>27010</v>
      </c>
      <c r="D259" t="s">
        <v>153</v>
      </c>
      <c r="E259">
        <v>2215</v>
      </c>
      <c r="F259" t="s">
        <v>500</v>
      </c>
      <c r="G259" t="s">
        <v>3</v>
      </c>
      <c r="H259" t="s">
        <v>685</v>
      </c>
      <c r="I259" t="s">
        <v>685</v>
      </c>
      <c r="J259" t="s">
        <v>3</v>
      </c>
      <c r="K259" t="s">
        <v>3</v>
      </c>
      <c r="L259">
        <v>472</v>
      </c>
      <c r="M259">
        <v>563</v>
      </c>
      <c r="N259" s="7">
        <f t="shared" si="18"/>
        <v>6.7874871529023141E-3</v>
      </c>
      <c r="O259" s="1">
        <f t="shared" si="15"/>
        <v>3224.06</v>
      </c>
    </row>
    <row r="260" spans="1:15" x14ac:dyDescent="0.25">
      <c r="A260" t="str">
        <f t="shared" si="16"/>
        <v>27010 Tacoma School District</v>
      </c>
      <c r="B260" s="5" t="str">
        <f t="shared" si="17"/>
        <v>27010</v>
      </c>
      <c r="C260">
        <v>27010</v>
      </c>
      <c r="D260" t="s">
        <v>153</v>
      </c>
      <c r="E260">
        <v>3246</v>
      </c>
      <c r="F260" t="s">
        <v>501</v>
      </c>
      <c r="G260" t="s">
        <v>3</v>
      </c>
      <c r="H260" t="s">
        <v>685</v>
      </c>
      <c r="I260" t="s">
        <v>685</v>
      </c>
      <c r="J260" t="s">
        <v>3</v>
      </c>
      <c r="K260" t="s">
        <v>3</v>
      </c>
      <c r="L260">
        <v>447</v>
      </c>
      <c r="M260">
        <v>485.5</v>
      </c>
      <c r="N260" s="7">
        <f t="shared" si="18"/>
        <v>5.8531527757265953E-3</v>
      </c>
      <c r="O260" s="1">
        <f t="shared" ref="O260:O323" si="19">ROUND($O$449*N260,2)</f>
        <v>2780.25</v>
      </c>
    </row>
    <row r="261" spans="1:15" x14ac:dyDescent="0.25">
      <c r="A261" t="str">
        <f t="shared" si="16"/>
        <v>27010 Tacoma School District</v>
      </c>
      <c r="B261" s="5" t="str">
        <f t="shared" si="17"/>
        <v>27010</v>
      </c>
      <c r="C261">
        <v>27010</v>
      </c>
      <c r="D261" t="s">
        <v>153</v>
      </c>
      <c r="E261">
        <v>3398</v>
      </c>
      <c r="F261" t="s">
        <v>502</v>
      </c>
      <c r="G261" t="s">
        <v>3</v>
      </c>
      <c r="H261" t="s">
        <v>685</v>
      </c>
      <c r="I261" t="s">
        <v>685</v>
      </c>
      <c r="J261" t="s">
        <v>3</v>
      </c>
      <c r="K261" t="s">
        <v>3</v>
      </c>
      <c r="L261">
        <v>369</v>
      </c>
      <c r="M261">
        <v>435.25</v>
      </c>
      <c r="N261" s="7">
        <f t="shared" si="18"/>
        <v>5.2473424214933076E-3</v>
      </c>
      <c r="O261" s="1">
        <f t="shared" si="19"/>
        <v>2492.4899999999998</v>
      </c>
    </row>
    <row r="262" spans="1:15" x14ac:dyDescent="0.25">
      <c r="A262" t="str">
        <f t="shared" si="16"/>
        <v>27010 Tacoma School District</v>
      </c>
      <c r="B262" s="5" t="str">
        <f t="shared" si="17"/>
        <v>27010</v>
      </c>
      <c r="C262">
        <v>27010</v>
      </c>
      <c r="D262" t="s">
        <v>153</v>
      </c>
      <c r="E262">
        <v>3880</v>
      </c>
      <c r="F262" t="s">
        <v>503</v>
      </c>
      <c r="G262" t="s">
        <v>3</v>
      </c>
      <c r="H262" t="s">
        <v>685</v>
      </c>
      <c r="I262" t="s">
        <v>685</v>
      </c>
      <c r="J262" t="s">
        <v>3</v>
      </c>
      <c r="K262" t="s">
        <v>685</v>
      </c>
      <c r="L262">
        <v>127</v>
      </c>
      <c r="M262">
        <v>146.25</v>
      </c>
      <c r="N262" s="7">
        <f t="shared" si="18"/>
        <v>1.7631793891864358E-3</v>
      </c>
      <c r="O262" s="1">
        <f t="shared" si="19"/>
        <v>837.51</v>
      </c>
    </row>
    <row r="263" spans="1:15" x14ac:dyDescent="0.25">
      <c r="A263" t="str">
        <f t="shared" si="16"/>
        <v>27010 Tacoma School District</v>
      </c>
      <c r="B263" s="5" t="str">
        <f t="shared" si="17"/>
        <v>27010</v>
      </c>
      <c r="C263">
        <v>27010</v>
      </c>
      <c r="D263" t="s">
        <v>153</v>
      </c>
      <c r="E263">
        <v>4109</v>
      </c>
      <c r="F263" t="s">
        <v>504</v>
      </c>
      <c r="G263" t="s">
        <v>3</v>
      </c>
      <c r="H263" t="s">
        <v>685</v>
      </c>
      <c r="I263" t="s">
        <v>3</v>
      </c>
      <c r="J263" t="s">
        <v>3</v>
      </c>
      <c r="K263" t="s">
        <v>3</v>
      </c>
      <c r="L263">
        <v>2</v>
      </c>
      <c r="M263">
        <v>2.25</v>
      </c>
      <c r="N263" s="7">
        <f t="shared" si="18"/>
        <v>2.7125836756714399E-5</v>
      </c>
      <c r="O263" s="1">
        <f t="shared" si="19"/>
        <v>12.88</v>
      </c>
    </row>
    <row r="264" spans="1:15" x14ac:dyDescent="0.25">
      <c r="A264" t="str">
        <f t="shared" si="16"/>
        <v>27010 Tacoma School District</v>
      </c>
      <c r="B264" s="5" t="str">
        <f t="shared" si="17"/>
        <v>27010</v>
      </c>
      <c r="C264">
        <v>27010</v>
      </c>
      <c r="D264" t="s">
        <v>153</v>
      </c>
      <c r="E264">
        <v>5169</v>
      </c>
      <c r="F264" t="s">
        <v>505</v>
      </c>
      <c r="G264" t="s">
        <v>3</v>
      </c>
      <c r="H264" t="s">
        <v>3</v>
      </c>
      <c r="I264" t="s">
        <v>685</v>
      </c>
      <c r="J264" t="s">
        <v>3</v>
      </c>
      <c r="K264" t="s">
        <v>3</v>
      </c>
      <c r="L264">
        <v>42</v>
      </c>
      <c r="M264">
        <v>43</v>
      </c>
      <c r="N264" s="7">
        <f t="shared" si="18"/>
        <v>5.1840488023943069E-4</v>
      </c>
      <c r="O264" s="1">
        <f t="shared" si="19"/>
        <v>246.24</v>
      </c>
    </row>
    <row r="265" spans="1:15" x14ac:dyDescent="0.25">
      <c r="A265" t="str">
        <f t="shared" si="16"/>
        <v>27083 University Place School District</v>
      </c>
      <c r="B265" s="5" t="str">
        <f t="shared" si="17"/>
        <v>27083</v>
      </c>
      <c r="C265">
        <v>27083</v>
      </c>
      <c r="D265" t="s">
        <v>154</v>
      </c>
      <c r="E265">
        <v>3179</v>
      </c>
      <c r="F265" t="s">
        <v>506</v>
      </c>
      <c r="G265" t="s">
        <v>3</v>
      </c>
      <c r="H265" t="s">
        <v>685</v>
      </c>
      <c r="I265" t="s">
        <v>3</v>
      </c>
      <c r="J265" t="s">
        <v>3</v>
      </c>
      <c r="K265" t="s">
        <v>3</v>
      </c>
      <c r="L265">
        <v>80</v>
      </c>
      <c r="M265">
        <v>84.25</v>
      </c>
      <c r="N265" s="7">
        <f t="shared" si="18"/>
        <v>1.0157118874458612E-3</v>
      </c>
      <c r="O265" s="1">
        <f t="shared" si="19"/>
        <v>482.46</v>
      </c>
    </row>
    <row r="266" spans="1:15" x14ac:dyDescent="0.25">
      <c r="A266" t="str">
        <f t="shared" si="16"/>
        <v>27083 University Place School District</v>
      </c>
      <c r="B266" s="5" t="str">
        <f t="shared" si="17"/>
        <v>27083</v>
      </c>
      <c r="C266">
        <v>27083</v>
      </c>
      <c r="D266" t="s">
        <v>154</v>
      </c>
      <c r="E266">
        <v>3600</v>
      </c>
      <c r="F266" t="s">
        <v>507</v>
      </c>
      <c r="G266" t="s">
        <v>3</v>
      </c>
      <c r="H266" t="s">
        <v>685</v>
      </c>
      <c r="I266" t="s">
        <v>685</v>
      </c>
      <c r="J266" t="s">
        <v>3</v>
      </c>
      <c r="K266" t="s">
        <v>3</v>
      </c>
      <c r="L266">
        <v>407</v>
      </c>
      <c r="M266">
        <v>433.75</v>
      </c>
      <c r="N266" s="7">
        <f t="shared" si="18"/>
        <v>5.2292585303221643E-3</v>
      </c>
      <c r="O266" s="1">
        <f t="shared" si="19"/>
        <v>2483.9</v>
      </c>
    </row>
    <row r="267" spans="1:15" x14ac:dyDescent="0.25">
      <c r="A267" t="str">
        <f t="shared" si="16"/>
        <v>27320 Sumner School District</v>
      </c>
      <c r="B267" s="5" t="str">
        <f t="shared" si="17"/>
        <v>27320</v>
      </c>
      <c r="C267">
        <v>27320</v>
      </c>
      <c r="D267" t="s">
        <v>155</v>
      </c>
      <c r="E267">
        <v>3247</v>
      </c>
      <c r="F267" t="s">
        <v>508</v>
      </c>
      <c r="G267" t="s">
        <v>3</v>
      </c>
      <c r="H267" t="s">
        <v>685</v>
      </c>
      <c r="I267" t="s">
        <v>685</v>
      </c>
      <c r="J267" t="s">
        <v>3</v>
      </c>
      <c r="K267" t="s">
        <v>685</v>
      </c>
      <c r="L267">
        <v>148</v>
      </c>
      <c r="M267">
        <v>154</v>
      </c>
      <c r="N267" s="7">
        <f t="shared" si="18"/>
        <v>1.8566128269040076E-3</v>
      </c>
      <c r="O267" s="1">
        <f t="shared" si="19"/>
        <v>881.89</v>
      </c>
    </row>
    <row r="268" spans="1:15" x14ac:dyDescent="0.25">
      <c r="A268" t="str">
        <f t="shared" si="16"/>
        <v>27320 Sumner School District</v>
      </c>
      <c r="B268" s="5" t="str">
        <f t="shared" si="17"/>
        <v>27320</v>
      </c>
      <c r="C268">
        <v>27320</v>
      </c>
      <c r="D268" t="s">
        <v>155</v>
      </c>
      <c r="E268">
        <v>4585</v>
      </c>
      <c r="F268" t="s">
        <v>509</v>
      </c>
      <c r="G268" t="s">
        <v>3</v>
      </c>
      <c r="H268" t="s">
        <v>685</v>
      </c>
      <c r="I268" t="s">
        <v>685</v>
      </c>
      <c r="J268" t="s">
        <v>3</v>
      </c>
      <c r="K268" t="s">
        <v>3</v>
      </c>
      <c r="L268">
        <v>279</v>
      </c>
      <c r="M268">
        <v>293.75</v>
      </c>
      <c r="N268" s="7">
        <f t="shared" si="18"/>
        <v>3.5414286876821574E-3</v>
      </c>
      <c r="O268" s="1">
        <f t="shared" si="19"/>
        <v>1682.18</v>
      </c>
    </row>
    <row r="269" spans="1:15" x14ac:dyDescent="0.25">
      <c r="A269" t="str">
        <f t="shared" si="16"/>
        <v>27344 Orting School District</v>
      </c>
      <c r="B269" s="5" t="str">
        <f t="shared" si="17"/>
        <v>27344</v>
      </c>
      <c r="C269">
        <v>27344</v>
      </c>
      <c r="D269" t="s">
        <v>156</v>
      </c>
      <c r="E269">
        <v>2942</v>
      </c>
      <c r="F269" t="s">
        <v>510</v>
      </c>
      <c r="G269" t="s">
        <v>3</v>
      </c>
      <c r="H269" t="s">
        <v>685</v>
      </c>
      <c r="I269" t="s">
        <v>685</v>
      </c>
      <c r="J269" t="s">
        <v>3</v>
      </c>
      <c r="K269" t="s">
        <v>3</v>
      </c>
      <c r="L269">
        <v>176</v>
      </c>
      <c r="M269">
        <v>186.75</v>
      </c>
      <c r="N269" s="7">
        <f t="shared" si="18"/>
        <v>2.2514444508072952E-3</v>
      </c>
      <c r="O269" s="1">
        <f t="shared" si="19"/>
        <v>1069.44</v>
      </c>
    </row>
    <row r="270" spans="1:15" x14ac:dyDescent="0.25">
      <c r="A270" t="str">
        <f t="shared" si="16"/>
        <v>27400 Clover Park School District</v>
      </c>
      <c r="B270" s="5" t="str">
        <f t="shared" si="17"/>
        <v>27400</v>
      </c>
      <c r="C270">
        <v>27400</v>
      </c>
      <c r="D270" t="s">
        <v>157</v>
      </c>
      <c r="E270">
        <v>2425</v>
      </c>
      <c r="F270" t="s">
        <v>511</v>
      </c>
      <c r="G270" t="s">
        <v>3</v>
      </c>
      <c r="H270" t="s">
        <v>685</v>
      </c>
      <c r="I270" t="s">
        <v>685</v>
      </c>
      <c r="J270" t="s">
        <v>3</v>
      </c>
      <c r="K270" t="s">
        <v>3</v>
      </c>
      <c r="L270">
        <v>319</v>
      </c>
      <c r="M270">
        <v>381.75</v>
      </c>
      <c r="N270" s="7">
        <f t="shared" si="18"/>
        <v>4.6023503030558762E-3</v>
      </c>
      <c r="O270" s="1">
        <f t="shared" si="19"/>
        <v>2186.12</v>
      </c>
    </row>
    <row r="271" spans="1:15" x14ac:dyDescent="0.25">
      <c r="A271" t="str">
        <f t="shared" si="16"/>
        <v>27400 Clover Park School District</v>
      </c>
      <c r="B271" s="5" t="str">
        <f t="shared" si="17"/>
        <v>27400</v>
      </c>
      <c r="C271">
        <v>27400</v>
      </c>
      <c r="D271" t="s">
        <v>157</v>
      </c>
      <c r="E271">
        <v>3456</v>
      </c>
      <c r="F271" t="s">
        <v>512</v>
      </c>
      <c r="G271" t="s">
        <v>3</v>
      </c>
      <c r="H271" t="s">
        <v>685</v>
      </c>
      <c r="I271" t="s">
        <v>685</v>
      </c>
      <c r="J271" t="s">
        <v>3</v>
      </c>
      <c r="K271" t="s">
        <v>3</v>
      </c>
      <c r="L271">
        <v>497</v>
      </c>
      <c r="M271">
        <v>554.5</v>
      </c>
      <c r="N271" s="7">
        <f t="shared" si="18"/>
        <v>6.6850117695991702E-3</v>
      </c>
      <c r="O271" s="1">
        <f t="shared" si="19"/>
        <v>3175.38</v>
      </c>
    </row>
    <row r="272" spans="1:15" x14ac:dyDescent="0.25">
      <c r="A272" t="str">
        <f t="shared" si="16"/>
        <v>27400 Clover Park School District</v>
      </c>
      <c r="B272" s="5" t="str">
        <f t="shared" si="17"/>
        <v>27400</v>
      </c>
      <c r="C272">
        <v>27400</v>
      </c>
      <c r="D272" t="s">
        <v>157</v>
      </c>
      <c r="E272">
        <v>5027</v>
      </c>
      <c r="F272" t="s">
        <v>513</v>
      </c>
      <c r="G272" t="s">
        <v>3</v>
      </c>
      <c r="H272" t="s">
        <v>685</v>
      </c>
      <c r="I272" t="s">
        <v>685</v>
      </c>
      <c r="J272" t="s">
        <v>3</v>
      </c>
      <c r="K272" t="s">
        <v>3</v>
      </c>
      <c r="L272">
        <v>76</v>
      </c>
      <c r="M272">
        <v>84</v>
      </c>
      <c r="N272" s="7">
        <f t="shared" si="18"/>
        <v>1.0126979055840042E-3</v>
      </c>
      <c r="O272" s="1">
        <f t="shared" si="19"/>
        <v>481.03</v>
      </c>
    </row>
    <row r="273" spans="1:15" x14ac:dyDescent="0.25">
      <c r="A273" t="str">
        <f t="shared" si="16"/>
        <v>27401 Peninsula School District</v>
      </c>
      <c r="B273" s="5" t="str">
        <f t="shared" si="17"/>
        <v>27401</v>
      </c>
      <c r="C273">
        <v>27401</v>
      </c>
      <c r="D273" t="s">
        <v>158</v>
      </c>
      <c r="E273">
        <v>1516</v>
      </c>
      <c r="F273" t="s">
        <v>514</v>
      </c>
      <c r="G273" t="s">
        <v>3</v>
      </c>
      <c r="H273" t="s">
        <v>685</v>
      </c>
      <c r="I273" t="s">
        <v>3</v>
      </c>
      <c r="J273" t="s">
        <v>3</v>
      </c>
      <c r="K273" t="s">
        <v>3</v>
      </c>
      <c r="L273">
        <v>35</v>
      </c>
      <c r="M273">
        <v>38.5</v>
      </c>
      <c r="N273" s="7">
        <f t="shared" si="18"/>
        <v>4.641532067260019E-4</v>
      </c>
      <c r="O273" s="1">
        <f t="shared" si="19"/>
        <v>220.47</v>
      </c>
    </row>
    <row r="274" spans="1:15" x14ac:dyDescent="0.25">
      <c r="A274" t="str">
        <f t="shared" si="16"/>
        <v>27401 Peninsula School District</v>
      </c>
      <c r="B274" s="5" t="str">
        <f t="shared" si="17"/>
        <v>27401</v>
      </c>
      <c r="C274">
        <v>27401</v>
      </c>
      <c r="D274" t="s">
        <v>158</v>
      </c>
      <c r="E274">
        <v>2681</v>
      </c>
      <c r="F274" t="s">
        <v>515</v>
      </c>
      <c r="G274" t="s">
        <v>3</v>
      </c>
      <c r="H274" t="s">
        <v>685</v>
      </c>
      <c r="I274" t="s">
        <v>685</v>
      </c>
      <c r="J274" t="s">
        <v>3</v>
      </c>
      <c r="K274" t="s">
        <v>3</v>
      </c>
      <c r="L274">
        <v>286</v>
      </c>
      <c r="M274">
        <v>296.25</v>
      </c>
      <c r="N274" s="7">
        <f t="shared" si="18"/>
        <v>3.571568506300729E-3</v>
      </c>
      <c r="O274" s="1">
        <f t="shared" si="19"/>
        <v>1696.5</v>
      </c>
    </row>
    <row r="275" spans="1:15" x14ac:dyDescent="0.25">
      <c r="A275" t="str">
        <f t="shared" si="16"/>
        <v>27401 Peninsula School District</v>
      </c>
      <c r="B275" s="5" t="str">
        <f t="shared" si="17"/>
        <v>27401</v>
      </c>
      <c r="C275">
        <v>27401</v>
      </c>
      <c r="D275" t="s">
        <v>158</v>
      </c>
      <c r="E275">
        <v>4081</v>
      </c>
      <c r="F275" t="s">
        <v>516</v>
      </c>
      <c r="G275" t="s">
        <v>3</v>
      </c>
      <c r="H275" t="s">
        <v>685</v>
      </c>
      <c r="I275" t="s">
        <v>685</v>
      </c>
      <c r="J275" t="s">
        <v>3</v>
      </c>
      <c r="K275" t="s">
        <v>3</v>
      </c>
      <c r="L275">
        <v>267</v>
      </c>
      <c r="M275">
        <v>272.25</v>
      </c>
      <c r="N275" s="7">
        <f t="shared" si="18"/>
        <v>3.282226247562442E-3</v>
      </c>
      <c r="O275" s="1">
        <f t="shared" si="19"/>
        <v>1559.06</v>
      </c>
    </row>
    <row r="276" spans="1:15" x14ac:dyDescent="0.25">
      <c r="A276" t="str">
        <f t="shared" si="16"/>
        <v>27402 Franklin Pierce School District</v>
      </c>
      <c r="B276" s="5" t="str">
        <f t="shared" si="17"/>
        <v>27402</v>
      </c>
      <c r="C276">
        <v>27402</v>
      </c>
      <c r="D276" t="s">
        <v>159</v>
      </c>
      <c r="E276">
        <v>2876</v>
      </c>
      <c r="F276" t="s">
        <v>517</v>
      </c>
      <c r="G276" t="s">
        <v>3</v>
      </c>
      <c r="H276" t="s">
        <v>685</v>
      </c>
      <c r="I276" t="s">
        <v>685</v>
      </c>
      <c r="J276" t="s">
        <v>3</v>
      </c>
      <c r="K276" t="s">
        <v>3</v>
      </c>
      <c r="L276">
        <v>427</v>
      </c>
      <c r="M276">
        <v>480</v>
      </c>
      <c r="N276" s="7">
        <f t="shared" si="18"/>
        <v>5.786845174765738E-3</v>
      </c>
      <c r="O276" s="1">
        <f t="shared" si="19"/>
        <v>2748.75</v>
      </c>
    </row>
    <row r="277" spans="1:15" x14ac:dyDescent="0.25">
      <c r="A277" t="str">
        <f t="shared" si="16"/>
        <v>27402 Franklin Pierce School District</v>
      </c>
      <c r="B277" s="5" t="str">
        <f t="shared" si="17"/>
        <v>27402</v>
      </c>
      <c r="C277">
        <v>27402</v>
      </c>
      <c r="D277" t="s">
        <v>159</v>
      </c>
      <c r="E277">
        <v>3648</v>
      </c>
      <c r="F277" t="s">
        <v>518</v>
      </c>
      <c r="G277" t="s">
        <v>3</v>
      </c>
      <c r="H277" t="s">
        <v>685</v>
      </c>
      <c r="I277" t="s">
        <v>685</v>
      </c>
      <c r="J277" t="s">
        <v>3</v>
      </c>
      <c r="K277" t="s">
        <v>3</v>
      </c>
      <c r="L277">
        <v>354</v>
      </c>
      <c r="M277">
        <v>413</v>
      </c>
      <c r="N277" s="7">
        <f t="shared" si="18"/>
        <v>4.9790980357880205E-3</v>
      </c>
      <c r="O277" s="1">
        <f t="shared" si="19"/>
        <v>2365.0700000000002</v>
      </c>
    </row>
    <row r="278" spans="1:15" x14ac:dyDescent="0.25">
      <c r="A278" t="str">
        <f t="shared" si="16"/>
        <v>27402 Franklin Pierce School District</v>
      </c>
      <c r="B278" s="5" t="str">
        <f t="shared" si="17"/>
        <v>27402</v>
      </c>
      <c r="C278">
        <v>27402</v>
      </c>
      <c r="D278" t="s">
        <v>159</v>
      </c>
      <c r="E278">
        <v>4063</v>
      </c>
      <c r="F278" t="s">
        <v>519</v>
      </c>
      <c r="G278" t="s">
        <v>3</v>
      </c>
      <c r="H278" t="s">
        <v>685</v>
      </c>
      <c r="I278" t="s">
        <v>3</v>
      </c>
      <c r="J278" t="s">
        <v>3</v>
      </c>
      <c r="K278" t="s">
        <v>3</v>
      </c>
      <c r="L278">
        <v>3</v>
      </c>
      <c r="M278">
        <v>3.5</v>
      </c>
      <c r="N278" s="7">
        <f t="shared" si="18"/>
        <v>4.2195746066000176E-5</v>
      </c>
      <c r="O278" s="1">
        <f t="shared" si="19"/>
        <v>20.04</v>
      </c>
    </row>
    <row r="279" spans="1:15" x14ac:dyDescent="0.25">
      <c r="A279" t="str">
        <f t="shared" si="16"/>
        <v>27403 Bethel School District</v>
      </c>
      <c r="B279" s="5" t="str">
        <f t="shared" si="17"/>
        <v>27403</v>
      </c>
      <c r="C279">
        <v>27403</v>
      </c>
      <c r="D279" t="s">
        <v>160</v>
      </c>
      <c r="E279">
        <v>1510</v>
      </c>
      <c r="F279" t="s">
        <v>520</v>
      </c>
      <c r="G279" t="s">
        <v>3</v>
      </c>
      <c r="H279" t="s">
        <v>685</v>
      </c>
      <c r="I279" t="s">
        <v>3</v>
      </c>
      <c r="J279" t="s">
        <v>3</v>
      </c>
      <c r="K279" t="s">
        <v>3</v>
      </c>
      <c r="L279">
        <v>63</v>
      </c>
      <c r="M279">
        <v>68</v>
      </c>
      <c r="N279" s="7">
        <f t="shared" si="18"/>
        <v>8.1980306642514622E-4</v>
      </c>
      <c r="O279" s="1">
        <f t="shared" si="19"/>
        <v>389.41</v>
      </c>
    </row>
    <row r="280" spans="1:15" x14ac:dyDescent="0.25">
      <c r="A280" t="str">
        <f t="shared" si="16"/>
        <v>27403 Bethel School District</v>
      </c>
      <c r="B280" s="5" t="str">
        <f t="shared" si="17"/>
        <v>27403</v>
      </c>
      <c r="C280">
        <v>27403</v>
      </c>
      <c r="D280" t="s">
        <v>160</v>
      </c>
      <c r="E280">
        <v>2807</v>
      </c>
      <c r="F280" t="s">
        <v>521</v>
      </c>
      <c r="G280" t="s">
        <v>3</v>
      </c>
      <c r="H280" t="s">
        <v>685</v>
      </c>
      <c r="I280" t="s">
        <v>685</v>
      </c>
      <c r="J280" t="s">
        <v>685</v>
      </c>
      <c r="K280" t="s">
        <v>3</v>
      </c>
      <c r="L280">
        <v>604</v>
      </c>
      <c r="M280">
        <v>665.5</v>
      </c>
      <c r="N280" s="7">
        <f t="shared" si="18"/>
        <v>8.0232197162637478E-3</v>
      </c>
      <c r="O280" s="1">
        <f t="shared" si="19"/>
        <v>3811.03</v>
      </c>
    </row>
    <row r="281" spans="1:15" x14ac:dyDescent="0.25">
      <c r="A281" t="str">
        <f t="shared" si="16"/>
        <v>27403 Bethel School District</v>
      </c>
      <c r="B281" s="5" t="str">
        <f t="shared" si="17"/>
        <v>27403</v>
      </c>
      <c r="C281">
        <v>27403</v>
      </c>
      <c r="D281" t="s">
        <v>160</v>
      </c>
      <c r="E281">
        <v>4158</v>
      </c>
      <c r="F281" t="s">
        <v>522</v>
      </c>
      <c r="G281" t="s">
        <v>3</v>
      </c>
      <c r="H281" t="s">
        <v>685</v>
      </c>
      <c r="I281" t="s">
        <v>685</v>
      </c>
      <c r="J281" t="s">
        <v>3</v>
      </c>
      <c r="K281" t="s">
        <v>3</v>
      </c>
      <c r="L281">
        <v>596</v>
      </c>
      <c r="M281">
        <v>666</v>
      </c>
      <c r="N281" s="7">
        <f t="shared" si="18"/>
        <v>8.0292476799874619E-3</v>
      </c>
      <c r="O281" s="1">
        <f t="shared" si="19"/>
        <v>3813.89</v>
      </c>
    </row>
    <row r="282" spans="1:15" x14ac:dyDescent="0.25">
      <c r="A282" t="str">
        <f t="shared" si="16"/>
        <v>27403 Bethel School District</v>
      </c>
      <c r="B282" s="5" t="str">
        <f t="shared" si="17"/>
        <v>27403</v>
      </c>
      <c r="C282">
        <v>27403</v>
      </c>
      <c r="D282" t="s">
        <v>160</v>
      </c>
      <c r="E282">
        <v>5033</v>
      </c>
      <c r="F282" t="s">
        <v>523</v>
      </c>
      <c r="G282" t="s">
        <v>3</v>
      </c>
      <c r="H282" t="s">
        <v>685</v>
      </c>
      <c r="I282" t="s">
        <v>685</v>
      </c>
      <c r="J282" t="s">
        <v>3</v>
      </c>
      <c r="K282" t="s">
        <v>3</v>
      </c>
      <c r="L282">
        <v>611</v>
      </c>
      <c r="M282">
        <v>655.25</v>
      </c>
      <c r="N282" s="7">
        <f t="shared" si="18"/>
        <v>7.8996464599276044E-3</v>
      </c>
      <c r="O282" s="1">
        <f t="shared" si="19"/>
        <v>3752.33</v>
      </c>
    </row>
    <row r="283" spans="1:15" x14ac:dyDescent="0.25">
      <c r="A283" t="str">
        <f t="shared" si="16"/>
        <v>27403 Bethel School District</v>
      </c>
      <c r="B283" s="5" t="str">
        <f t="shared" si="17"/>
        <v>27403</v>
      </c>
      <c r="C283">
        <v>27403</v>
      </c>
      <c r="D283" t="s">
        <v>160</v>
      </c>
      <c r="E283">
        <v>5961</v>
      </c>
      <c r="F283" t="s">
        <v>524</v>
      </c>
      <c r="G283" t="s">
        <v>3</v>
      </c>
      <c r="H283" t="s">
        <v>685</v>
      </c>
      <c r="I283" t="s">
        <v>3</v>
      </c>
      <c r="J283" t="s">
        <v>3</v>
      </c>
      <c r="K283" t="s">
        <v>3</v>
      </c>
      <c r="L283">
        <v>7</v>
      </c>
      <c r="M283">
        <v>7</v>
      </c>
      <c r="N283" s="7">
        <f t="shared" si="18"/>
        <v>8.4391492132000352E-5</v>
      </c>
      <c r="O283" s="1">
        <f t="shared" si="19"/>
        <v>40.090000000000003</v>
      </c>
    </row>
    <row r="284" spans="1:15" x14ac:dyDescent="0.25">
      <c r="A284" t="str">
        <f t="shared" si="16"/>
        <v>27404 Eatonville School District</v>
      </c>
      <c r="B284" s="5" t="str">
        <f t="shared" si="17"/>
        <v>27404</v>
      </c>
      <c r="C284">
        <v>27404</v>
      </c>
      <c r="D284" t="s">
        <v>161</v>
      </c>
      <c r="E284">
        <v>2206</v>
      </c>
      <c r="F284" t="s">
        <v>525</v>
      </c>
      <c r="G284" t="s">
        <v>3</v>
      </c>
      <c r="H284" t="s">
        <v>685</v>
      </c>
      <c r="I284" t="s">
        <v>685</v>
      </c>
      <c r="J284" t="s">
        <v>3</v>
      </c>
      <c r="K284" t="s">
        <v>3</v>
      </c>
      <c r="L284">
        <v>89</v>
      </c>
      <c r="M284">
        <v>94.5</v>
      </c>
      <c r="N284" s="7">
        <f t="shared" si="18"/>
        <v>1.1392851437820046E-3</v>
      </c>
      <c r="O284" s="1">
        <f t="shared" si="19"/>
        <v>541.16</v>
      </c>
    </row>
    <row r="285" spans="1:15" x14ac:dyDescent="0.25">
      <c r="A285" t="str">
        <f t="shared" si="16"/>
        <v>27416 White River School District</v>
      </c>
      <c r="B285" s="5" t="str">
        <f t="shared" si="17"/>
        <v>27416</v>
      </c>
      <c r="C285">
        <v>27416</v>
      </c>
      <c r="D285" t="s">
        <v>162</v>
      </c>
      <c r="E285">
        <v>4569</v>
      </c>
      <c r="F285" t="s">
        <v>526</v>
      </c>
      <c r="G285" t="s">
        <v>3</v>
      </c>
      <c r="H285" t="s">
        <v>685</v>
      </c>
      <c r="I285" t="s">
        <v>685</v>
      </c>
      <c r="J285" t="s">
        <v>3</v>
      </c>
      <c r="K285" t="s">
        <v>3</v>
      </c>
      <c r="L285">
        <v>450</v>
      </c>
      <c r="M285">
        <v>475.25</v>
      </c>
      <c r="N285" s="7">
        <f t="shared" si="18"/>
        <v>5.7295795193904519E-3</v>
      </c>
      <c r="O285" s="1">
        <f t="shared" si="19"/>
        <v>2721.55</v>
      </c>
    </row>
    <row r="286" spans="1:15" x14ac:dyDescent="0.25">
      <c r="A286" t="str">
        <f t="shared" si="16"/>
        <v>27417 Fife School District</v>
      </c>
      <c r="B286" s="5" t="str">
        <f t="shared" si="17"/>
        <v>27417</v>
      </c>
      <c r="C286">
        <v>27417</v>
      </c>
      <c r="D286" t="s">
        <v>163</v>
      </c>
      <c r="E286">
        <v>2773</v>
      </c>
      <c r="F286" t="s">
        <v>527</v>
      </c>
      <c r="G286" t="s">
        <v>3</v>
      </c>
      <c r="H286" t="s">
        <v>685</v>
      </c>
      <c r="I286" t="s">
        <v>685</v>
      </c>
      <c r="J286" t="s">
        <v>3</v>
      </c>
      <c r="K286" t="s">
        <v>3</v>
      </c>
      <c r="L286">
        <v>378</v>
      </c>
      <c r="M286">
        <v>411</v>
      </c>
      <c r="N286" s="7">
        <f t="shared" si="18"/>
        <v>4.9549861808931631E-3</v>
      </c>
      <c r="O286" s="1">
        <f t="shared" si="19"/>
        <v>2353.62</v>
      </c>
    </row>
    <row r="287" spans="1:15" x14ac:dyDescent="0.25">
      <c r="A287" t="str">
        <f t="shared" si="16"/>
        <v>27417 Fife School District</v>
      </c>
      <c r="B287" s="5" t="str">
        <f t="shared" si="17"/>
        <v>27417</v>
      </c>
      <c r="C287">
        <v>27417</v>
      </c>
      <c r="D287" t="s">
        <v>163</v>
      </c>
      <c r="E287">
        <v>4582</v>
      </c>
      <c r="F287" t="s">
        <v>528</v>
      </c>
      <c r="G287" t="s">
        <v>3</v>
      </c>
      <c r="H287" t="s">
        <v>685</v>
      </c>
      <c r="I287" t="s">
        <v>3</v>
      </c>
      <c r="J287" t="s">
        <v>3</v>
      </c>
      <c r="K287" t="s">
        <v>3</v>
      </c>
      <c r="L287">
        <v>68</v>
      </c>
      <c r="M287">
        <v>74.25</v>
      </c>
      <c r="N287" s="7">
        <f t="shared" si="18"/>
        <v>8.9515261297157516E-4</v>
      </c>
      <c r="O287" s="1">
        <f t="shared" si="19"/>
        <v>425.2</v>
      </c>
    </row>
    <row r="288" spans="1:15" x14ac:dyDescent="0.25">
      <c r="A288" t="str">
        <f t="shared" si="16"/>
        <v>28137 Orcas Island School District</v>
      </c>
      <c r="B288" s="5" t="str">
        <f t="shared" si="17"/>
        <v>28137</v>
      </c>
      <c r="C288">
        <v>28137</v>
      </c>
      <c r="D288" t="s">
        <v>164</v>
      </c>
      <c r="E288">
        <v>1892</v>
      </c>
      <c r="F288" t="s">
        <v>529</v>
      </c>
      <c r="G288" t="s">
        <v>3</v>
      </c>
      <c r="H288" t="s">
        <v>685</v>
      </c>
      <c r="I288" t="s">
        <v>3</v>
      </c>
      <c r="J288" t="s">
        <v>3</v>
      </c>
      <c r="K288" t="s">
        <v>3</v>
      </c>
      <c r="L288">
        <v>2</v>
      </c>
      <c r="M288">
        <v>2.25</v>
      </c>
      <c r="N288" s="7">
        <f t="shared" si="18"/>
        <v>2.7125836756714399E-5</v>
      </c>
      <c r="O288" s="1">
        <f t="shared" si="19"/>
        <v>12.88</v>
      </c>
    </row>
    <row r="289" spans="1:15" x14ac:dyDescent="0.25">
      <c r="A289" t="str">
        <f t="shared" si="16"/>
        <v>28137 Orcas Island School District</v>
      </c>
      <c r="B289" s="5" t="str">
        <f t="shared" si="17"/>
        <v>28137</v>
      </c>
      <c r="C289">
        <v>28137</v>
      </c>
      <c r="D289" t="s">
        <v>164</v>
      </c>
      <c r="E289">
        <v>2750</v>
      </c>
      <c r="F289" t="s">
        <v>530</v>
      </c>
      <c r="G289" t="s">
        <v>3</v>
      </c>
      <c r="H289" t="s">
        <v>3</v>
      </c>
      <c r="I289" t="s">
        <v>685</v>
      </c>
      <c r="J289" t="s">
        <v>3</v>
      </c>
      <c r="K289" t="s">
        <v>3</v>
      </c>
      <c r="L289">
        <v>28</v>
      </c>
      <c r="M289">
        <v>29.5</v>
      </c>
      <c r="N289" s="7">
        <f t="shared" si="18"/>
        <v>3.5564985969914432E-4</v>
      </c>
      <c r="O289" s="1">
        <f t="shared" si="19"/>
        <v>168.93</v>
      </c>
    </row>
    <row r="290" spans="1:15" x14ac:dyDescent="0.25">
      <c r="A290" t="str">
        <f t="shared" si="16"/>
        <v>28144 Lopez School District</v>
      </c>
      <c r="B290" s="5" t="str">
        <f t="shared" si="17"/>
        <v>28144</v>
      </c>
      <c r="C290">
        <v>28144</v>
      </c>
      <c r="D290" t="s">
        <v>165</v>
      </c>
      <c r="E290">
        <v>2632</v>
      </c>
      <c r="F290" t="s">
        <v>531</v>
      </c>
      <c r="G290" t="s">
        <v>3</v>
      </c>
      <c r="H290" t="s">
        <v>3</v>
      </c>
      <c r="I290" t="s">
        <v>685</v>
      </c>
      <c r="J290" t="s">
        <v>3</v>
      </c>
      <c r="K290" t="s">
        <v>3</v>
      </c>
      <c r="L290">
        <v>12</v>
      </c>
      <c r="M290">
        <v>13.5</v>
      </c>
      <c r="N290" s="7">
        <f t="shared" si="18"/>
        <v>1.627550205402864E-4</v>
      </c>
      <c r="O290" s="1">
        <f t="shared" si="19"/>
        <v>77.31</v>
      </c>
    </row>
    <row r="291" spans="1:15" x14ac:dyDescent="0.25">
      <c r="A291" t="str">
        <f t="shared" si="16"/>
        <v>28149 San Juan Island School District</v>
      </c>
      <c r="B291" s="5" t="str">
        <f t="shared" si="17"/>
        <v>28149</v>
      </c>
      <c r="C291">
        <v>28149</v>
      </c>
      <c r="D291" t="s">
        <v>166</v>
      </c>
      <c r="E291">
        <v>2879</v>
      </c>
      <c r="F291" t="s">
        <v>532</v>
      </c>
      <c r="G291" t="s">
        <v>3</v>
      </c>
      <c r="H291" t="s">
        <v>3</v>
      </c>
      <c r="I291" t="s">
        <v>685</v>
      </c>
      <c r="J291" t="s">
        <v>3</v>
      </c>
      <c r="K291" t="s">
        <v>3</v>
      </c>
      <c r="L291">
        <v>87</v>
      </c>
      <c r="M291">
        <v>92</v>
      </c>
      <c r="N291" s="7">
        <f t="shared" si="18"/>
        <v>1.1091453251634333E-3</v>
      </c>
      <c r="O291" s="1">
        <f t="shared" si="19"/>
        <v>526.84</v>
      </c>
    </row>
    <row r="292" spans="1:15" x14ac:dyDescent="0.25">
      <c r="A292" t="str">
        <f t="shared" si="16"/>
        <v>29011 Concrete School District</v>
      </c>
      <c r="B292" s="5" t="str">
        <f t="shared" si="17"/>
        <v>29011</v>
      </c>
      <c r="C292">
        <v>29011</v>
      </c>
      <c r="D292" t="s">
        <v>167</v>
      </c>
      <c r="E292">
        <v>2810</v>
      </c>
      <c r="F292" t="s">
        <v>533</v>
      </c>
      <c r="G292" t="s">
        <v>3</v>
      </c>
      <c r="H292" t="s">
        <v>685</v>
      </c>
      <c r="I292" t="s">
        <v>3</v>
      </c>
      <c r="J292" t="s">
        <v>3</v>
      </c>
      <c r="K292" t="s">
        <v>3</v>
      </c>
      <c r="L292">
        <v>35</v>
      </c>
      <c r="M292">
        <v>38.75</v>
      </c>
      <c r="N292" s="7">
        <f t="shared" si="18"/>
        <v>4.6716718858785908E-4</v>
      </c>
      <c r="O292" s="1">
        <f t="shared" si="19"/>
        <v>221.9</v>
      </c>
    </row>
    <row r="293" spans="1:15" x14ac:dyDescent="0.25">
      <c r="A293" t="str">
        <f t="shared" si="16"/>
        <v>29100 Burlington-Edison School District</v>
      </c>
      <c r="B293" s="5" t="str">
        <f t="shared" si="17"/>
        <v>29100</v>
      </c>
      <c r="C293">
        <v>29100</v>
      </c>
      <c r="D293" t="s">
        <v>168</v>
      </c>
      <c r="E293">
        <v>1928</v>
      </c>
      <c r="F293" t="s">
        <v>534</v>
      </c>
      <c r="G293" t="s">
        <v>3</v>
      </c>
      <c r="H293" t="s">
        <v>685</v>
      </c>
      <c r="I293" t="s">
        <v>3</v>
      </c>
      <c r="J293" t="s">
        <v>3</v>
      </c>
      <c r="K293" t="s">
        <v>3</v>
      </c>
      <c r="L293">
        <v>31</v>
      </c>
      <c r="M293">
        <v>36</v>
      </c>
      <c r="N293" s="7">
        <f t="shared" si="18"/>
        <v>4.3401338810743038E-4</v>
      </c>
      <c r="O293" s="1">
        <f t="shared" si="19"/>
        <v>206.16</v>
      </c>
    </row>
    <row r="294" spans="1:15" x14ac:dyDescent="0.25">
      <c r="A294" t="str">
        <f t="shared" si="16"/>
        <v>29100 Burlington-Edison School District</v>
      </c>
      <c r="B294" s="5" t="str">
        <f t="shared" si="17"/>
        <v>29100</v>
      </c>
      <c r="C294">
        <v>29100</v>
      </c>
      <c r="D294" t="s">
        <v>168</v>
      </c>
      <c r="E294">
        <v>2362</v>
      </c>
      <c r="F294" t="s">
        <v>535</v>
      </c>
      <c r="G294" t="s">
        <v>685</v>
      </c>
      <c r="H294" t="s">
        <v>685</v>
      </c>
      <c r="I294" t="s">
        <v>685</v>
      </c>
      <c r="J294" t="s">
        <v>3</v>
      </c>
      <c r="K294" t="s">
        <v>3</v>
      </c>
      <c r="L294">
        <v>327</v>
      </c>
      <c r="M294">
        <v>355.25</v>
      </c>
      <c r="N294" s="7">
        <f t="shared" si="18"/>
        <v>4.2828682256990181E-3</v>
      </c>
      <c r="O294" s="1">
        <f t="shared" si="19"/>
        <v>2034.36</v>
      </c>
    </row>
    <row r="295" spans="1:15" x14ac:dyDescent="0.25">
      <c r="A295" t="str">
        <f t="shared" si="16"/>
        <v>29101 Sedro-Woolley School District</v>
      </c>
      <c r="B295" s="5" t="str">
        <f t="shared" si="17"/>
        <v>29101</v>
      </c>
      <c r="C295">
        <v>29101</v>
      </c>
      <c r="D295" t="s">
        <v>169</v>
      </c>
      <c r="E295">
        <v>1537</v>
      </c>
      <c r="F295" t="s">
        <v>536</v>
      </c>
      <c r="G295" t="s">
        <v>3</v>
      </c>
      <c r="H295" t="s">
        <v>685</v>
      </c>
      <c r="I295" t="s">
        <v>3</v>
      </c>
      <c r="J295" t="s">
        <v>3</v>
      </c>
      <c r="K295" t="s">
        <v>3</v>
      </c>
      <c r="L295">
        <v>33</v>
      </c>
      <c r="M295">
        <v>35.5</v>
      </c>
      <c r="N295" s="7">
        <f t="shared" si="18"/>
        <v>4.2798542438371608E-4</v>
      </c>
      <c r="O295" s="1">
        <f t="shared" si="19"/>
        <v>203.29</v>
      </c>
    </row>
    <row r="296" spans="1:15" x14ac:dyDescent="0.25">
      <c r="A296" t="str">
        <f t="shared" si="16"/>
        <v>29101 Sedro-Woolley School District</v>
      </c>
      <c r="B296" s="5" t="str">
        <f t="shared" si="17"/>
        <v>29101</v>
      </c>
      <c r="C296">
        <v>29101</v>
      </c>
      <c r="D296" t="s">
        <v>169</v>
      </c>
      <c r="E296">
        <v>2150</v>
      </c>
      <c r="F296" t="s">
        <v>537</v>
      </c>
      <c r="G296" t="s">
        <v>685</v>
      </c>
      <c r="H296" t="s">
        <v>685</v>
      </c>
      <c r="I296" t="s">
        <v>685</v>
      </c>
      <c r="J296" t="s">
        <v>3</v>
      </c>
      <c r="K296" t="s">
        <v>3</v>
      </c>
      <c r="L296">
        <v>462</v>
      </c>
      <c r="M296">
        <v>506</v>
      </c>
      <c r="N296" s="7">
        <f t="shared" si="18"/>
        <v>6.100299288398882E-3</v>
      </c>
      <c r="O296" s="1">
        <f t="shared" si="19"/>
        <v>2897.64</v>
      </c>
    </row>
    <row r="297" spans="1:15" x14ac:dyDescent="0.25">
      <c r="A297" t="str">
        <f t="shared" si="16"/>
        <v>29103 Anacortes School District</v>
      </c>
      <c r="B297" s="5" t="str">
        <f t="shared" si="17"/>
        <v>29103</v>
      </c>
      <c r="C297">
        <v>29103</v>
      </c>
      <c r="D297" t="s">
        <v>170</v>
      </c>
      <c r="E297">
        <v>2467</v>
      </c>
      <c r="F297" t="s">
        <v>538</v>
      </c>
      <c r="G297" t="s">
        <v>3</v>
      </c>
      <c r="H297" t="s">
        <v>685</v>
      </c>
      <c r="I297" t="s">
        <v>685</v>
      </c>
      <c r="J297" t="s">
        <v>3</v>
      </c>
      <c r="K297" t="s">
        <v>3</v>
      </c>
      <c r="L297">
        <v>370</v>
      </c>
      <c r="M297">
        <v>387</v>
      </c>
      <c r="N297" s="7">
        <f t="shared" si="18"/>
        <v>4.6656439221548765E-3</v>
      </c>
      <c r="O297" s="1">
        <f t="shared" si="19"/>
        <v>2216.1799999999998</v>
      </c>
    </row>
    <row r="298" spans="1:15" x14ac:dyDescent="0.25">
      <c r="A298" t="str">
        <f t="shared" si="16"/>
        <v>29103 Anacortes School District</v>
      </c>
      <c r="B298" s="5" t="str">
        <f t="shared" si="17"/>
        <v>29103</v>
      </c>
      <c r="C298">
        <v>29103</v>
      </c>
      <c r="D298" t="s">
        <v>170</v>
      </c>
      <c r="E298">
        <v>5176</v>
      </c>
      <c r="F298" t="s">
        <v>539</v>
      </c>
      <c r="G298" t="s">
        <v>3</v>
      </c>
      <c r="H298" t="s">
        <v>685</v>
      </c>
      <c r="I298" t="s">
        <v>3</v>
      </c>
      <c r="J298" t="s">
        <v>3</v>
      </c>
      <c r="K298" t="s">
        <v>3</v>
      </c>
      <c r="L298">
        <v>14</v>
      </c>
      <c r="M298">
        <v>15</v>
      </c>
      <c r="N298" s="7">
        <f t="shared" si="18"/>
        <v>1.8083891171142931E-4</v>
      </c>
      <c r="O298" s="1">
        <f t="shared" si="19"/>
        <v>85.9</v>
      </c>
    </row>
    <row r="299" spans="1:15" x14ac:dyDescent="0.25">
      <c r="A299" t="str">
        <f t="shared" si="16"/>
        <v>29311 La Conner School District</v>
      </c>
      <c r="B299" s="5" t="str">
        <f t="shared" si="17"/>
        <v>29311</v>
      </c>
      <c r="C299">
        <v>29311</v>
      </c>
      <c r="D299" t="s">
        <v>171</v>
      </c>
      <c r="E299">
        <v>2276</v>
      </c>
      <c r="F299" t="s">
        <v>540</v>
      </c>
      <c r="G299" t="s">
        <v>685</v>
      </c>
      <c r="H299" t="s">
        <v>685</v>
      </c>
      <c r="I299" t="s">
        <v>685</v>
      </c>
      <c r="J299" t="s">
        <v>3</v>
      </c>
      <c r="K299" t="s">
        <v>3</v>
      </c>
      <c r="L299">
        <v>38</v>
      </c>
      <c r="M299">
        <v>39.75</v>
      </c>
      <c r="N299" s="7">
        <f t="shared" si="18"/>
        <v>4.7922311603528769E-4</v>
      </c>
      <c r="O299" s="1">
        <f t="shared" si="19"/>
        <v>227.63</v>
      </c>
    </row>
    <row r="300" spans="1:15" x14ac:dyDescent="0.25">
      <c r="A300" t="str">
        <f t="shared" si="16"/>
        <v>29320 Mount Vernon School District</v>
      </c>
      <c r="B300" s="5" t="str">
        <f t="shared" si="17"/>
        <v>29320</v>
      </c>
      <c r="C300">
        <v>29320</v>
      </c>
      <c r="D300" t="s">
        <v>172</v>
      </c>
      <c r="E300">
        <v>1992</v>
      </c>
      <c r="F300" t="s">
        <v>541</v>
      </c>
      <c r="G300" t="s">
        <v>3</v>
      </c>
      <c r="H300" t="s">
        <v>685</v>
      </c>
      <c r="I300" t="s">
        <v>3</v>
      </c>
      <c r="J300" t="s">
        <v>3</v>
      </c>
      <c r="K300" t="s">
        <v>3</v>
      </c>
      <c r="L300">
        <v>28</v>
      </c>
      <c r="M300">
        <v>28</v>
      </c>
      <c r="N300" s="7">
        <f t="shared" si="18"/>
        <v>3.3756596852800141E-4</v>
      </c>
      <c r="O300" s="1">
        <f t="shared" si="19"/>
        <v>160.34</v>
      </c>
    </row>
    <row r="301" spans="1:15" x14ac:dyDescent="0.25">
      <c r="A301" t="str">
        <f t="shared" si="16"/>
        <v>29320 Mount Vernon School District</v>
      </c>
      <c r="B301" s="5" t="str">
        <f t="shared" si="17"/>
        <v>29320</v>
      </c>
      <c r="C301">
        <v>29320</v>
      </c>
      <c r="D301" t="s">
        <v>172</v>
      </c>
      <c r="E301">
        <v>2295</v>
      </c>
      <c r="F301" t="s">
        <v>542</v>
      </c>
      <c r="G301" t="s">
        <v>685</v>
      </c>
      <c r="H301" t="s">
        <v>685</v>
      </c>
      <c r="I301" t="s">
        <v>685</v>
      </c>
      <c r="J301" t="s">
        <v>3</v>
      </c>
      <c r="K301" t="s">
        <v>3</v>
      </c>
      <c r="L301">
        <v>945</v>
      </c>
      <c r="M301">
        <v>1072</v>
      </c>
      <c r="N301" s="7">
        <f t="shared" si="18"/>
        <v>1.2923954223643482E-2</v>
      </c>
      <c r="O301" s="1">
        <f t="shared" si="19"/>
        <v>6138.88</v>
      </c>
    </row>
    <row r="302" spans="1:15" x14ac:dyDescent="0.25">
      <c r="A302" t="str">
        <f t="shared" si="16"/>
        <v>29320 Mount Vernon School District</v>
      </c>
      <c r="B302" s="5" t="str">
        <f t="shared" si="17"/>
        <v>29320</v>
      </c>
      <c r="C302">
        <v>29320</v>
      </c>
      <c r="D302" t="s">
        <v>172</v>
      </c>
      <c r="E302">
        <v>3829</v>
      </c>
      <c r="F302" t="s">
        <v>543</v>
      </c>
      <c r="G302" t="s">
        <v>3</v>
      </c>
      <c r="H302" t="s">
        <v>685</v>
      </c>
      <c r="I302" t="s">
        <v>3</v>
      </c>
      <c r="J302" t="s">
        <v>3</v>
      </c>
      <c r="K302" t="s">
        <v>3</v>
      </c>
      <c r="L302">
        <v>1</v>
      </c>
      <c r="M302">
        <v>1</v>
      </c>
      <c r="N302" s="7">
        <f t="shared" si="18"/>
        <v>1.2055927447428622E-5</v>
      </c>
      <c r="O302" s="1">
        <f t="shared" si="19"/>
        <v>5.73</v>
      </c>
    </row>
    <row r="303" spans="1:15" x14ac:dyDescent="0.25">
      <c r="A303" t="str">
        <f t="shared" si="16"/>
        <v>29320 Mount Vernon School District</v>
      </c>
      <c r="B303" s="5" t="str">
        <f t="shared" si="17"/>
        <v>29320</v>
      </c>
      <c r="C303">
        <v>29320</v>
      </c>
      <c r="D303" t="s">
        <v>172</v>
      </c>
      <c r="E303">
        <v>5960</v>
      </c>
      <c r="F303" t="s">
        <v>544</v>
      </c>
      <c r="G303" t="s">
        <v>3</v>
      </c>
      <c r="H303" t="s">
        <v>685</v>
      </c>
      <c r="I303" t="s">
        <v>3</v>
      </c>
      <c r="J303" t="s">
        <v>3</v>
      </c>
      <c r="K303" t="s">
        <v>3</v>
      </c>
      <c r="L303">
        <v>2</v>
      </c>
      <c r="M303">
        <v>2.25</v>
      </c>
      <c r="N303" s="7">
        <f t="shared" si="18"/>
        <v>2.7125836756714399E-5</v>
      </c>
      <c r="O303" s="1">
        <f t="shared" si="19"/>
        <v>12.88</v>
      </c>
    </row>
    <row r="304" spans="1:15" x14ac:dyDescent="0.25">
      <c r="A304" t="str">
        <f t="shared" si="16"/>
        <v>30303 Stevenson-Carson School District</v>
      </c>
      <c r="B304" s="5" t="str">
        <f t="shared" si="17"/>
        <v>30303</v>
      </c>
      <c r="C304">
        <v>30303</v>
      </c>
      <c r="D304" t="s">
        <v>173</v>
      </c>
      <c r="E304">
        <v>3119</v>
      </c>
      <c r="F304" t="s">
        <v>545</v>
      </c>
      <c r="G304" t="s">
        <v>3</v>
      </c>
      <c r="H304" t="s">
        <v>3</v>
      </c>
      <c r="I304" t="s">
        <v>685</v>
      </c>
      <c r="J304" t="s">
        <v>3</v>
      </c>
      <c r="K304" t="s">
        <v>3</v>
      </c>
      <c r="L304">
        <v>9</v>
      </c>
      <c r="M304">
        <v>9.75</v>
      </c>
      <c r="N304" s="7">
        <f t="shared" si="18"/>
        <v>1.1754529261242905E-4</v>
      </c>
      <c r="O304" s="1">
        <f t="shared" si="19"/>
        <v>55.83</v>
      </c>
    </row>
    <row r="305" spans="1:15" x14ac:dyDescent="0.25">
      <c r="A305" t="str">
        <f t="shared" si="16"/>
        <v>31002 Everett School District</v>
      </c>
      <c r="B305" s="5" t="str">
        <f t="shared" si="17"/>
        <v>31002</v>
      </c>
      <c r="C305">
        <v>31002</v>
      </c>
      <c r="D305" t="s">
        <v>174</v>
      </c>
      <c r="E305">
        <v>1907</v>
      </c>
      <c r="F305" t="s">
        <v>546</v>
      </c>
      <c r="G305" t="s">
        <v>3</v>
      </c>
      <c r="H305" t="s">
        <v>685</v>
      </c>
      <c r="I305" t="s">
        <v>3</v>
      </c>
      <c r="J305" t="s">
        <v>3</v>
      </c>
      <c r="K305" t="s">
        <v>3</v>
      </c>
      <c r="L305">
        <v>1</v>
      </c>
      <c r="M305">
        <v>1</v>
      </c>
      <c r="N305" s="7">
        <f t="shared" si="18"/>
        <v>1.2055927447428622E-5</v>
      </c>
      <c r="O305" s="1">
        <f t="shared" si="19"/>
        <v>5.73</v>
      </c>
    </row>
    <row r="306" spans="1:15" x14ac:dyDescent="0.25">
      <c r="A306" t="str">
        <f t="shared" si="16"/>
        <v>31002 Everett School District</v>
      </c>
      <c r="B306" s="5" t="str">
        <f t="shared" si="17"/>
        <v>31002</v>
      </c>
      <c r="C306">
        <v>31002</v>
      </c>
      <c r="D306" t="s">
        <v>174</v>
      </c>
      <c r="E306">
        <v>2126</v>
      </c>
      <c r="F306" t="s">
        <v>547</v>
      </c>
      <c r="G306" t="s">
        <v>685</v>
      </c>
      <c r="H306" t="s">
        <v>685</v>
      </c>
      <c r="I306" t="s">
        <v>685</v>
      </c>
      <c r="J306" t="s">
        <v>3</v>
      </c>
      <c r="K306" t="s">
        <v>3</v>
      </c>
      <c r="L306">
        <v>442</v>
      </c>
      <c r="M306">
        <v>482</v>
      </c>
      <c r="N306" s="7">
        <f t="shared" si="18"/>
        <v>5.8109570296605954E-3</v>
      </c>
      <c r="O306" s="1">
        <f t="shared" si="19"/>
        <v>2760.2</v>
      </c>
    </row>
    <row r="307" spans="1:15" x14ac:dyDescent="0.25">
      <c r="A307" t="str">
        <f t="shared" si="16"/>
        <v>31002 Everett School District</v>
      </c>
      <c r="B307" s="5" t="str">
        <f t="shared" si="17"/>
        <v>31002</v>
      </c>
      <c r="C307">
        <v>31002</v>
      </c>
      <c r="D307" t="s">
        <v>174</v>
      </c>
      <c r="E307">
        <v>3407</v>
      </c>
      <c r="F307" t="s">
        <v>266</v>
      </c>
      <c r="G307" t="s">
        <v>685</v>
      </c>
      <c r="H307" t="s">
        <v>685</v>
      </c>
      <c r="I307" t="s">
        <v>685</v>
      </c>
      <c r="J307" t="s">
        <v>3</v>
      </c>
      <c r="K307" t="s">
        <v>3</v>
      </c>
      <c r="L307">
        <v>632</v>
      </c>
      <c r="M307">
        <v>674.5</v>
      </c>
      <c r="N307" s="7">
        <f t="shared" si="18"/>
        <v>8.1317230632906058E-3</v>
      </c>
      <c r="O307" s="1">
        <f t="shared" si="19"/>
        <v>3862.57</v>
      </c>
    </row>
    <row r="308" spans="1:15" x14ac:dyDescent="0.25">
      <c r="A308" t="str">
        <f t="shared" si="16"/>
        <v>31002 Everett School District</v>
      </c>
      <c r="B308" s="5" t="str">
        <f t="shared" si="17"/>
        <v>31002</v>
      </c>
      <c r="C308">
        <v>31002</v>
      </c>
      <c r="D308" t="s">
        <v>174</v>
      </c>
      <c r="E308">
        <v>4137</v>
      </c>
      <c r="F308" t="s">
        <v>548</v>
      </c>
      <c r="G308" t="s">
        <v>3</v>
      </c>
      <c r="H308" t="s">
        <v>685</v>
      </c>
      <c r="I308" t="s">
        <v>685</v>
      </c>
      <c r="J308" t="s">
        <v>3</v>
      </c>
      <c r="K308" t="s">
        <v>3</v>
      </c>
      <c r="L308">
        <v>128</v>
      </c>
      <c r="M308">
        <v>149</v>
      </c>
      <c r="N308" s="7">
        <f t="shared" si="18"/>
        <v>1.7963331896668647E-3</v>
      </c>
      <c r="O308" s="1">
        <f t="shared" si="19"/>
        <v>853.26</v>
      </c>
    </row>
    <row r="309" spans="1:15" x14ac:dyDescent="0.25">
      <c r="A309" t="str">
        <f t="shared" si="16"/>
        <v>31002 Everett School District</v>
      </c>
      <c r="B309" s="5" t="str">
        <f t="shared" si="17"/>
        <v>31002</v>
      </c>
      <c r="C309">
        <v>31002</v>
      </c>
      <c r="D309" t="s">
        <v>174</v>
      </c>
      <c r="E309">
        <v>4438</v>
      </c>
      <c r="F309" t="s">
        <v>549</v>
      </c>
      <c r="G309" t="s">
        <v>685</v>
      </c>
      <c r="H309" t="s">
        <v>685</v>
      </c>
      <c r="I309" t="s">
        <v>685</v>
      </c>
      <c r="J309" t="s">
        <v>3</v>
      </c>
      <c r="K309" t="s">
        <v>3</v>
      </c>
      <c r="L309">
        <v>844</v>
      </c>
      <c r="M309">
        <v>874.75</v>
      </c>
      <c r="N309" s="7">
        <f t="shared" si="18"/>
        <v>1.0545922534638187E-2</v>
      </c>
      <c r="O309" s="1">
        <f t="shared" si="19"/>
        <v>5009.3100000000004</v>
      </c>
    </row>
    <row r="310" spans="1:15" x14ac:dyDescent="0.25">
      <c r="A310" t="str">
        <f t="shared" si="16"/>
        <v>31004 Lake Stevens School District</v>
      </c>
      <c r="B310" s="5" t="str">
        <f t="shared" si="17"/>
        <v>31004</v>
      </c>
      <c r="C310">
        <v>31004</v>
      </c>
      <c r="D310" t="s">
        <v>175</v>
      </c>
      <c r="E310">
        <v>1753</v>
      </c>
      <c r="F310" t="s">
        <v>550</v>
      </c>
      <c r="G310" t="s">
        <v>685</v>
      </c>
      <c r="H310" t="s">
        <v>685</v>
      </c>
      <c r="I310" t="s">
        <v>3</v>
      </c>
      <c r="J310" t="s">
        <v>3</v>
      </c>
      <c r="K310" t="s">
        <v>3</v>
      </c>
      <c r="L310">
        <v>10</v>
      </c>
      <c r="M310">
        <v>11</v>
      </c>
      <c r="N310" s="7">
        <f t="shared" si="18"/>
        <v>1.3261520192171483E-4</v>
      </c>
      <c r="O310" s="1">
        <f t="shared" si="19"/>
        <v>62.99</v>
      </c>
    </row>
    <row r="311" spans="1:15" x14ac:dyDescent="0.25">
      <c r="A311" t="str">
        <f t="shared" si="16"/>
        <v>31004 Lake Stevens School District</v>
      </c>
      <c r="B311" s="5" t="str">
        <f t="shared" si="17"/>
        <v>31004</v>
      </c>
      <c r="C311">
        <v>31004</v>
      </c>
      <c r="D311" t="s">
        <v>175</v>
      </c>
      <c r="E311">
        <v>2426</v>
      </c>
      <c r="F311" t="s">
        <v>551</v>
      </c>
      <c r="G311" t="s">
        <v>685</v>
      </c>
      <c r="H311" t="s">
        <v>685</v>
      </c>
      <c r="I311" t="s">
        <v>685</v>
      </c>
      <c r="J311" t="s">
        <v>3</v>
      </c>
      <c r="K311" t="s">
        <v>3</v>
      </c>
      <c r="L311">
        <v>551</v>
      </c>
      <c r="M311">
        <v>569.75</v>
      </c>
      <c r="N311" s="7">
        <f t="shared" si="18"/>
        <v>6.8688646631724568E-3</v>
      </c>
      <c r="O311" s="1">
        <f t="shared" si="19"/>
        <v>3262.71</v>
      </c>
    </row>
    <row r="312" spans="1:15" x14ac:dyDescent="0.25">
      <c r="A312" t="str">
        <f t="shared" si="16"/>
        <v>31004 Lake Stevens School District</v>
      </c>
      <c r="B312" s="5" t="str">
        <f t="shared" si="17"/>
        <v>31004</v>
      </c>
      <c r="C312">
        <v>31004</v>
      </c>
      <c r="D312" t="s">
        <v>175</v>
      </c>
      <c r="E312">
        <v>5099</v>
      </c>
      <c r="F312" t="s">
        <v>552</v>
      </c>
      <c r="G312" t="s">
        <v>3</v>
      </c>
      <c r="H312" t="s">
        <v>685</v>
      </c>
      <c r="I312" t="s">
        <v>3</v>
      </c>
      <c r="J312" t="s">
        <v>3</v>
      </c>
      <c r="K312" t="s">
        <v>3</v>
      </c>
      <c r="L312">
        <v>89</v>
      </c>
      <c r="M312">
        <v>95.25</v>
      </c>
      <c r="N312" s="7">
        <f t="shared" si="18"/>
        <v>1.1483270893675763E-3</v>
      </c>
      <c r="O312" s="1">
        <f t="shared" si="19"/>
        <v>545.46</v>
      </c>
    </row>
    <row r="313" spans="1:15" x14ac:dyDescent="0.25">
      <c r="A313" t="str">
        <f t="shared" si="16"/>
        <v>31006 Mukilteo School District</v>
      </c>
      <c r="B313" s="5" t="str">
        <f t="shared" si="17"/>
        <v>31006</v>
      </c>
      <c r="C313">
        <v>31006</v>
      </c>
      <c r="D313" t="s">
        <v>176</v>
      </c>
      <c r="E313">
        <v>3688</v>
      </c>
      <c r="F313" t="s">
        <v>553</v>
      </c>
      <c r="G313" t="s">
        <v>685</v>
      </c>
      <c r="H313" t="s">
        <v>685</v>
      </c>
      <c r="I313" t="s">
        <v>685</v>
      </c>
      <c r="J313" t="s">
        <v>3</v>
      </c>
      <c r="K313" t="s">
        <v>3</v>
      </c>
      <c r="L313">
        <v>390</v>
      </c>
      <c r="M313">
        <v>444.25</v>
      </c>
      <c r="N313" s="7">
        <f t="shared" si="18"/>
        <v>5.3558457685201647E-3</v>
      </c>
      <c r="O313" s="1">
        <f t="shared" si="19"/>
        <v>2544.0300000000002</v>
      </c>
    </row>
    <row r="314" spans="1:15" x14ac:dyDescent="0.25">
      <c r="A314" t="str">
        <f t="shared" si="16"/>
        <v>31006 Mukilteo School District</v>
      </c>
      <c r="B314" s="5" t="str">
        <f t="shared" si="17"/>
        <v>31006</v>
      </c>
      <c r="C314">
        <v>31006</v>
      </c>
      <c r="D314" t="s">
        <v>176</v>
      </c>
      <c r="E314">
        <v>4019</v>
      </c>
      <c r="F314" t="s">
        <v>554</v>
      </c>
      <c r="G314" t="s">
        <v>3</v>
      </c>
      <c r="H314" t="s">
        <v>685</v>
      </c>
      <c r="I314" t="s">
        <v>3</v>
      </c>
      <c r="J314" t="s">
        <v>3</v>
      </c>
      <c r="K314" t="s">
        <v>3</v>
      </c>
      <c r="L314">
        <v>2</v>
      </c>
      <c r="M314">
        <v>2</v>
      </c>
      <c r="N314" s="7">
        <f t="shared" si="18"/>
        <v>2.4111854894857243E-5</v>
      </c>
      <c r="O314" s="1">
        <f t="shared" si="19"/>
        <v>11.45</v>
      </c>
    </row>
    <row r="315" spans="1:15" x14ac:dyDescent="0.25">
      <c r="A315" t="str">
        <f t="shared" si="16"/>
        <v>31006 Mukilteo School District</v>
      </c>
      <c r="B315" s="5" t="str">
        <f t="shared" si="17"/>
        <v>31006</v>
      </c>
      <c r="C315">
        <v>31006</v>
      </c>
      <c r="D315" t="s">
        <v>176</v>
      </c>
      <c r="E315">
        <v>4247</v>
      </c>
      <c r="F315" t="s">
        <v>555</v>
      </c>
      <c r="G315" t="s">
        <v>3</v>
      </c>
      <c r="H315" t="s">
        <v>685</v>
      </c>
      <c r="I315" t="s">
        <v>3</v>
      </c>
      <c r="J315" t="s">
        <v>3</v>
      </c>
      <c r="K315" t="s">
        <v>3</v>
      </c>
      <c r="L315">
        <v>22</v>
      </c>
      <c r="M315">
        <v>24.25</v>
      </c>
      <c r="N315" s="7">
        <f t="shared" si="18"/>
        <v>2.9235624060014405E-4</v>
      </c>
      <c r="O315" s="1">
        <f t="shared" si="19"/>
        <v>138.87</v>
      </c>
    </row>
    <row r="316" spans="1:15" x14ac:dyDescent="0.25">
      <c r="A316" t="str">
        <f t="shared" si="16"/>
        <v>31006 Mukilteo School District</v>
      </c>
      <c r="B316" s="5" t="str">
        <f t="shared" si="17"/>
        <v>31006</v>
      </c>
      <c r="C316">
        <v>31006</v>
      </c>
      <c r="D316" t="s">
        <v>176</v>
      </c>
      <c r="E316">
        <v>4433</v>
      </c>
      <c r="F316" t="s">
        <v>556</v>
      </c>
      <c r="G316" t="s">
        <v>685</v>
      </c>
      <c r="H316" t="s">
        <v>685</v>
      </c>
      <c r="I316" t="s">
        <v>685</v>
      </c>
      <c r="J316" t="s">
        <v>3</v>
      </c>
      <c r="K316" t="s">
        <v>3</v>
      </c>
      <c r="L316">
        <v>529</v>
      </c>
      <c r="M316">
        <v>545</v>
      </c>
      <c r="N316" s="7">
        <f t="shared" si="18"/>
        <v>6.5704804588485989E-3</v>
      </c>
      <c r="O316" s="1">
        <f t="shared" si="19"/>
        <v>3120.98</v>
      </c>
    </row>
    <row r="317" spans="1:15" x14ac:dyDescent="0.25">
      <c r="A317" t="str">
        <f t="shared" si="16"/>
        <v>31015 Edmonds School District</v>
      </c>
      <c r="B317" s="5" t="str">
        <f t="shared" si="17"/>
        <v>31015</v>
      </c>
      <c r="C317">
        <v>31015</v>
      </c>
      <c r="D317" t="s">
        <v>177</v>
      </c>
      <c r="E317">
        <v>1519</v>
      </c>
      <c r="F317" t="s">
        <v>557</v>
      </c>
      <c r="G317" t="s">
        <v>3</v>
      </c>
      <c r="H317" t="s">
        <v>685</v>
      </c>
      <c r="I317" t="s">
        <v>3</v>
      </c>
      <c r="J317" t="s">
        <v>3</v>
      </c>
      <c r="K317" t="s">
        <v>685</v>
      </c>
      <c r="L317">
        <v>32</v>
      </c>
      <c r="M317">
        <v>33.25</v>
      </c>
      <c r="N317" s="7">
        <f t="shared" si="18"/>
        <v>4.0085958762700168E-4</v>
      </c>
      <c r="O317" s="1">
        <f t="shared" si="19"/>
        <v>190.41</v>
      </c>
    </row>
    <row r="318" spans="1:15" x14ac:dyDescent="0.25">
      <c r="A318" t="str">
        <f t="shared" si="16"/>
        <v>31015 Edmonds School District</v>
      </c>
      <c r="B318" s="5" t="str">
        <f t="shared" si="17"/>
        <v>31015</v>
      </c>
      <c r="C318">
        <v>31015</v>
      </c>
      <c r="D318" t="s">
        <v>177</v>
      </c>
      <c r="E318">
        <v>3123</v>
      </c>
      <c r="F318" t="s">
        <v>558</v>
      </c>
      <c r="G318" t="s">
        <v>685</v>
      </c>
      <c r="H318" t="s">
        <v>685</v>
      </c>
      <c r="I318" t="s">
        <v>685</v>
      </c>
      <c r="J318" t="s">
        <v>3</v>
      </c>
      <c r="K318" t="s">
        <v>685</v>
      </c>
      <c r="L318">
        <v>602</v>
      </c>
      <c r="M318">
        <v>638.75</v>
      </c>
      <c r="N318" s="7">
        <f t="shared" si="18"/>
        <v>7.7007236570450317E-3</v>
      </c>
      <c r="O318" s="1">
        <f t="shared" si="19"/>
        <v>3657.84</v>
      </c>
    </row>
    <row r="319" spans="1:15" x14ac:dyDescent="0.25">
      <c r="A319" t="str">
        <f t="shared" si="16"/>
        <v>31015 Edmonds School District</v>
      </c>
      <c r="B319" s="5" t="str">
        <f t="shared" si="17"/>
        <v>31015</v>
      </c>
      <c r="C319">
        <v>31015</v>
      </c>
      <c r="D319" t="s">
        <v>177</v>
      </c>
      <c r="E319">
        <v>3303</v>
      </c>
      <c r="F319" t="s">
        <v>559</v>
      </c>
      <c r="G319" t="s">
        <v>685</v>
      </c>
      <c r="H319" t="s">
        <v>685</v>
      </c>
      <c r="I319" t="s">
        <v>685</v>
      </c>
      <c r="J319" t="s">
        <v>3</v>
      </c>
      <c r="K319" t="s">
        <v>3</v>
      </c>
      <c r="L319">
        <v>438</v>
      </c>
      <c r="M319">
        <v>467.25</v>
      </c>
      <c r="N319" s="7">
        <f t="shared" si="18"/>
        <v>5.6331320998110231E-3</v>
      </c>
      <c r="O319" s="1">
        <f t="shared" si="19"/>
        <v>2675.74</v>
      </c>
    </row>
    <row r="320" spans="1:15" x14ac:dyDescent="0.25">
      <c r="A320" t="str">
        <f t="shared" si="16"/>
        <v>31015 Edmonds School District</v>
      </c>
      <c r="B320" s="5" t="str">
        <f t="shared" si="17"/>
        <v>31015</v>
      </c>
      <c r="C320">
        <v>31015</v>
      </c>
      <c r="D320" t="s">
        <v>177</v>
      </c>
      <c r="E320">
        <v>3464</v>
      </c>
      <c r="F320" t="s">
        <v>560</v>
      </c>
      <c r="G320" t="s">
        <v>685</v>
      </c>
      <c r="H320" t="s">
        <v>685</v>
      </c>
      <c r="I320" t="s">
        <v>685</v>
      </c>
      <c r="J320" t="s">
        <v>3</v>
      </c>
      <c r="K320" t="s">
        <v>3</v>
      </c>
      <c r="L320">
        <v>542</v>
      </c>
      <c r="M320">
        <v>571.5</v>
      </c>
      <c r="N320" s="7">
        <f t="shared" si="18"/>
        <v>6.8899625362054571E-3</v>
      </c>
      <c r="O320" s="1">
        <f t="shared" si="19"/>
        <v>3272.73</v>
      </c>
    </row>
    <row r="321" spans="1:15" x14ac:dyDescent="0.25">
      <c r="A321" t="str">
        <f t="shared" si="16"/>
        <v>31015 Edmonds School District</v>
      </c>
      <c r="B321" s="5" t="str">
        <f t="shared" si="17"/>
        <v>31015</v>
      </c>
      <c r="C321">
        <v>31015</v>
      </c>
      <c r="D321" t="s">
        <v>177</v>
      </c>
      <c r="E321">
        <v>3755</v>
      </c>
      <c r="F321" t="s">
        <v>561</v>
      </c>
      <c r="G321" t="s">
        <v>685</v>
      </c>
      <c r="H321" t="s">
        <v>685</v>
      </c>
      <c r="I321" t="s">
        <v>685</v>
      </c>
      <c r="J321" t="s">
        <v>3</v>
      </c>
      <c r="K321" t="s">
        <v>3</v>
      </c>
      <c r="L321">
        <v>508</v>
      </c>
      <c r="M321">
        <v>555.25</v>
      </c>
      <c r="N321" s="7">
        <f t="shared" si="18"/>
        <v>6.6940537151847423E-3</v>
      </c>
      <c r="O321" s="1">
        <f t="shared" si="19"/>
        <v>3179.68</v>
      </c>
    </row>
    <row r="322" spans="1:15" x14ac:dyDescent="0.25">
      <c r="A322" t="str">
        <f t="shared" ref="A322:A385" si="20">PROPER(CONCATENATE(B322," ",D322))</f>
        <v>31015 Edmonds School District</v>
      </c>
      <c r="B322" s="5" t="str">
        <f t="shared" ref="B322:B385" si="21">TEXT($C322,"0####")</f>
        <v>31015</v>
      </c>
      <c r="C322">
        <v>31015</v>
      </c>
      <c r="D322" t="s">
        <v>177</v>
      </c>
      <c r="E322">
        <v>5358</v>
      </c>
      <c r="F322" t="s">
        <v>562</v>
      </c>
      <c r="G322" t="s">
        <v>3</v>
      </c>
      <c r="H322" t="s">
        <v>685</v>
      </c>
      <c r="I322" t="s">
        <v>3</v>
      </c>
      <c r="J322" t="s">
        <v>3</v>
      </c>
      <c r="K322" t="s">
        <v>3</v>
      </c>
      <c r="L322">
        <v>5</v>
      </c>
      <c r="M322">
        <v>5.25</v>
      </c>
      <c r="N322" s="7">
        <f t="shared" ref="N322:N385" si="22">$M322/$M$449</f>
        <v>6.3293619099000261E-5</v>
      </c>
      <c r="O322" s="1">
        <f t="shared" si="19"/>
        <v>30.06</v>
      </c>
    </row>
    <row r="323" spans="1:15" x14ac:dyDescent="0.25">
      <c r="A323" t="str">
        <f t="shared" si="20"/>
        <v>31016 Arlington School District</v>
      </c>
      <c r="B323" s="5" t="str">
        <f t="shared" si="21"/>
        <v>31016</v>
      </c>
      <c r="C323">
        <v>31016</v>
      </c>
      <c r="D323" t="s">
        <v>178</v>
      </c>
      <c r="E323">
        <v>1714</v>
      </c>
      <c r="F323" t="s">
        <v>563</v>
      </c>
      <c r="G323" t="s">
        <v>3</v>
      </c>
      <c r="H323" t="s">
        <v>685</v>
      </c>
      <c r="I323" t="s">
        <v>3</v>
      </c>
      <c r="J323" t="s">
        <v>3</v>
      </c>
      <c r="K323" t="s">
        <v>3</v>
      </c>
      <c r="L323">
        <v>4</v>
      </c>
      <c r="M323">
        <v>4</v>
      </c>
      <c r="N323" s="7">
        <f t="shared" si="22"/>
        <v>4.8223709789714487E-5</v>
      </c>
      <c r="O323" s="1">
        <f t="shared" si="19"/>
        <v>22.91</v>
      </c>
    </row>
    <row r="324" spans="1:15" x14ac:dyDescent="0.25">
      <c r="A324" t="str">
        <f t="shared" si="20"/>
        <v>31016 Arlington School District</v>
      </c>
      <c r="B324" s="5" t="str">
        <f t="shared" si="21"/>
        <v>31016</v>
      </c>
      <c r="C324">
        <v>31016</v>
      </c>
      <c r="D324" t="s">
        <v>178</v>
      </c>
      <c r="E324">
        <v>2523</v>
      </c>
      <c r="F324" t="s">
        <v>564</v>
      </c>
      <c r="G324" t="s">
        <v>685</v>
      </c>
      <c r="H324" t="s">
        <v>685</v>
      </c>
      <c r="I324" t="s">
        <v>685</v>
      </c>
      <c r="J324" t="s">
        <v>3</v>
      </c>
      <c r="K324" t="s">
        <v>3</v>
      </c>
      <c r="L324">
        <v>331</v>
      </c>
      <c r="M324">
        <v>343.25</v>
      </c>
      <c r="N324" s="7">
        <f t="shared" si="22"/>
        <v>4.1381970963298743E-3</v>
      </c>
      <c r="O324" s="1">
        <f t="shared" ref="O324:O387" si="23">ROUND($O$449*N324,2)</f>
        <v>1965.64</v>
      </c>
    </row>
    <row r="325" spans="1:15" x14ac:dyDescent="0.25">
      <c r="A325" t="str">
        <f t="shared" si="20"/>
        <v>31016 Arlington School District</v>
      </c>
      <c r="B325" s="5" t="str">
        <f t="shared" si="21"/>
        <v>31016</v>
      </c>
      <c r="C325">
        <v>31016</v>
      </c>
      <c r="D325" t="s">
        <v>178</v>
      </c>
      <c r="E325">
        <v>4287</v>
      </c>
      <c r="F325" t="s">
        <v>565</v>
      </c>
      <c r="G325" t="s">
        <v>685</v>
      </c>
      <c r="H325" t="s">
        <v>685</v>
      </c>
      <c r="I325" t="s">
        <v>3</v>
      </c>
      <c r="J325" t="s">
        <v>3</v>
      </c>
      <c r="K325" t="s">
        <v>3</v>
      </c>
      <c r="L325">
        <v>8</v>
      </c>
      <c r="M325">
        <v>8</v>
      </c>
      <c r="N325" s="7">
        <f t="shared" si="22"/>
        <v>9.6447419579428974E-5</v>
      </c>
      <c r="O325" s="1">
        <f t="shared" si="23"/>
        <v>45.81</v>
      </c>
    </row>
    <row r="326" spans="1:15" x14ac:dyDescent="0.25">
      <c r="A326" t="str">
        <f t="shared" si="20"/>
        <v>31025 Marysville School District</v>
      </c>
      <c r="B326" s="5" t="str">
        <f t="shared" si="21"/>
        <v>31025</v>
      </c>
      <c r="C326">
        <v>31025</v>
      </c>
      <c r="D326" t="s">
        <v>179</v>
      </c>
      <c r="E326">
        <v>1744</v>
      </c>
      <c r="F326" t="s">
        <v>566</v>
      </c>
      <c r="G326" t="s">
        <v>3</v>
      </c>
      <c r="H326" t="s">
        <v>685</v>
      </c>
      <c r="I326" t="s">
        <v>3</v>
      </c>
      <c r="J326" t="s">
        <v>3</v>
      </c>
      <c r="K326" t="s">
        <v>3</v>
      </c>
      <c r="L326">
        <v>4</v>
      </c>
      <c r="M326">
        <v>4.75</v>
      </c>
      <c r="N326" s="7">
        <f t="shared" si="22"/>
        <v>5.726565537528595E-5</v>
      </c>
      <c r="O326" s="1">
        <f t="shared" si="23"/>
        <v>27.2</v>
      </c>
    </row>
    <row r="327" spans="1:15" x14ac:dyDescent="0.25">
      <c r="A327" t="str">
        <f t="shared" si="20"/>
        <v>31025 Marysville School District</v>
      </c>
      <c r="B327" s="5" t="str">
        <f t="shared" si="21"/>
        <v>31025</v>
      </c>
      <c r="C327">
        <v>31025</v>
      </c>
      <c r="D327" t="s">
        <v>179</v>
      </c>
      <c r="E327">
        <v>1927</v>
      </c>
      <c r="F327" t="s">
        <v>567</v>
      </c>
      <c r="G327" t="s">
        <v>685</v>
      </c>
      <c r="H327" t="s">
        <v>685</v>
      </c>
      <c r="I327" t="s">
        <v>3</v>
      </c>
      <c r="J327" t="s">
        <v>3</v>
      </c>
      <c r="K327" t="s">
        <v>3</v>
      </c>
      <c r="L327">
        <v>17</v>
      </c>
      <c r="M327">
        <v>18.25</v>
      </c>
      <c r="N327" s="7">
        <f t="shared" si="22"/>
        <v>2.2002067591557234E-4</v>
      </c>
      <c r="O327" s="1">
        <f t="shared" si="23"/>
        <v>104.51</v>
      </c>
    </row>
    <row r="328" spans="1:15" x14ac:dyDescent="0.25">
      <c r="A328" t="str">
        <f t="shared" si="20"/>
        <v>31025 Marysville School District</v>
      </c>
      <c r="B328" s="5" t="str">
        <f t="shared" si="21"/>
        <v>31025</v>
      </c>
      <c r="C328">
        <v>31025</v>
      </c>
      <c r="D328" t="s">
        <v>179</v>
      </c>
      <c r="E328">
        <v>4233</v>
      </c>
      <c r="F328" t="s">
        <v>568</v>
      </c>
      <c r="G328" t="s">
        <v>3</v>
      </c>
      <c r="H328" t="s">
        <v>685</v>
      </c>
      <c r="I328" t="s">
        <v>3</v>
      </c>
      <c r="J328" t="s">
        <v>3</v>
      </c>
      <c r="K328" t="s">
        <v>3</v>
      </c>
      <c r="L328">
        <v>47</v>
      </c>
      <c r="M328">
        <v>52</v>
      </c>
      <c r="N328" s="7">
        <f t="shared" si="22"/>
        <v>6.2690822726628828E-4</v>
      </c>
      <c r="O328" s="1">
        <f t="shared" si="23"/>
        <v>297.77999999999997</v>
      </c>
    </row>
    <row r="329" spans="1:15" x14ac:dyDescent="0.25">
      <c r="A329" t="str">
        <f t="shared" si="20"/>
        <v>31025 Marysville School District</v>
      </c>
      <c r="B329" s="5" t="str">
        <f t="shared" si="21"/>
        <v>31025</v>
      </c>
      <c r="C329">
        <v>31025</v>
      </c>
      <c r="D329" t="s">
        <v>179</v>
      </c>
      <c r="E329">
        <v>5209</v>
      </c>
      <c r="F329" t="s">
        <v>569</v>
      </c>
      <c r="G329" t="s">
        <v>685</v>
      </c>
      <c r="H329" t="s">
        <v>685</v>
      </c>
      <c r="I329" t="s">
        <v>685</v>
      </c>
      <c r="J329" t="s">
        <v>3</v>
      </c>
      <c r="K329" t="s">
        <v>3</v>
      </c>
      <c r="L329">
        <v>23</v>
      </c>
      <c r="M329">
        <v>26</v>
      </c>
      <c r="N329" s="7">
        <f t="shared" si="22"/>
        <v>3.1345411363314414E-4</v>
      </c>
      <c r="O329" s="1">
        <f t="shared" si="23"/>
        <v>148.88999999999999</v>
      </c>
    </row>
    <row r="330" spans="1:15" x14ac:dyDescent="0.25">
      <c r="A330" t="str">
        <f t="shared" si="20"/>
        <v>31025 Marysville School District</v>
      </c>
      <c r="B330" s="5" t="str">
        <f t="shared" si="21"/>
        <v>31025</v>
      </c>
      <c r="C330">
        <v>31025</v>
      </c>
      <c r="D330" t="s">
        <v>179</v>
      </c>
      <c r="E330">
        <v>5210</v>
      </c>
      <c r="F330" t="s">
        <v>570</v>
      </c>
      <c r="G330" t="s">
        <v>685</v>
      </c>
      <c r="H330" t="s">
        <v>685</v>
      </c>
      <c r="I330" t="s">
        <v>685</v>
      </c>
      <c r="J330" t="s">
        <v>3</v>
      </c>
      <c r="K330" t="s">
        <v>3</v>
      </c>
      <c r="L330">
        <v>93</v>
      </c>
      <c r="M330">
        <v>99.75</v>
      </c>
      <c r="N330" s="7">
        <f t="shared" si="22"/>
        <v>1.202578762881005E-3</v>
      </c>
      <c r="O330" s="1">
        <f t="shared" si="23"/>
        <v>571.22</v>
      </c>
    </row>
    <row r="331" spans="1:15" x14ac:dyDescent="0.25">
      <c r="A331" t="str">
        <f t="shared" si="20"/>
        <v>31025 Marysville School District</v>
      </c>
      <c r="B331" s="5" t="str">
        <f t="shared" si="21"/>
        <v>31025</v>
      </c>
      <c r="C331">
        <v>31025</v>
      </c>
      <c r="D331" t="s">
        <v>179</v>
      </c>
      <c r="E331">
        <v>5211</v>
      </c>
      <c r="F331" t="s">
        <v>571</v>
      </c>
      <c r="G331" t="s">
        <v>685</v>
      </c>
      <c r="H331" t="s">
        <v>685</v>
      </c>
      <c r="I331" t="s">
        <v>685</v>
      </c>
      <c r="J331" t="s">
        <v>3</v>
      </c>
      <c r="K331" t="s">
        <v>3</v>
      </c>
      <c r="L331">
        <v>57</v>
      </c>
      <c r="M331">
        <v>60.25</v>
      </c>
      <c r="N331" s="7">
        <f t="shared" si="22"/>
        <v>7.2636962870757443E-4</v>
      </c>
      <c r="O331" s="1">
        <f t="shared" si="23"/>
        <v>345.03</v>
      </c>
    </row>
    <row r="332" spans="1:15" x14ac:dyDescent="0.25">
      <c r="A332" t="str">
        <f t="shared" si="20"/>
        <v>31025 Marysville School District</v>
      </c>
      <c r="B332" s="5" t="str">
        <f t="shared" si="21"/>
        <v>31025</v>
      </c>
      <c r="C332">
        <v>31025</v>
      </c>
      <c r="D332" t="s">
        <v>179</v>
      </c>
      <c r="E332">
        <v>5213</v>
      </c>
      <c r="F332" t="s">
        <v>572</v>
      </c>
      <c r="G332" t="s">
        <v>685</v>
      </c>
      <c r="H332" t="s">
        <v>685</v>
      </c>
      <c r="I332" t="s">
        <v>685</v>
      </c>
      <c r="J332" t="s">
        <v>3</v>
      </c>
      <c r="K332" t="s">
        <v>3</v>
      </c>
      <c r="L332">
        <v>164</v>
      </c>
      <c r="M332">
        <v>173</v>
      </c>
      <c r="N332" s="7">
        <f t="shared" si="22"/>
        <v>2.0856754484051515E-3</v>
      </c>
      <c r="O332" s="1">
        <f t="shared" si="23"/>
        <v>990.7</v>
      </c>
    </row>
    <row r="333" spans="1:15" x14ac:dyDescent="0.25">
      <c r="A333" t="str">
        <f t="shared" si="20"/>
        <v>31025 Marysville School District</v>
      </c>
      <c r="B333" s="5" t="str">
        <f t="shared" si="21"/>
        <v>31025</v>
      </c>
      <c r="C333">
        <v>31025</v>
      </c>
      <c r="D333" t="s">
        <v>179</v>
      </c>
      <c r="E333">
        <v>5214</v>
      </c>
      <c r="F333" t="s">
        <v>573</v>
      </c>
      <c r="G333" t="s">
        <v>685</v>
      </c>
      <c r="H333" t="s">
        <v>685</v>
      </c>
      <c r="I333" t="s">
        <v>685</v>
      </c>
      <c r="J333" t="s">
        <v>3</v>
      </c>
      <c r="K333" t="s">
        <v>3</v>
      </c>
      <c r="L333">
        <v>59</v>
      </c>
      <c r="M333">
        <v>64.25</v>
      </c>
      <c r="N333" s="7">
        <f t="shared" si="22"/>
        <v>7.7459333849728897E-4</v>
      </c>
      <c r="O333" s="1">
        <f t="shared" si="23"/>
        <v>367.93</v>
      </c>
    </row>
    <row r="334" spans="1:15" x14ac:dyDescent="0.25">
      <c r="A334" t="str">
        <f t="shared" si="20"/>
        <v>31103 Monroe School District</v>
      </c>
      <c r="B334" s="5" t="str">
        <f t="shared" si="21"/>
        <v>31103</v>
      </c>
      <c r="C334">
        <v>31103</v>
      </c>
      <c r="D334" t="s">
        <v>180</v>
      </c>
      <c r="E334">
        <v>1777</v>
      </c>
      <c r="F334" t="s">
        <v>574</v>
      </c>
      <c r="G334" t="s">
        <v>3</v>
      </c>
      <c r="H334" t="s">
        <v>685</v>
      </c>
      <c r="I334" t="s">
        <v>3</v>
      </c>
      <c r="J334" t="s">
        <v>3</v>
      </c>
      <c r="K334" t="s">
        <v>3</v>
      </c>
      <c r="L334">
        <v>31</v>
      </c>
      <c r="M334">
        <v>31.5</v>
      </c>
      <c r="N334" s="7">
        <f t="shared" si="22"/>
        <v>3.7976171459400159E-4</v>
      </c>
      <c r="O334" s="1">
        <f t="shared" si="23"/>
        <v>180.39</v>
      </c>
    </row>
    <row r="335" spans="1:15" x14ac:dyDescent="0.25">
      <c r="A335" t="str">
        <f t="shared" si="20"/>
        <v>31103 Monroe School District</v>
      </c>
      <c r="B335" s="5" t="str">
        <f t="shared" si="21"/>
        <v>31103</v>
      </c>
      <c r="C335">
        <v>31103</v>
      </c>
      <c r="D335" t="s">
        <v>180</v>
      </c>
      <c r="E335">
        <v>4528</v>
      </c>
      <c r="F335" t="s">
        <v>575</v>
      </c>
      <c r="G335" t="s">
        <v>685</v>
      </c>
      <c r="H335" t="s">
        <v>685</v>
      </c>
      <c r="I335" t="s">
        <v>685</v>
      </c>
      <c r="J335" t="s">
        <v>3</v>
      </c>
      <c r="K335" t="s">
        <v>3</v>
      </c>
      <c r="L335">
        <v>424</v>
      </c>
      <c r="M335">
        <v>443</v>
      </c>
      <c r="N335" s="7">
        <f t="shared" si="22"/>
        <v>5.3407758592108794E-3</v>
      </c>
      <c r="O335" s="1">
        <f t="shared" si="23"/>
        <v>2536.87</v>
      </c>
    </row>
    <row r="336" spans="1:15" x14ac:dyDescent="0.25">
      <c r="A336" t="str">
        <f t="shared" si="20"/>
        <v>31201 Snohomish School District</v>
      </c>
      <c r="B336" s="5" t="str">
        <f t="shared" si="21"/>
        <v>31201</v>
      </c>
      <c r="C336">
        <v>31201</v>
      </c>
      <c r="D336" t="s">
        <v>181</v>
      </c>
      <c r="E336">
        <v>2428</v>
      </c>
      <c r="F336" t="s">
        <v>576</v>
      </c>
      <c r="G336" t="s">
        <v>685</v>
      </c>
      <c r="H336" t="s">
        <v>685</v>
      </c>
      <c r="I336" t="s">
        <v>685</v>
      </c>
      <c r="J336" t="s">
        <v>3</v>
      </c>
      <c r="K336" t="s">
        <v>3</v>
      </c>
      <c r="L336">
        <v>734</v>
      </c>
      <c r="M336">
        <v>760.25</v>
      </c>
      <c r="N336" s="7">
        <f t="shared" si="22"/>
        <v>9.1655188419076088E-3</v>
      </c>
      <c r="O336" s="1">
        <f t="shared" si="23"/>
        <v>4353.62</v>
      </c>
    </row>
    <row r="337" spans="1:15" x14ac:dyDescent="0.25">
      <c r="A337" t="str">
        <f t="shared" si="20"/>
        <v>31201 Snohomish School District</v>
      </c>
      <c r="B337" s="5" t="str">
        <f t="shared" si="21"/>
        <v>31201</v>
      </c>
      <c r="C337">
        <v>31201</v>
      </c>
      <c r="D337" t="s">
        <v>181</v>
      </c>
      <c r="E337">
        <v>4265</v>
      </c>
      <c r="F337" t="s">
        <v>577</v>
      </c>
      <c r="G337" t="s">
        <v>3</v>
      </c>
      <c r="H337" t="s">
        <v>685</v>
      </c>
      <c r="I337" t="s">
        <v>3</v>
      </c>
      <c r="J337" t="s">
        <v>3</v>
      </c>
      <c r="K337" t="s">
        <v>3</v>
      </c>
      <c r="L337">
        <v>12</v>
      </c>
      <c r="M337">
        <v>12</v>
      </c>
      <c r="N337" s="7">
        <f t="shared" si="22"/>
        <v>1.4467112936914346E-4</v>
      </c>
      <c r="O337" s="1">
        <f t="shared" si="23"/>
        <v>68.72</v>
      </c>
    </row>
    <row r="338" spans="1:15" x14ac:dyDescent="0.25">
      <c r="A338" t="str">
        <f t="shared" si="20"/>
        <v>31201 Snohomish School District</v>
      </c>
      <c r="B338" s="5" t="str">
        <f t="shared" si="21"/>
        <v>31201</v>
      </c>
      <c r="C338">
        <v>31201</v>
      </c>
      <c r="D338" t="s">
        <v>181</v>
      </c>
      <c r="E338">
        <v>5128</v>
      </c>
      <c r="F338" t="s">
        <v>578</v>
      </c>
      <c r="G338" t="s">
        <v>685</v>
      </c>
      <c r="H338" t="s">
        <v>685</v>
      </c>
      <c r="I338" t="s">
        <v>685</v>
      </c>
      <c r="J338" t="s">
        <v>3</v>
      </c>
      <c r="K338" t="s">
        <v>3</v>
      </c>
      <c r="L338">
        <v>1009</v>
      </c>
      <c r="M338">
        <v>1027.5</v>
      </c>
      <c r="N338" s="7">
        <f t="shared" si="22"/>
        <v>1.2387465452232908E-2</v>
      </c>
      <c r="O338" s="1">
        <f t="shared" si="23"/>
        <v>5884.05</v>
      </c>
    </row>
    <row r="339" spans="1:15" x14ac:dyDescent="0.25">
      <c r="A339" t="str">
        <f t="shared" si="20"/>
        <v>31306 Lakewood School District</v>
      </c>
      <c r="B339" s="5" t="str">
        <f t="shared" si="21"/>
        <v>31306</v>
      </c>
      <c r="C339">
        <v>31306</v>
      </c>
      <c r="D339" t="s">
        <v>182</v>
      </c>
      <c r="E339">
        <v>4204</v>
      </c>
      <c r="F339" t="s">
        <v>579</v>
      </c>
      <c r="G339" t="s">
        <v>685</v>
      </c>
      <c r="H339" t="s">
        <v>685</v>
      </c>
      <c r="I339" t="s">
        <v>3</v>
      </c>
      <c r="J339" t="s">
        <v>3</v>
      </c>
      <c r="K339" t="s">
        <v>3</v>
      </c>
      <c r="L339">
        <v>129</v>
      </c>
      <c r="M339">
        <v>130.5</v>
      </c>
      <c r="N339" s="7">
        <f t="shared" si="22"/>
        <v>1.5732985318894352E-3</v>
      </c>
      <c r="O339" s="1">
        <f t="shared" si="23"/>
        <v>747.32</v>
      </c>
    </row>
    <row r="340" spans="1:15" x14ac:dyDescent="0.25">
      <c r="A340" t="str">
        <f t="shared" si="20"/>
        <v>31311 Sultan School District</v>
      </c>
      <c r="B340" s="5" t="str">
        <f t="shared" si="21"/>
        <v>31311</v>
      </c>
      <c r="C340">
        <v>31311</v>
      </c>
      <c r="D340" t="s">
        <v>183</v>
      </c>
      <c r="E340">
        <v>4274</v>
      </c>
      <c r="F340" t="s">
        <v>580</v>
      </c>
      <c r="G340" t="s">
        <v>685</v>
      </c>
      <c r="H340" t="s">
        <v>685</v>
      </c>
      <c r="I340" t="s">
        <v>685</v>
      </c>
      <c r="J340" t="s">
        <v>3</v>
      </c>
      <c r="K340" t="s">
        <v>3</v>
      </c>
      <c r="L340">
        <v>95</v>
      </c>
      <c r="M340">
        <v>102.5</v>
      </c>
      <c r="N340" s="7">
        <f t="shared" si="22"/>
        <v>1.2357325633614337E-3</v>
      </c>
      <c r="O340" s="1">
        <f t="shared" si="23"/>
        <v>586.97</v>
      </c>
    </row>
    <row r="341" spans="1:15" x14ac:dyDescent="0.25">
      <c r="A341" t="str">
        <f t="shared" si="20"/>
        <v>31330 Darrington School District</v>
      </c>
      <c r="B341" s="5" t="str">
        <f t="shared" si="21"/>
        <v>31330</v>
      </c>
      <c r="C341">
        <v>31330</v>
      </c>
      <c r="D341" t="s">
        <v>184</v>
      </c>
      <c r="E341">
        <v>3188</v>
      </c>
      <c r="F341" t="s">
        <v>581</v>
      </c>
      <c r="G341" t="s">
        <v>685</v>
      </c>
      <c r="H341" t="s">
        <v>685</v>
      </c>
      <c r="I341" t="s">
        <v>685</v>
      </c>
      <c r="J341" t="s">
        <v>3</v>
      </c>
      <c r="K341" t="s">
        <v>3</v>
      </c>
      <c r="L341">
        <v>9</v>
      </c>
      <c r="M341">
        <v>9.25</v>
      </c>
      <c r="N341" s="7">
        <f t="shared" si="22"/>
        <v>1.1151732888871475E-4</v>
      </c>
      <c r="O341" s="1">
        <f t="shared" si="23"/>
        <v>52.97</v>
      </c>
    </row>
    <row r="342" spans="1:15" x14ac:dyDescent="0.25">
      <c r="A342" t="str">
        <f t="shared" si="20"/>
        <v>31332 Granite Falls School District</v>
      </c>
      <c r="B342" s="5" t="str">
        <f t="shared" si="21"/>
        <v>31332</v>
      </c>
      <c r="C342">
        <v>31332</v>
      </c>
      <c r="D342" t="s">
        <v>185</v>
      </c>
      <c r="E342">
        <v>2580</v>
      </c>
      <c r="F342" t="s">
        <v>582</v>
      </c>
      <c r="G342" t="s">
        <v>685</v>
      </c>
      <c r="H342" t="s">
        <v>685</v>
      </c>
      <c r="I342" t="s">
        <v>685</v>
      </c>
      <c r="J342" t="s">
        <v>3</v>
      </c>
      <c r="K342" t="s">
        <v>3</v>
      </c>
      <c r="L342">
        <v>157</v>
      </c>
      <c r="M342">
        <v>167.5</v>
      </c>
      <c r="N342" s="7">
        <f t="shared" si="22"/>
        <v>2.0193678474442942E-3</v>
      </c>
      <c r="O342" s="1">
        <f t="shared" si="23"/>
        <v>959.2</v>
      </c>
    </row>
    <row r="343" spans="1:15" x14ac:dyDescent="0.25">
      <c r="A343" t="str">
        <f t="shared" si="20"/>
        <v>31332 Granite Falls School District</v>
      </c>
      <c r="B343" s="5" t="str">
        <f t="shared" si="21"/>
        <v>31332</v>
      </c>
      <c r="C343">
        <v>31332</v>
      </c>
      <c r="D343" t="s">
        <v>185</v>
      </c>
      <c r="E343">
        <v>5171</v>
      </c>
      <c r="F343" t="s">
        <v>583</v>
      </c>
      <c r="G343" t="s">
        <v>3</v>
      </c>
      <c r="H343" t="s">
        <v>685</v>
      </c>
      <c r="I343" t="s">
        <v>3</v>
      </c>
      <c r="J343" t="s">
        <v>3</v>
      </c>
      <c r="K343" t="s">
        <v>3</v>
      </c>
      <c r="L343">
        <v>3</v>
      </c>
      <c r="M343">
        <v>3</v>
      </c>
      <c r="N343" s="7">
        <f t="shared" si="22"/>
        <v>3.6167782342285865E-5</v>
      </c>
      <c r="O343" s="1">
        <f t="shared" si="23"/>
        <v>17.18</v>
      </c>
    </row>
    <row r="344" spans="1:15" x14ac:dyDescent="0.25">
      <c r="A344" t="str">
        <f t="shared" si="20"/>
        <v>31401 Stanwood-Camano School District</v>
      </c>
      <c r="B344" s="5" t="str">
        <f t="shared" si="21"/>
        <v>31401</v>
      </c>
      <c r="C344">
        <v>31401</v>
      </c>
      <c r="D344" t="s">
        <v>186</v>
      </c>
      <c r="E344">
        <v>1707</v>
      </c>
      <c r="F344" t="s">
        <v>584</v>
      </c>
      <c r="G344" t="s">
        <v>3</v>
      </c>
      <c r="H344" t="s">
        <v>685</v>
      </c>
      <c r="I344" t="s">
        <v>3</v>
      </c>
      <c r="J344" t="s">
        <v>3</v>
      </c>
      <c r="K344" t="s">
        <v>3</v>
      </c>
      <c r="L344">
        <v>4</v>
      </c>
      <c r="M344">
        <v>4.25</v>
      </c>
      <c r="N344" s="7">
        <f t="shared" si="22"/>
        <v>5.1237691651571639E-5</v>
      </c>
      <c r="O344" s="1">
        <f t="shared" si="23"/>
        <v>24.34</v>
      </c>
    </row>
    <row r="345" spans="1:15" x14ac:dyDescent="0.25">
      <c r="A345" t="str">
        <f t="shared" si="20"/>
        <v>31401 Stanwood-Camano School District</v>
      </c>
      <c r="B345" s="5" t="str">
        <f t="shared" si="21"/>
        <v>31401</v>
      </c>
      <c r="C345">
        <v>31401</v>
      </c>
      <c r="D345" t="s">
        <v>186</v>
      </c>
      <c r="E345">
        <v>2581</v>
      </c>
      <c r="F345" t="s">
        <v>585</v>
      </c>
      <c r="G345" t="s">
        <v>685</v>
      </c>
      <c r="H345" t="s">
        <v>685</v>
      </c>
      <c r="I345" t="s">
        <v>685</v>
      </c>
      <c r="J345" t="s">
        <v>3</v>
      </c>
      <c r="K345" t="s">
        <v>3</v>
      </c>
      <c r="L345">
        <v>269</v>
      </c>
      <c r="M345">
        <v>277.75</v>
      </c>
      <c r="N345" s="7">
        <f t="shared" si="22"/>
        <v>3.3485338485232997E-3</v>
      </c>
      <c r="O345" s="1">
        <f t="shared" si="23"/>
        <v>1590.55</v>
      </c>
    </row>
    <row r="346" spans="1:15" x14ac:dyDescent="0.25">
      <c r="A346" t="str">
        <f t="shared" si="20"/>
        <v>32081 Spokane School District</v>
      </c>
      <c r="B346" s="5" t="str">
        <f t="shared" si="21"/>
        <v>32081</v>
      </c>
      <c r="C346">
        <v>32081</v>
      </c>
      <c r="D346" t="s">
        <v>187</v>
      </c>
      <c r="E346">
        <v>1698</v>
      </c>
      <c r="F346" t="s">
        <v>586</v>
      </c>
      <c r="G346" t="s">
        <v>3</v>
      </c>
      <c r="H346" t="s">
        <v>685</v>
      </c>
      <c r="I346" t="s">
        <v>3</v>
      </c>
      <c r="J346" t="s">
        <v>3</v>
      </c>
      <c r="K346" t="s">
        <v>3</v>
      </c>
      <c r="L346">
        <v>4</v>
      </c>
      <c r="M346">
        <v>4.25</v>
      </c>
      <c r="N346" s="7">
        <f t="shared" si="22"/>
        <v>5.1237691651571639E-5</v>
      </c>
      <c r="O346" s="1">
        <f t="shared" si="23"/>
        <v>24.34</v>
      </c>
    </row>
    <row r="347" spans="1:15" x14ac:dyDescent="0.25">
      <c r="A347" t="str">
        <f t="shared" si="20"/>
        <v>32081 Spokane School District</v>
      </c>
      <c r="B347" s="5" t="str">
        <f t="shared" si="21"/>
        <v>32081</v>
      </c>
      <c r="C347">
        <v>32081</v>
      </c>
      <c r="D347" t="s">
        <v>187</v>
      </c>
      <c r="E347">
        <v>2106</v>
      </c>
      <c r="F347" t="s">
        <v>587</v>
      </c>
      <c r="G347" t="s">
        <v>3</v>
      </c>
      <c r="H347" t="s">
        <v>685</v>
      </c>
      <c r="I347" t="s">
        <v>685</v>
      </c>
      <c r="J347" t="s">
        <v>3</v>
      </c>
      <c r="K347" t="s">
        <v>3</v>
      </c>
      <c r="L347">
        <v>375</v>
      </c>
      <c r="M347">
        <v>412</v>
      </c>
      <c r="N347" s="7">
        <f t="shared" si="22"/>
        <v>4.9670421083405922E-3</v>
      </c>
      <c r="O347" s="1">
        <f t="shared" si="23"/>
        <v>2359.35</v>
      </c>
    </row>
    <row r="348" spans="1:15" x14ac:dyDescent="0.25">
      <c r="A348" t="str">
        <f t="shared" si="20"/>
        <v>32081 Spokane School District</v>
      </c>
      <c r="B348" s="5" t="str">
        <f t="shared" si="21"/>
        <v>32081</v>
      </c>
      <c r="C348">
        <v>32081</v>
      </c>
      <c r="D348" t="s">
        <v>187</v>
      </c>
      <c r="E348">
        <v>2172</v>
      </c>
      <c r="F348" t="s">
        <v>588</v>
      </c>
      <c r="G348" t="s">
        <v>3</v>
      </c>
      <c r="H348" t="s">
        <v>685</v>
      </c>
      <c r="I348" t="s">
        <v>685</v>
      </c>
      <c r="J348" t="s">
        <v>3</v>
      </c>
      <c r="K348" t="s">
        <v>3</v>
      </c>
      <c r="L348">
        <v>650</v>
      </c>
      <c r="M348">
        <v>680</v>
      </c>
      <c r="N348" s="7">
        <f t="shared" si="22"/>
        <v>8.1980306642514631E-3</v>
      </c>
      <c r="O348" s="1">
        <f t="shared" si="23"/>
        <v>3894.06</v>
      </c>
    </row>
    <row r="349" spans="1:15" x14ac:dyDescent="0.25">
      <c r="A349" t="str">
        <f t="shared" si="20"/>
        <v>32081 Spokane School District</v>
      </c>
      <c r="B349" s="5" t="str">
        <f t="shared" si="21"/>
        <v>32081</v>
      </c>
      <c r="C349">
        <v>32081</v>
      </c>
      <c r="D349" t="s">
        <v>187</v>
      </c>
      <c r="E349">
        <v>2479</v>
      </c>
      <c r="F349" t="s">
        <v>495</v>
      </c>
      <c r="G349" t="s">
        <v>3</v>
      </c>
      <c r="H349" t="s">
        <v>685</v>
      </c>
      <c r="I349" t="s">
        <v>685</v>
      </c>
      <c r="J349" t="s">
        <v>3</v>
      </c>
      <c r="K349" t="s">
        <v>3</v>
      </c>
      <c r="L349">
        <v>394</v>
      </c>
      <c r="M349">
        <v>467.25</v>
      </c>
      <c r="N349" s="7">
        <f t="shared" si="22"/>
        <v>5.6331320998110231E-3</v>
      </c>
      <c r="O349" s="1">
        <f t="shared" si="23"/>
        <v>2675.74</v>
      </c>
    </row>
    <row r="350" spans="1:15" x14ac:dyDescent="0.25">
      <c r="A350" t="str">
        <f t="shared" si="20"/>
        <v>32081 Spokane School District</v>
      </c>
      <c r="B350" s="5" t="str">
        <f t="shared" si="21"/>
        <v>32081</v>
      </c>
      <c r="C350">
        <v>32081</v>
      </c>
      <c r="D350" t="s">
        <v>187</v>
      </c>
      <c r="E350">
        <v>3008</v>
      </c>
      <c r="F350" t="s">
        <v>589</v>
      </c>
      <c r="G350" t="s">
        <v>3</v>
      </c>
      <c r="H350" t="s">
        <v>685</v>
      </c>
      <c r="I350" t="s">
        <v>3</v>
      </c>
      <c r="J350" t="s">
        <v>3</v>
      </c>
      <c r="K350" t="s">
        <v>3</v>
      </c>
      <c r="L350">
        <v>2</v>
      </c>
      <c r="M350">
        <v>2</v>
      </c>
      <c r="N350" s="7">
        <f t="shared" si="22"/>
        <v>2.4111854894857243E-5</v>
      </c>
      <c r="O350" s="1">
        <f t="shared" si="23"/>
        <v>11.45</v>
      </c>
    </row>
    <row r="351" spans="1:15" x14ac:dyDescent="0.25">
      <c r="A351" t="str">
        <f t="shared" si="20"/>
        <v>32081 Spokane School District</v>
      </c>
      <c r="B351" s="5" t="str">
        <f t="shared" si="21"/>
        <v>32081</v>
      </c>
      <c r="C351">
        <v>32081</v>
      </c>
      <c r="D351" t="s">
        <v>187</v>
      </c>
      <c r="E351">
        <v>3189</v>
      </c>
      <c r="F351" t="s">
        <v>590</v>
      </c>
      <c r="G351" t="s">
        <v>3</v>
      </c>
      <c r="H351" t="s">
        <v>685</v>
      </c>
      <c r="I351" t="s">
        <v>685</v>
      </c>
      <c r="J351" t="s">
        <v>3</v>
      </c>
      <c r="K351" t="s">
        <v>3</v>
      </c>
      <c r="L351">
        <v>290</v>
      </c>
      <c r="M351">
        <v>317</v>
      </c>
      <c r="N351" s="7">
        <f t="shared" si="22"/>
        <v>3.8217290008348728E-3</v>
      </c>
      <c r="O351" s="1">
        <f t="shared" si="23"/>
        <v>1815.32</v>
      </c>
    </row>
    <row r="352" spans="1:15" x14ac:dyDescent="0.25">
      <c r="A352" t="str">
        <f t="shared" si="20"/>
        <v>32081 Spokane School District</v>
      </c>
      <c r="B352" s="5" t="str">
        <f t="shared" si="21"/>
        <v>32081</v>
      </c>
      <c r="C352">
        <v>32081</v>
      </c>
      <c r="D352" t="s">
        <v>187</v>
      </c>
      <c r="E352">
        <v>3412</v>
      </c>
      <c r="F352" t="s">
        <v>591</v>
      </c>
      <c r="G352" t="s">
        <v>3</v>
      </c>
      <c r="H352" t="s">
        <v>685</v>
      </c>
      <c r="I352" t="s">
        <v>685</v>
      </c>
      <c r="J352" t="s">
        <v>3</v>
      </c>
      <c r="K352" t="s">
        <v>3</v>
      </c>
      <c r="L352">
        <v>596</v>
      </c>
      <c r="M352">
        <v>635</v>
      </c>
      <c r="N352" s="7">
        <f t="shared" si="22"/>
        <v>7.6555139291171748E-3</v>
      </c>
      <c r="O352" s="1">
        <f t="shared" si="23"/>
        <v>3636.37</v>
      </c>
    </row>
    <row r="353" spans="1:15" x14ac:dyDescent="0.25">
      <c r="A353" t="str">
        <f t="shared" si="20"/>
        <v>32081 Spokane School District</v>
      </c>
      <c r="B353" s="5" t="str">
        <f t="shared" si="21"/>
        <v>32081</v>
      </c>
      <c r="C353">
        <v>32081</v>
      </c>
      <c r="D353" t="s">
        <v>187</v>
      </c>
      <c r="E353">
        <v>4191</v>
      </c>
      <c r="F353" t="s">
        <v>592</v>
      </c>
      <c r="G353" t="s">
        <v>3</v>
      </c>
      <c r="H353" t="s">
        <v>685</v>
      </c>
      <c r="I353" t="s">
        <v>3</v>
      </c>
      <c r="J353" t="s">
        <v>3</v>
      </c>
      <c r="K353" t="s">
        <v>3</v>
      </c>
      <c r="L353">
        <v>2</v>
      </c>
      <c r="M353">
        <v>2</v>
      </c>
      <c r="N353" s="7">
        <f t="shared" si="22"/>
        <v>2.4111854894857243E-5</v>
      </c>
      <c r="O353" s="1">
        <f t="shared" si="23"/>
        <v>11.45</v>
      </c>
    </row>
    <row r="354" spans="1:15" x14ac:dyDescent="0.25">
      <c r="A354" t="str">
        <f t="shared" si="20"/>
        <v>32081 Spokane School District</v>
      </c>
      <c r="B354" s="5" t="str">
        <f t="shared" si="21"/>
        <v>32081</v>
      </c>
      <c r="C354">
        <v>32081</v>
      </c>
      <c r="D354" t="s">
        <v>187</v>
      </c>
      <c r="E354">
        <v>5250</v>
      </c>
      <c r="F354" t="s">
        <v>593</v>
      </c>
      <c r="G354" t="s">
        <v>3</v>
      </c>
      <c r="H354" t="s">
        <v>685</v>
      </c>
      <c r="I354" t="s">
        <v>3</v>
      </c>
      <c r="J354" t="s">
        <v>3</v>
      </c>
      <c r="K354" t="s">
        <v>3</v>
      </c>
      <c r="L354">
        <v>30</v>
      </c>
      <c r="M354">
        <v>31.25</v>
      </c>
      <c r="N354" s="7">
        <f t="shared" si="22"/>
        <v>3.7674773273214441E-4</v>
      </c>
      <c r="O354" s="1">
        <f t="shared" si="23"/>
        <v>178.96</v>
      </c>
    </row>
    <row r="355" spans="1:15" x14ac:dyDescent="0.25">
      <c r="A355" t="str">
        <f t="shared" si="20"/>
        <v>32081 Spokane School District</v>
      </c>
      <c r="B355" s="5" t="str">
        <f t="shared" si="21"/>
        <v>32081</v>
      </c>
      <c r="C355">
        <v>32081</v>
      </c>
      <c r="D355" t="s">
        <v>187</v>
      </c>
      <c r="E355">
        <v>5301</v>
      </c>
      <c r="F355" t="s">
        <v>594</v>
      </c>
      <c r="G355" t="s">
        <v>3</v>
      </c>
      <c r="H355" t="s">
        <v>685</v>
      </c>
      <c r="I355" t="s">
        <v>3</v>
      </c>
      <c r="J355" t="s">
        <v>3</v>
      </c>
      <c r="K355" t="s">
        <v>3</v>
      </c>
      <c r="L355">
        <v>6</v>
      </c>
      <c r="M355">
        <v>6.25</v>
      </c>
      <c r="N355" s="7">
        <f t="shared" si="22"/>
        <v>7.5349546546428882E-5</v>
      </c>
      <c r="O355" s="1">
        <f t="shared" si="23"/>
        <v>35.79</v>
      </c>
    </row>
    <row r="356" spans="1:15" x14ac:dyDescent="0.25">
      <c r="A356" t="str">
        <f t="shared" si="20"/>
        <v>32325 Nine Mile Falls School District</v>
      </c>
      <c r="B356" s="5" t="str">
        <f t="shared" si="21"/>
        <v>32325</v>
      </c>
      <c r="C356">
        <v>32325</v>
      </c>
      <c r="D356" t="s">
        <v>188</v>
      </c>
      <c r="E356">
        <v>4333</v>
      </c>
      <c r="F356" t="s">
        <v>595</v>
      </c>
      <c r="G356" t="s">
        <v>3</v>
      </c>
      <c r="H356" t="s">
        <v>685</v>
      </c>
      <c r="I356" t="s">
        <v>685</v>
      </c>
      <c r="J356" t="s">
        <v>3</v>
      </c>
      <c r="K356" t="s">
        <v>3</v>
      </c>
      <c r="L356">
        <v>125</v>
      </c>
      <c r="M356">
        <v>131.25</v>
      </c>
      <c r="N356" s="7">
        <f t="shared" si="22"/>
        <v>1.5823404774750066E-3</v>
      </c>
      <c r="O356" s="1">
        <f t="shared" si="23"/>
        <v>751.61</v>
      </c>
    </row>
    <row r="357" spans="1:15" x14ac:dyDescent="0.25">
      <c r="A357" t="str">
        <f t="shared" si="20"/>
        <v>32326 Medical Lake School District</v>
      </c>
      <c r="B357" s="5" t="str">
        <f t="shared" si="21"/>
        <v>32326</v>
      </c>
      <c r="C357">
        <v>32326</v>
      </c>
      <c r="D357" t="s">
        <v>189</v>
      </c>
      <c r="E357">
        <v>2890</v>
      </c>
      <c r="F357" t="s">
        <v>596</v>
      </c>
      <c r="G357" t="s">
        <v>3</v>
      </c>
      <c r="H357" t="s">
        <v>685</v>
      </c>
      <c r="I357" t="s">
        <v>685</v>
      </c>
      <c r="J357" t="s">
        <v>3</v>
      </c>
      <c r="K357" t="s">
        <v>3</v>
      </c>
      <c r="L357">
        <v>142</v>
      </c>
      <c r="M357">
        <v>151.75</v>
      </c>
      <c r="N357" s="7">
        <f t="shared" si="22"/>
        <v>1.8294869901472933E-3</v>
      </c>
      <c r="O357" s="1">
        <f t="shared" si="23"/>
        <v>869.01</v>
      </c>
    </row>
    <row r="358" spans="1:15" x14ac:dyDescent="0.25">
      <c r="A358" t="str">
        <f t="shared" si="20"/>
        <v>32354 Mead School District</v>
      </c>
      <c r="B358" s="5" t="str">
        <f t="shared" si="21"/>
        <v>32354</v>
      </c>
      <c r="C358">
        <v>32354</v>
      </c>
      <c r="D358" t="s">
        <v>190</v>
      </c>
      <c r="E358">
        <v>1803</v>
      </c>
      <c r="F358" t="s">
        <v>597</v>
      </c>
      <c r="G358" t="s">
        <v>3</v>
      </c>
      <c r="H358" t="s">
        <v>685</v>
      </c>
      <c r="I358" t="s">
        <v>3</v>
      </c>
      <c r="J358" t="s">
        <v>3</v>
      </c>
      <c r="K358" t="s">
        <v>3</v>
      </c>
      <c r="L358">
        <v>3</v>
      </c>
      <c r="M358">
        <v>3.5</v>
      </c>
      <c r="N358" s="7">
        <f t="shared" si="22"/>
        <v>4.2195746066000176E-5</v>
      </c>
      <c r="O358" s="1">
        <f t="shared" si="23"/>
        <v>20.04</v>
      </c>
    </row>
    <row r="359" spans="1:15" x14ac:dyDescent="0.25">
      <c r="A359" t="str">
        <f t="shared" si="20"/>
        <v>32354 Mead School District</v>
      </c>
      <c r="B359" s="5" t="str">
        <f t="shared" si="21"/>
        <v>32354</v>
      </c>
      <c r="C359">
        <v>32354</v>
      </c>
      <c r="D359" t="s">
        <v>190</v>
      </c>
      <c r="E359">
        <v>1858</v>
      </c>
      <c r="F359" t="s">
        <v>598</v>
      </c>
      <c r="G359" t="s">
        <v>3</v>
      </c>
      <c r="H359" t="s">
        <v>685</v>
      </c>
      <c r="I359" t="s">
        <v>3</v>
      </c>
      <c r="J359" t="s">
        <v>3</v>
      </c>
      <c r="K359" t="s">
        <v>3</v>
      </c>
      <c r="L359">
        <v>2</v>
      </c>
      <c r="M359">
        <v>2.25</v>
      </c>
      <c r="N359" s="7">
        <f t="shared" si="22"/>
        <v>2.7125836756714399E-5</v>
      </c>
      <c r="O359" s="1">
        <f t="shared" si="23"/>
        <v>12.88</v>
      </c>
    </row>
    <row r="360" spans="1:15" x14ac:dyDescent="0.25">
      <c r="A360" t="str">
        <f t="shared" si="20"/>
        <v>32354 Mead School District</v>
      </c>
      <c r="B360" s="5" t="str">
        <f t="shared" si="21"/>
        <v>32354</v>
      </c>
      <c r="C360">
        <v>32354</v>
      </c>
      <c r="D360" t="s">
        <v>190</v>
      </c>
      <c r="E360">
        <v>2402</v>
      </c>
      <c r="F360" t="s">
        <v>599</v>
      </c>
      <c r="G360" t="s">
        <v>3</v>
      </c>
      <c r="H360" t="s">
        <v>685</v>
      </c>
      <c r="I360" t="s">
        <v>685</v>
      </c>
      <c r="J360" t="s">
        <v>3</v>
      </c>
      <c r="K360" t="s">
        <v>3</v>
      </c>
      <c r="L360">
        <v>294</v>
      </c>
      <c r="M360">
        <v>307</v>
      </c>
      <c r="N360" s="7">
        <f t="shared" si="22"/>
        <v>3.7011697263605869E-3</v>
      </c>
      <c r="O360" s="1">
        <f t="shared" si="23"/>
        <v>1758.06</v>
      </c>
    </row>
    <row r="361" spans="1:15" x14ac:dyDescent="0.25">
      <c r="A361" t="str">
        <f t="shared" si="20"/>
        <v>32354 Mead School District</v>
      </c>
      <c r="B361" s="5" t="str">
        <f t="shared" si="21"/>
        <v>32354</v>
      </c>
      <c r="C361">
        <v>32354</v>
      </c>
      <c r="D361" t="s">
        <v>190</v>
      </c>
      <c r="E361">
        <v>4491</v>
      </c>
      <c r="F361" t="s">
        <v>600</v>
      </c>
      <c r="G361" t="s">
        <v>3</v>
      </c>
      <c r="H361" t="s">
        <v>685</v>
      </c>
      <c r="I361" t="s">
        <v>685</v>
      </c>
      <c r="J361" t="s">
        <v>3</v>
      </c>
      <c r="K361" t="s">
        <v>3</v>
      </c>
      <c r="L361">
        <v>307</v>
      </c>
      <c r="M361">
        <v>317.5</v>
      </c>
      <c r="N361" s="7">
        <f t="shared" si="22"/>
        <v>3.8277569645585874E-3</v>
      </c>
      <c r="O361" s="1">
        <f t="shared" si="23"/>
        <v>1818.18</v>
      </c>
    </row>
    <row r="362" spans="1:15" x14ac:dyDescent="0.25">
      <c r="A362" t="str">
        <f t="shared" si="20"/>
        <v>32356 Central Valley School District</v>
      </c>
      <c r="B362" s="5" t="str">
        <f t="shared" si="21"/>
        <v>32356</v>
      </c>
      <c r="C362">
        <v>32356</v>
      </c>
      <c r="D362" t="s">
        <v>191</v>
      </c>
      <c r="E362">
        <v>3065</v>
      </c>
      <c r="F362" t="s">
        <v>601</v>
      </c>
      <c r="G362" t="s">
        <v>3</v>
      </c>
      <c r="H362" t="s">
        <v>685</v>
      </c>
      <c r="I362" t="s">
        <v>685</v>
      </c>
      <c r="J362" t="s">
        <v>3</v>
      </c>
      <c r="K362" t="s">
        <v>3</v>
      </c>
      <c r="L362">
        <v>659</v>
      </c>
      <c r="M362">
        <v>691.5</v>
      </c>
      <c r="N362" s="7">
        <f t="shared" si="22"/>
        <v>8.3366738298968918E-3</v>
      </c>
      <c r="O362" s="1">
        <f t="shared" si="23"/>
        <v>3959.92</v>
      </c>
    </row>
    <row r="363" spans="1:15" x14ac:dyDescent="0.25">
      <c r="A363" t="str">
        <f t="shared" si="20"/>
        <v>32356 Central Valley School District</v>
      </c>
      <c r="B363" s="5" t="str">
        <f t="shared" si="21"/>
        <v>32356</v>
      </c>
      <c r="C363">
        <v>32356</v>
      </c>
      <c r="D363" t="s">
        <v>191</v>
      </c>
      <c r="E363">
        <v>3415</v>
      </c>
      <c r="F363" t="s">
        <v>602</v>
      </c>
      <c r="G363" t="s">
        <v>3</v>
      </c>
      <c r="H363" t="s">
        <v>685</v>
      </c>
      <c r="I363" t="s">
        <v>685</v>
      </c>
      <c r="J363" t="s">
        <v>3</v>
      </c>
      <c r="K363" t="s">
        <v>3</v>
      </c>
      <c r="L363">
        <v>444</v>
      </c>
      <c r="M363">
        <v>482.75</v>
      </c>
      <c r="N363" s="7">
        <f t="shared" si="22"/>
        <v>5.8199989752461666E-3</v>
      </c>
      <c r="O363" s="1">
        <f t="shared" si="23"/>
        <v>2764.5</v>
      </c>
    </row>
    <row r="364" spans="1:15" x14ac:dyDescent="0.25">
      <c r="A364" t="str">
        <f t="shared" si="20"/>
        <v>32358 Freeman School District</v>
      </c>
      <c r="B364" s="5" t="str">
        <f t="shared" si="21"/>
        <v>32358</v>
      </c>
      <c r="C364">
        <v>32358</v>
      </c>
      <c r="D364" t="s">
        <v>192</v>
      </c>
      <c r="E364">
        <v>3192</v>
      </c>
      <c r="F364" t="s">
        <v>603</v>
      </c>
      <c r="G364" t="s">
        <v>3</v>
      </c>
      <c r="H364" t="s">
        <v>3</v>
      </c>
      <c r="I364" t="s">
        <v>685</v>
      </c>
      <c r="J364" t="s">
        <v>3</v>
      </c>
      <c r="K364" t="s">
        <v>3</v>
      </c>
      <c r="L364">
        <v>31</v>
      </c>
      <c r="M364">
        <v>32.25</v>
      </c>
      <c r="N364" s="7">
        <f t="shared" si="22"/>
        <v>3.8880366017957302E-4</v>
      </c>
      <c r="O364" s="1">
        <f t="shared" si="23"/>
        <v>184.68</v>
      </c>
    </row>
    <row r="365" spans="1:15" x14ac:dyDescent="0.25">
      <c r="A365" t="str">
        <f t="shared" si="20"/>
        <v>32360 Cheney School District</v>
      </c>
      <c r="B365" s="5" t="str">
        <f t="shared" si="21"/>
        <v>32360</v>
      </c>
      <c r="C365">
        <v>32360</v>
      </c>
      <c r="D365" t="s">
        <v>193</v>
      </c>
      <c r="E365">
        <v>1769</v>
      </c>
      <c r="F365" t="s">
        <v>604</v>
      </c>
      <c r="G365" t="s">
        <v>3</v>
      </c>
      <c r="H365" t="s">
        <v>685</v>
      </c>
      <c r="I365" t="s">
        <v>3</v>
      </c>
      <c r="J365" t="s">
        <v>3</v>
      </c>
      <c r="K365" t="s">
        <v>3</v>
      </c>
      <c r="L365">
        <v>3</v>
      </c>
      <c r="M365">
        <v>3.25</v>
      </c>
      <c r="N365" s="7">
        <f t="shared" si="22"/>
        <v>3.9181764204143017E-5</v>
      </c>
      <c r="O365" s="1">
        <f t="shared" si="23"/>
        <v>18.61</v>
      </c>
    </row>
    <row r="366" spans="1:15" x14ac:dyDescent="0.25">
      <c r="A366" t="str">
        <f t="shared" si="20"/>
        <v>32360 Cheney School District</v>
      </c>
      <c r="B366" s="5" t="str">
        <f t="shared" si="21"/>
        <v>32360</v>
      </c>
      <c r="C366">
        <v>32360</v>
      </c>
      <c r="D366" t="s">
        <v>193</v>
      </c>
      <c r="E366">
        <v>3610</v>
      </c>
      <c r="F366" t="s">
        <v>605</v>
      </c>
      <c r="G366" t="s">
        <v>3</v>
      </c>
      <c r="H366" t="s">
        <v>685</v>
      </c>
      <c r="I366" t="s">
        <v>685</v>
      </c>
      <c r="J366" t="s">
        <v>3</v>
      </c>
      <c r="K366" t="s">
        <v>3</v>
      </c>
      <c r="L366">
        <v>207</v>
      </c>
      <c r="M366">
        <v>224.25</v>
      </c>
      <c r="N366" s="7">
        <f t="shared" si="22"/>
        <v>2.7035417300858683E-3</v>
      </c>
      <c r="O366" s="1">
        <f t="shared" si="23"/>
        <v>1284.18</v>
      </c>
    </row>
    <row r="367" spans="1:15" x14ac:dyDescent="0.25">
      <c r="A367" t="str">
        <f t="shared" si="20"/>
        <v>32361 East Valley School District (Spokane)</v>
      </c>
      <c r="B367" s="5" t="str">
        <f t="shared" si="21"/>
        <v>32361</v>
      </c>
      <c r="C367">
        <v>32361</v>
      </c>
      <c r="D367" t="s">
        <v>194</v>
      </c>
      <c r="E367">
        <v>3360</v>
      </c>
      <c r="F367" t="s">
        <v>606</v>
      </c>
      <c r="G367" t="s">
        <v>3</v>
      </c>
      <c r="H367" t="s">
        <v>685</v>
      </c>
      <c r="I367" t="s">
        <v>685</v>
      </c>
      <c r="J367" t="s">
        <v>3</v>
      </c>
      <c r="K367" t="s">
        <v>3</v>
      </c>
      <c r="L367">
        <v>116</v>
      </c>
      <c r="M367">
        <v>123</v>
      </c>
      <c r="N367" s="7">
        <f t="shared" si="22"/>
        <v>1.4828790760337204E-3</v>
      </c>
      <c r="O367" s="1">
        <f t="shared" si="23"/>
        <v>704.37</v>
      </c>
    </row>
    <row r="368" spans="1:15" x14ac:dyDescent="0.25">
      <c r="A368" t="str">
        <f t="shared" si="20"/>
        <v>32362 Liberty School District</v>
      </c>
      <c r="B368" s="5" t="str">
        <f t="shared" si="21"/>
        <v>32362</v>
      </c>
      <c r="C368">
        <v>32362</v>
      </c>
      <c r="D368" t="s">
        <v>195</v>
      </c>
      <c r="E368">
        <v>3416</v>
      </c>
      <c r="F368" t="s">
        <v>607</v>
      </c>
      <c r="G368" t="s">
        <v>3</v>
      </c>
      <c r="H368" t="s">
        <v>685</v>
      </c>
      <c r="I368" t="s">
        <v>3</v>
      </c>
      <c r="J368" t="s">
        <v>3</v>
      </c>
      <c r="K368" t="s">
        <v>3</v>
      </c>
      <c r="L368">
        <v>2</v>
      </c>
      <c r="M368">
        <v>2.5</v>
      </c>
      <c r="N368" s="7">
        <f t="shared" si="22"/>
        <v>3.0139818618571554E-5</v>
      </c>
      <c r="O368" s="1">
        <f t="shared" si="23"/>
        <v>14.32</v>
      </c>
    </row>
    <row r="369" spans="1:15" x14ac:dyDescent="0.25">
      <c r="A369" t="str">
        <f t="shared" si="20"/>
        <v>32363 West Valley School District (Spokane)</v>
      </c>
      <c r="B369" s="5" t="str">
        <f t="shared" si="21"/>
        <v>32363</v>
      </c>
      <c r="C369">
        <v>32363</v>
      </c>
      <c r="D369" t="s">
        <v>196</v>
      </c>
      <c r="E369">
        <v>1628</v>
      </c>
      <c r="F369" t="s">
        <v>608</v>
      </c>
      <c r="G369" t="s">
        <v>3</v>
      </c>
      <c r="H369" t="s">
        <v>685</v>
      </c>
      <c r="I369" t="s">
        <v>3</v>
      </c>
      <c r="J369" t="s">
        <v>3</v>
      </c>
      <c r="K369" t="s">
        <v>3</v>
      </c>
      <c r="L369">
        <v>71</v>
      </c>
      <c r="M369">
        <v>83</v>
      </c>
      <c r="N369" s="7">
        <f t="shared" si="22"/>
        <v>1.0006419781365757E-3</v>
      </c>
      <c r="O369" s="1">
        <f t="shared" si="23"/>
        <v>475.3</v>
      </c>
    </row>
    <row r="370" spans="1:15" x14ac:dyDescent="0.25">
      <c r="A370" t="str">
        <f t="shared" si="20"/>
        <v>32363 West Valley School District (Spokane)</v>
      </c>
      <c r="B370" s="5" t="str">
        <f t="shared" si="21"/>
        <v>32363</v>
      </c>
      <c r="C370">
        <v>32363</v>
      </c>
      <c r="D370" t="s">
        <v>196</v>
      </c>
      <c r="E370">
        <v>1838</v>
      </c>
      <c r="F370" t="s">
        <v>609</v>
      </c>
      <c r="G370" t="s">
        <v>3</v>
      </c>
      <c r="H370" t="s">
        <v>685</v>
      </c>
      <c r="I370" t="s">
        <v>3</v>
      </c>
      <c r="J370" t="s">
        <v>3</v>
      </c>
      <c r="K370" t="s">
        <v>3</v>
      </c>
      <c r="L370">
        <v>2</v>
      </c>
      <c r="M370">
        <v>2</v>
      </c>
      <c r="N370" s="7">
        <f t="shared" si="22"/>
        <v>2.4111854894857243E-5</v>
      </c>
      <c r="O370" s="1">
        <f t="shared" si="23"/>
        <v>11.45</v>
      </c>
    </row>
    <row r="371" spans="1:15" x14ac:dyDescent="0.25">
      <c r="A371" t="str">
        <f t="shared" si="20"/>
        <v>32363 West Valley School District (Spokane)</v>
      </c>
      <c r="B371" s="5" t="str">
        <f t="shared" si="21"/>
        <v>32363</v>
      </c>
      <c r="C371">
        <v>32363</v>
      </c>
      <c r="D371" t="s">
        <v>196</v>
      </c>
      <c r="E371">
        <v>3195</v>
      </c>
      <c r="F371" t="s">
        <v>610</v>
      </c>
      <c r="G371" t="s">
        <v>3</v>
      </c>
      <c r="H371" t="s">
        <v>685</v>
      </c>
      <c r="I371" t="s">
        <v>685</v>
      </c>
      <c r="J371" t="s">
        <v>3</v>
      </c>
      <c r="K371" t="s">
        <v>3</v>
      </c>
      <c r="L371">
        <v>101</v>
      </c>
      <c r="M371">
        <v>108</v>
      </c>
      <c r="N371" s="7">
        <f t="shared" si="22"/>
        <v>1.3020401643222912E-3</v>
      </c>
      <c r="O371" s="1">
        <f t="shared" si="23"/>
        <v>618.47</v>
      </c>
    </row>
    <row r="372" spans="1:15" x14ac:dyDescent="0.25">
      <c r="A372" t="str">
        <f t="shared" si="20"/>
        <v>32414 Deer Park School District</v>
      </c>
      <c r="B372" s="5" t="str">
        <f t="shared" si="21"/>
        <v>32414</v>
      </c>
      <c r="C372">
        <v>32414</v>
      </c>
      <c r="D372" t="s">
        <v>197</v>
      </c>
      <c r="E372">
        <v>4123</v>
      </c>
      <c r="F372" t="s">
        <v>611</v>
      </c>
      <c r="G372" t="s">
        <v>3</v>
      </c>
      <c r="H372" t="s">
        <v>685</v>
      </c>
      <c r="I372" t="s">
        <v>3</v>
      </c>
      <c r="J372" t="s">
        <v>3</v>
      </c>
      <c r="K372" t="s">
        <v>3</v>
      </c>
      <c r="L372">
        <v>27</v>
      </c>
      <c r="M372">
        <v>30.5</v>
      </c>
      <c r="N372" s="7">
        <f t="shared" si="22"/>
        <v>3.6770578714657293E-4</v>
      </c>
      <c r="O372" s="1">
        <f t="shared" si="23"/>
        <v>174.66</v>
      </c>
    </row>
    <row r="373" spans="1:15" x14ac:dyDescent="0.25">
      <c r="A373" t="str">
        <f t="shared" si="20"/>
        <v>32416 Riverside School District</v>
      </c>
      <c r="B373" s="5" t="str">
        <f t="shared" si="21"/>
        <v>32416</v>
      </c>
      <c r="C373">
        <v>32416</v>
      </c>
      <c r="D373" t="s">
        <v>198</v>
      </c>
      <c r="E373">
        <v>4228</v>
      </c>
      <c r="F373" t="s">
        <v>612</v>
      </c>
      <c r="G373" t="s">
        <v>3</v>
      </c>
      <c r="H373" t="s">
        <v>685</v>
      </c>
      <c r="I373" t="s">
        <v>685</v>
      </c>
      <c r="J373" t="s">
        <v>3</v>
      </c>
      <c r="K373" t="s">
        <v>3</v>
      </c>
      <c r="L373">
        <v>35</v>
      </c>
      <c r="M373">
        <v>38</v>
      </c>
      <c r="N373" s="7">
        <f t="shared" si="22"/>
        <v>4.581252430022876E-4</v>
      </c>
      <c r="O373" s="1">
        <f t="shared" si="23"/>
        <v>217.61</v>
      </c>
    </row>
    <row r="374" spans="1:15" x14ac:dyDescent="0.25">
      <c r="A374" t="str">
        <f t="shared" si="20"/>
        <v>33036 Chewelah School District</v>
      </c>
      <c r="B374" s="5" t="str">
        <f t="shared" si="21"/>
        <v>33036</v>
      </c>
      <c r="C374">
        <v>33036</v>
      </c>
      <c r="D374" t="s">
        <v>199</v>
      </c>
      <c r="E374">
        <v>2404</v>
      </c>
      <c r="F374" t="s">
        <v>613</v>
      </c>
      <c r="G374" t="s">
        <v>3</v>
      </c>
      <c r="H374" t="s">
        <v>3</v>
      </c>
      <c r="I374" t="s">
        <v>685</v>
      </c>
      <c r="J374" t="s">
        <v>3</v>
      </c>
      <c r="K374" t="s">
        <v>3</v>
      </c>
      <c r="L374">
        <v>25</v>
      </c>
      <c r="M374">
        <v>26.75</v>
      </c>
      <c r="N374" s="7">
        <f t="shared" si="22"/>
        <v>3.2249605921871562E-4</v>
      </c>
      <c r="O374" s="1">
        <f t="shared" si="23"/>
        <v>153.19</v>
      </c>
    </row>
    <row r="375" spans="1:15" x14ac:dyDescent="0.25">
      <c r="A375" t="str">
        <f t="shared" si="20"/>
        <v>33049 Wellpinit School District</v>
      </c>
      <c r="B375" s="5" t="str">
        <f t="shared" si="21"/>
        <v>33049</v>
      </c>
      <c r="C375">
        <v>33049</v>
      </c>
      <c r="D375" t="s">
        <v>200</v>
      </c>
      <c r="E375">
        <v>2550</v>
      </c>
      <c r="F375" t="s">
        <v>614</v>
      </c>
      <c r="G375" t="s">
        <v>3</v>
      </c>
      <c r="H375" t="s">
        <v>3</v>
      </c>
      <c r="I375" t="s">
        <v>685</v>
      </c>
      <c r="J375" t="s">
        <v>3</v>
      </c>
      <c r="K375" t="s">
        <v>3</v>
      </c>
      <c r="L375">
        <v>13</v>
      </c>
      <c r="M375">
        <v>15.5</v>
      </c>
      <c r="N375" s="7">
        <f t="shared" si="22"/>
        <v>1.8686687543514364E-4</v>
      </c>
      <c r="O375" s="1">
        <f t="shared" si="23"/>
        <v>88.76</v>
      </c>
    </row>
    <row r="376" spans="1:15" x14ac:dyDescent="0.25">
      <c r="A376" t="str">
        <f t="shared" si="20"/>
        <v>33115 Colville School District</v>
      </c>
      <c r="B376" s="5" t="str">
        <f t="shared" si="21"/>
        <v>33115</v>
      </c>
      <c r="C376">
        <v>33115</v>
      </c>
      <c r="D376" t="s">
        <v>201</v>
      </c>
      <c r="E376">
        <v>3310</v>
      </c>
      <c r="F376" t="s">
        <v>615</v>
      </c>
      <c r="G376" t="s">
        <v>3</v>
      </c>
      <c r="H376" t="s">
        <v>685</v>
      </c>
      <c r="I376" t="s">
        <v>685</v>
      </c>
      <c r="J376" t="s">
        <v>3</v>
      </c>
      <c r="K376" t="s">
        <v>3</v>
      </c>
      <c r="L376">
        <v>97</v>
      </c>
      <c r="M376">
        <v>105.5</v>
      </c>
      <c r="N376" s="7">
        <f t="shared" si="22"/>
        <v>1.2719003457037196E-3</v>
      </c>
      <c r="O376" s="1">
        <f t="shared" si="23"/>
        <v>604.15</v>
      </c>
    </row>
    <row r="377" spans="1:15" x14ac:dyDescent="0.25">
      <c r="A377" t="str">
        <f t="shared" si="20"/>
        <v>33207 Mary Walker School District</v>
      </c>
      <c r="B377" s="5" t="str">
        <f t="shared" si="21"/>
        <v>33207</v>
      </c>
      <c r="C377">
        <v>33207</v>
      </c>
      <c r="D377" t="s">
        <v>202</v>
      </c>
      <c r="E377">
        <v>3311</v>
      </c>
      <c r="F377" t="s">
        <v>616</v>
      </c>
      <c r="G377" t="s">
        <v>3</v>
      </c>
      <c r="H377" t="s">
        <v>3</v>
      </c>
      <c r="I377" t="s">
        <v>685</v>
      </c>
      <c r="J377" t="s">
        <v>3</v>
      </c>
      <c r="K377" t="s">
        <v>3</v>
      </c>
      <c r="L377">
        <v>22</v>
      </c>
      <c r="M377">
        <v>27.5</v>
      </c>
      <c r="N377" s="7">
        <f t="shared" si="22"/>
        <v>3.315380048042871E-4</v>
      </c>
      <c r="O377" s="1">
        <f t="shared" si="23"/>
        <v>157.47999999999999</v>
      </c>
    </row>
    <row r="378" spans="1:15" x14ac:dyDescent="0.25">
      <c r="A378" t="str">
        <f t="shared" si="20"/>
        <v>33211 Northport School District</v>
      </c>
      <c r="B378" s="5" t="str">
        <f t="shared" si="21"/>
        <v>33211</v>
      </c>
      <c r="C378">
        <v>33211</v>
      </c>
      <c r="D378" t="s">
        <v>203</v>
      </c>
      <c r="E378">
        <v>2958</v>
      </c>
      <c r="F378" t="s">
        <v>617</v>
      </c>
      <c r="G378" t="s">
        <v>3</v>
      </c>
      <c r="H378" t="s">
        <v>3</v>
      </c>
      <c r="I378" t="s">
        <v>685</v>
      </c>
      <c r="J378" t="s">
        <v>3</v>
      </c>
      <c r="K378" t="s">
        <v>3</v>
      </c>
      <c r="L378">
        <v>15</v>
      </c>
      <c r="M378">
        <v>17.75</v>
      </c>
      <c r="N378" s="7">
        <f t="shared" si="22"/>
        <v>2.1399271219185804E-4</v>
      </c>
      <c r="O378" s="1">
        <f t="shared" si="23"/>
        <v>101.65</v>
      </c>
    </row>
    <row r="379" spans="1:15" x14ac:dyDescent="0.25">
      <c r="A379" t="str">
        <f t="shared" si="20"/>
        <v>33212 Kettle Falls School District</v>
      </c>
      <c r="B379" s="5" t="str">
        <f t="shared" si="21"/>
        <v>33212</v>
      </c>
      <c r="C379">
        <v>33212</v>
      </c>
      <c r="D379" t="s">
        <v>204</v>
      </c>
      <c r="E379">
        <v>4206</v>
      </c>
      <c r="F379" t="s">
        <v>618</v>
      </c>
      <c r="G379" t="s">
        <v>3</v>
      </c>
      <c r="H379" t="s">
        <v>685</v>
      </c>
      <c r="I379" t="s">
        <v>685</v>
      </c>
      <c r="J379" t="s">
        <v>3</v>
      </c>
      <c r="K379" t="s">
        <v>3</v>
      </c>
      <c r="L379">
        <v>13</v>
      </c>
      <c r="M379">
        <v>14</v>
      </c>
      <c r="N379" s="7">
        <f t="shared" si="22"/>
        <v>1.687829842640007E-4</v>
      </c>
      <c r="O379" s="1">
        <f t="shared" si="23"/>
        <v>80.17</v>
      </c>
    </row>
    <row r="380" spans="1:15" x14ac:dyDescent="0.25">
      <c r="A380" t="str">
        <f t="shared" si="20"/>
        <v>33212 Kettle Falls School District</v>
      </c>
      <c r="B380" s="5" t="str">
        <f t="shared" si="21"/>
        <v>33212</v>
      </c>
      <c r="C380">
        <v>33212</v>
      </c>
      <c r="D380" t="s">
        <v>204</v>
      </c>
      <c r="E380">
        <v>5180</v>
      </c>
      <c r="F380" t="s">
        <v>619</v>
      </c>
      <c r="G380" t="s">
        <v>3</v>
      </c>
      <c r="H380" t="s">
        <v>685</v>
      </c>
      <c r="I380" t="s">
        <v>3</v>
      </c>
      <c r="J380" t="s">
        <v>3</v>
      </c>
      <c r="K380" t="s">
        <v>3</v>
      </c>
      <c r="L380">
        <v>7</v>
      </c>
      <c r="M380">
        <v>7.75</v>
      </c>
      <c r="N380" s="7">
        <f t="shared" si="22"/>
        <v>9.3433437717571822E-5</v>
      </c>
      <c r="O380" s="1">
        <f t="shared" si="23"/>
        <v>44.38</v>
      </c>
    </row>
    <row r="381" spans="1:15" x14ac:dyDescent="0.25">
      <c r="A381" t="str">
        <f t="shared" si="20"/>
        <v>34002 Yelm School District</v>
      </c>
      <c r="B381" s="5" t="str">
        <f t="shared" si="21"/>
        <v>34002</v>
      </c>
      <c r="C381">
        <v>34002</v>
      </c>
      <c r="D381" t="s">
        <v>205</v>
      </c>
      <c r="E381">
        <v>2633</v>
      </c>
      <c r="F381" t="s">
        <v>620</v>
      </c>
      <c r="G381" t="s">
        <v>3</v>
      </c>
      <c r="H381" t="s">
        <v>685</v>
      </c>
      <c r="I381" t="s">
        <v>685</v>
      </c>
      <c r="J381" t="s">
        <v>3</v>
      </c>
      <c r="K381" t="s">
        <v>3</v>
      </c>
      <c r="L381">
        <v>228</v>
      </c>
      <c r="M381">
        <v>244</v>
      </c>
      <c r="N381" s="7">
        <f t="shared" si="22"/>
        <v>2.9416462971725834E-3</v>
      </c>
      <c r="O381" s="1">
        <f t="shared" si="23"/>
        <v>1397.28</v>
      </c>
    </row>
    <row r="382" spans="1:15" x14ac:dyDescent="0.25">
      <c r="A382" t="str">
        <f t="shared" si="20"/>
        <v>34003 North Thurston Public Schools</v>
      </c>
      <c r="B382" s="5" t="str">
        <f t="shared" si="21"/>
        <v>34003</v>
      </c>
      <c r="C382">
        <v>34003</v>
      </c>
      <c r="D382" t="s">
        <v>206</v>
      </c>
      <c r="E382">
        <v>3010</v>
      </c>
      <c r="F382" t="s">
        <v>621</v>
      </c>
      <c r="G382" t="s">
        <v>3</v>
      </c>
      <c r="H382" t="s">
        <v>685</v>
      </c>
      <c r="I382" t="s">
        <v>685</v>
      </c>
      <c r="J382" t="s">
        <v>3</v>
      </c>
      <c r="K382" t="s">
        <v>3</v>
      </c>
      <c r="L382">
        <v>378</v>
      </c>
      <c r="M382">
        <v>403.25</v>
      </c>
      <c r="N382" s="7">
        <f t="shared" si="22"/>
        <v>4.8615527431755913E-3</v>
      </c>
      <c r="O382" s="1">
        <f t="shared" si="23"/>
        <v>2309.2399999999998</v>
      </c>
    </row>
    <row r="383" spans="1:15" x14ac:dyDescent="0.25">
      <c r="A383" t="str">
        <f t="shared" si="20"/>
        <v>34003 North Thurston Public Schools</v>
      </c>
      <c r="B383" s="5" t="str">
        <f t="shared" si="21"/>
        <v>34003</v>
      </c>
      <c r="C383">
        <v>34003</v>
      </c>
      <c r="D383" t="s">
        <v>206</v>
      </c>
      <c r="E383">
        <v>3710</v>
      </c>
      <c r="F383" t="s">
        <v>622</v>
      </c>
      <c r="G383" t="s">
        <v>3</v>
      </c>
      <c r="H383" t="s">
        <v>685</v>
      </c>
      <c r="I383" t="s">
        <v>685</v>
      </c>
      <c r="J383" t="s">
        <v>3</v>
      </c>
      <c r="K383" t="s">
        <v>3</v>
      </c>
      <c r="L383">
        <v>386</v>
      </c>
      <c r="M383">
        <v>407.5</v>
      </c>
      <c r="N383" s="7">
        <f t="shared" si="22"/>
        <v>4.9127904348271632E-3</v>
      </c>
      <c r="O383" s="1">
        <f t="shared" si="23"/>
        <v>2333.58</v>
      </c>
    </row>
    <row r="384" spans="1:15" x14ac:dyDescent="0.25">
      <c r="A384" t="str">
        <f t="shared" si="20"/>
        <v>34003 North Thurston Public Schools</v>
      </c>
      <c r="B384" s="5" t="str">
        <f t="shared" si="21"/>
        <v>34003</v>
      </c>
      <c r="C384">
        <v>34003</v>
      </c>
      <c r="D384" t="s">
        <v>206</v>
      </c>
      <c r="E384">
        <v>4427</v>
      </c>
      <c r="F384" t="s">
        <v>623</v>
      </c>
      <c r="G384" t="s">
        <v>3</v>
      </c>
      <c r="H384" t="s">
        <v>685</v>
      </c>
      <c r="I384" t="s">
        <v>685</v>
      </c>
      <c r="J384" t="s">
        <v>3</v>
      </c>
      <c r="K384" t="s">
        <v>3</v>
      </c>
      <c r="L384">
        <v>118</v>
      </c>
      <c r="M384">
        <v>127.75</v>
      </c>
      <c r="N384" s="7">
        <f t="shared" si="22"/>
        <v>1.5401447314090063E-3</v>
      </c>
      <c r="O384" s="1">
        <f t="shared" si="23"/>
        <v>731.57</v>
      </c>
    </row>
    <row r="385" spans="1:15" x14ac:dyDescent="0.25">
      <c r="A385" t="str">
        <f t="shared" si="20"/>
        <v>34033 Tumwater School District</v>
      </c>
      <c r="B385" s="5" t="str">
        <f t="shared" si="21"/>
        <v>34033</v>
      </c>
      <c r="C385">
        <v>34033</v>
      </c>
      <c r="D385" t="s">
        <v>207</v>
      </c>
      <c r="E385">
        <v>1713</v>
      </c>
      <c r="F385" t="s">
        <v>624</v>
      </c>
      <c r="G385" t="s">
        <v>3</v>
      </c>
      <c r="H385" t="s">
        <v>685</v>
      </c>
      <c r="I385" t="s">
        <v>3</v>
      </c>
      <c r="J385" t="s">
        <v>3</v>
      </c>
      <c r="K385" t="s">
        <v>3</v>
      </c>
      <c r="L385">
        <v>3</v>
      </c>
      <c r="M385">
        <v>3.5</v>
      </c>
      <c r="N385" s="7">
        <f t="shared" si="22"/>
        <v>4.2195746066000176E-5</v>
      </c>
      <c r="O385" s="1">
        <f t="shared" si="23"/>
        <v>20.04</v>
      </c>
    </row>
    <row r="386" spans="1:15" x14ac:dyDescent="0.25">
      <c r="A386" t="str">
        <f t="shared" ref="A386:A449" si="24">PROPER(CONCATENATE(B386," ",D386))</f>
        <v>34033 Tumwater School District</v>
      </c>
      <c r="B386" s="5" t="str">
        <f t="shared" ref="B386:B448" si="25">TEXT($C386,"0####")</f>
        <v>34033</v>
      </c>
      <c r="C386">
        <v>34033</v>
      </c>
      <c r="D386" t="s">
        <v>207</v>
      </c>
      <c r="E386">
        <v>3362</v>
      </c>
      <c r="F386" t="s">
        <v>625</v>
      </c>
      <c r="G386" t="s">
        <v>3</v>
      </c>
      <c r="H386" t="s">
        <v>685</v>
      </c>
      <c r="I386" t="s">
        <v>685</v>
      </c>
      <c r="J386" t="s">
        <v>3</v>
      </c>
      <c r="K386" t="s">
        <v>3</v>
      </c>
      <c r="L386">
        <v>419</v>
      </c>
      <c r="M386">
        <v>435</v>
      </c>
      <c r="N386" s="7">
        <f t="shared" ref="N386:N448" si="26">$M386/$M$449</f>
        <v>5.2443284396314505E-3</v>
      </c>
      <c r="O386" s="1">
        <f t="shared" si="23"/>
        <v>2491.06</v>
      </c>
    </row>
    <row r="387" spans="1:15" x14ac:dyDescent="0.25">
      <c r="A387" t="str">
        <f t="shared" si="24"/>
        <v>34033 Tumwater School District</v>
      </c>
      <c r="B387" s="5" t="str">
        <f t="shared" si="25"/>
        <v>34033</v>
      </c>
      <c r="C387">
        <v>34033</v>
      </c>
      <c r="D387" t="s">
        <v>207</v>
      </c>
      <c r="E387">
        <v>4225</v>
      </c>
      <c r="F387" t="s">
        <v>626</v>
      </c>
      <c r="G387" t="s">
        <v>3</v>
      </c>
      <c r="H387" t="s">
        <v>685</v>
      </c>
      <c r="I387" t="s">
        <v>685</v>
      </c>
      <c r="J387" t="s">
        <v>3</v>
      </c>
      <c r="K387" t="s">
        <v>3</v>
      </c>
      <c r="L387">
        <v>3</v>
      </c>
      <c r="M387">
        <v>3</v>
      </c>
      <c r="N387" s="7">
        <f t="shared" si="26"/>
        <v>3.6167782342285865E-5</v>
      </c>
      <c r="O387" s="1">
        <f t="shared" si="23"/>
        <v>17.18</v>
      </c>
    </row>
    <row r="388" spans="1:15" x14ac:dyDescent="0.25">
      <c r="A388" t="str">
        <f t="shared" si="24"/>
        <v>34033 Tumwater School District</v>
      </c>
      <c r="B388" s="5" t="str">
        <f t="shared" si="25"/>
        <v>34033</v>
      </c>
      <c r="C388">
        <v>34033</v>
      </c>
      <c r="D388" t="s">
        <v>207</v>
      </c>
      <c r="E388">
        <v>4500</v>
      </c>
      <c r="F388" t="s">
        <v>627</v>
      </c>
      <c r="G388" t="s">
        <v>3</v>
      </c>
      <c r="H388" t="s">
        <v>685</v>
      </c>
      <c r="I388" t="s">
        <v>685</v>
      </c>
      <c r="J388" t="s">
        <v>3</v>
      </c>
      <c r="K388" t="s">
        <v>3</v>
      </c>
      <c r="L388">
        <v>207</v>
      </c>
      <c r="M388">
        <v>217.25</v>
      </c>
      <c r="N388" s="7">
        <f t="shared" si="26"/>
        <v>2.6191502379538682E-3</v>
      </c>
      <c r="O388" s="1">
        <f t="shared" ref="O388:O451" si="27">ROUND($O$449*N388,2)</f>
        <v>1244.0999999999999</v>
      </c>
    </row>
    <row r="389" spans="1:15" x14ac:dyDescent="0.25">
      <c r="A389" t="str">
        <f t="shared" si="24"/>
        <v>34033 Tumwater School District</v>
      </c>
      <c r="B389" s="5" t="str">
        <f t="shared" si="25"/>
        <v>34033</v>
      </c>
      <c r="C389">
        <v>34033</v>
      </c>
      <c r="D389" t="s">
        <v>207</v>
      </c>
      <c r="E389">
        <v>5014</v>
      </c>
      <c r="F389" t="s">
        <v>628</v>
      </c>
      <c r="G389" t="s">
        <v>3</v>
      </c>
      <c r="H389" t="s">
        <v>685</v>
      </c>
      <c r="I389" t="s">
        <v>3</v>
      </c>
      <c r="J389" t="s">
        <v>3</v>
      </c>
      <c r="K389" t="s">
        <v>3</v>
      </c>
      <c r="L389">
        <v>6</v>
      </c>
      <c r="M389">
        <v>6.5</v>
      </c>
      <c r="N389" s="7">
        <f t="shared" si="26"/>
        <v>7.8363528408286035E-5</v>
      </c>
      <c r="O389" s="1">
        <f t="shared" si="27"/>
        <v>37.22</v>
      </c>
    </row>
    <row r="390" spans="1:15" x14ac:dyDescent="0.25">
      <c r="A390" t="str">
        <f t="shared" si="24"/>
        <v>34111 Olympia School District</v>
      </c>
      <c r="B390" s="5" t="str">
        <f t="shared" si="25"/>
        <v>34111</v>
      </c>
      <c r="C390">
        <v>34111</v>
      </c>
      <c r="D390" t="s">
        <v>208</v>
      </c>
      <c r="E390">
        <v>1768</v>
      </c>
      <c r="F390" t="s">
        <v>629</v>
      </c>
      <c r="G390" t="s">
        <v>3</v>
      </c>
      <c r="H390" t="s">
        <v>3</v>
      </c>
      <c r="I390" t="s">
        <v>685</v>
      </c>
      <c r="J390" t="s">
        <v>3</v>
      </c>
      <c r="K390" t="s">
        <v>3</v>
      </c>
      <c r="L390">
        <v>32</v>
      </c>
      <c r="M390">
        <v>33.25</v>
      </c>
      <c r="N390" s="7">
        <f t="shared" si="26"/>
        <v>4.0085958762700168E-4</v>
      </c>
      <c r="O390" s="1">
        <f t="shared" si="27"/>
        <v>190.41</v>
      </c>
    </row>
    <row r="391" spans="1:15" x14ac:dyDescent="0.25">
      <c r="A391" t="str">
        <f t="shared" si="24"/>
        <v>34111 Olympia School District</v>
      </c>
      <c r="B391" s="5" t="str">
        <f t="shared" si="25"/>
        <v>34111</v>
      </c>
      <c r="C391">
        <v>34111</v>
      </c>
      <c r="D391" t="s">
        <v>208</v>
      </c>
      <c r="E391">
        <v>3132</v>
      </c>
      <c r="F391" t="s">
        <v>630</v>
      </c>
      <c r="G391" t="s">
        <v>3</v>
      </c>
      <c r="H391" t="s">
        <v>685</v>
      </c>
      <c r="I391" t="s">
        <v>685</v>
      </c>
      <c r="J391" t="s">
        <v>3</v>
      </c>
      <c r="K391" t="s">
        <v>3</v>
      </c>
      <c r="L391">
        <v>586</v>
      </c>
      <c r="M391">
        <v>603.5</v>
      </c>
      <c r="N391" s="7">
        <f t="shared" si="26"/>
        <v>7.2757522145231726E-3</v>
      </c>
      <c r="O391" s="1">
        <f t="shared" si="27"/>
        <v>3455.98</v>
      </c>
    </row>
    <row r="392" spans="1:15" x14ac:dyDescent="0.25">
      <c r="A392" t="str">
        <f t="shared" si="24"/>
        <v>34111 Olympia School District</v>
      </c>
      <c r="B392" s="5" t="str">
        <f t="shared" si="25"/>
        <v>34111</v>
      </c>
      <c r="C392">
        <v>34111</v>
      </c>
      <c r="D392" t="s">
        <v>208</v>
      </c>
      <c r="E392">
        <v>3960</v>
      </c>
      <c r="F392" t="s">
        <v>631</v>
      </c>
      <c r="G392" t="s">
        <v>3</v>
      </c>
      <c r="H392" t="s">
        <v>685</v>
      </c>
      <c r="I392" t="s">
        <v>3</v>
      </c>
      <c r="J392" t="s">
        <v>3</v>
      </c>
      <c r="K392" t="s">
        <v>685</v>
      </c>
      <c r="L392">
        <v>106</v>
      </c>
      <c r="M392">
        <v>109.25</v>
      </c>
      <c r="N392" s="7">
        <f t="shared" si="26"/>
        <v>1.317110073631577E-3</v>
      </c>
      <c r="O392" s="1">
        <f t="shared" si="27"/>
        <v>625.63</v>
      </c>
    </row>
    <row r="393" spans="1:15" x14ac:dyDescent="0.25">
      <c r="A393" t="str">
        <f t="shared" si="24"/>
        <v>34307 Rainier School District</v>
      </c>
      <c r="B393" s="5" t="str">
        <f t="shared" si="25"/>
        <v>34307</v>
      </c>
      <c r="C393">
        <v>34307</v>
      </c>
      <c r="D393" t="s">
        <v>209</v>
      </c>
      <c r="E393">
        <v>2468</v>
      </c>
      <c r="F393" t="s">
        <v>632</v>
      </c>
      <c r="G393" t="s">
        <v>3</v>
      </c>
      <c r="H393" t="s">
        <v>685</v>
      </c>
      <c r="I393" t="s">
        <v>685</v>
      </c>
      <c r="J393" t="s">
        <v>3</v>
      </c>
      <c r="K393" t="s">
        <v>3</v>
      </c>
      <c r="L393">
        <v>52</v>
      </c>
      <c r="M393">
        <v>57</v>
      </c>
      <c r="N393" s="7">
        <f t="shared" si="26"/>
        <v>6.8718786450343143E-4</v>
      </c>
      <c r="O393" s="1">
        <f t="shared" si="27"/>
        <v>326.41000000000003</v>
      </c>
    </row>
    <row r="394" spans="1:15" x14ac:dyDescent="0.25">
      <c r="A394" t="str">
        <f t="shared" si="24"/>
        <v>34401 Rochester School District</v>
      </c>
      <c r="B394" s="5" t="str">
        <f t="shared" si="25"/>
        <v>34401</v>
      </c>
      <c r="C394">
        <v>34401</v>
      </c>
      <c r="D394" t="s">
        <v>210</v>
      </c>
      <c r="E394">
        <v>4326</v>
      </c>
      <c r="F394" t="s">
        <v>633</v>
      </c>
      <c r="G394" t="s">
        <v>3</v>
      </c>
      <c r="H394" t="s">
        <v>685</v>
      </c>
      <c r="I394" t="s">
        <v>685</v>
      </c>
      <c r="J394" t="s">
        <v>3</v>
      </c>
      <c r="K394" t="s">
        <v>3</v>
      </c>
      <c r="L394">
        <v>44</v>
      </c>
      <c r="M394">
        <v>47.75</v>
      </c>
      <c r="N394" s="7">
        <f t="shared" si="26"/>
        <v>5.7567053561471666E-4</v>
      </c>
      <c r="O394" s="1">
        <f t="shared" si="27"/>
        <v>273.44</v>
      </c>
    </row>
    <row r="395" spans="1:15" x14ac:dyDescent="0.25">
      <c r="A395" t="str">
        <f t="shared" si="24"/>
        <v>34402 Tenino School District</v>
      </c>
      <c r="B395" s="5" t="str">
        <f t="shared" si="25"/>
        <v>34402</v>
      </c>
      <c r="C395">
        <v>34402</v>
      </c>
      <c r="D395" t="s">
        <v>211</v>
      </c>
      <c r="E395">
        <v>3509</v>
      </c>
      <c r="F395" t="s">
        <v>634</v>
      </c>
      <c r="G395" t="s">
        <v>3</v>
      </c>
      <c r="H395" t="s">
        <v>3</v>
      </c>
      <c r="I395" t="s">
        <v>685</v>
      </c>
      <c r="J395" t="s">
        <v>3</v>
      </c>
      <c r="K395" t="s">
        <v>3</v>
      </c>
      <c r="L395">
        <v>8</v>
      </c>
      <c r="M395">
        <v>9.25</v>
      </c>
      <c r="N395" s="7">
        <f t="shared" si="26"/>
        <v>1.1151732888871475E-4</v>
      </c>
      <c r="O395" s="1">
        <f t="shared" si="27"/>
        <v>52.97</v>
      </c>
    </row>
    <row r="396" spans="1:15" x14ac:dyDescent="0.25">
      <c r="A396" t="str">
        <f t="shared" si="24"/>
        <v>34402 Tenino School District</v>
      </c>
      <c r="B396" s="5" t="str">
        <f t="shared" si="25"/>
        <v>34402</v>
      </c>
      <c r="C396">
        <v>34402</v>
      </c>
      <c r="D396" t="s">
        <v>211</v>
      </c>
      <c r="E396">
        <v>3795</v>
      </c>
      <c r="F396" t="s">
        <v>635</v>
      </c>
      <c r="G396" t="s">
        <v>3</v>
      </c>
      <c r="H396" t="s">
        <v>685</v>
      </c>
      <c r="I396" t="s">
        <v>3</v>
      </c>
      <c r="J396" t="s">
        <v>3</v>
      </c>
      <c r="K396" t="s">
        <v>3</v>
      </c>
      <c r="L396">
        <v>3</v>
      </c>
      <c r="M396">
        <v>3.75</v>
      </c>
      <c r="N396" s="7">
        <f t="shared" si="26"/>
        <v>4.5209727927857328E-5</v>
      </c>
      <c r="O396" s="1">
        <f t="shared" si="27"/>
        <v>21.47</v>
      </c>
    </row>
    <row r="397" spans="1:15" x14ac:dyDescent="0.25">
      <c r="A397" t="str">
        <f t="shared" si="24"/>
        <v>35200 Wahkiakum School District</v>
      </c>
      <c r="B397" s="5" t="str">
        <f t="shared" si="25"/>
        <v>35200</v>
      </c>
      <c r="C397">
        <v>35200</v>
      </c>
      <c r="D397" t="s">
        <v>212</v>
      </c>
      <c r="E397">
        <v>3467</v>
      </c>
      <c r="F397" t="s">
        <v>636</v>
      </c>
      <c r="G397" t="s">
        <v>3</v>
      </c>
      <c r="H397" t="s">
        <v>685</v>
      </c>
      <c r="I397" t="s">
        <v>685</v>
      </c>
      <c r="J397" t="s">
        <v>3</v>
      </c>
      <c r="K397" t="s">
        <v>3</v>
      </c>
      <c r="L397">
        <v>11</v>
      </c>
      <c r="M397">
        <v>12.25</v>
      </c>
      <c r="N397" s="7">
        <f t="shared" si="26"/>
        <v>1.4768511123100061E-4</v>
      </c>
      <c r="O397" s="1">
        <f t="shared" si="27"/>
        <v>70.150000000000006</v>
      </c>
    </row>
    <row r="398" spans="1:15" x14ac:dyDescent="0.25">
      <c r="A398" t="str">
        <f t="shared" si="24"/>
        <v>36140 Walla Walla Public Schools</v>
      </c>
      <c r="B398" s="5" t="str">
        <f t="shared" si="25"/>
        <v>36140</v>
      </c>
      <c r="C398">
        <v>36140</v>
      </c>
      <c r="D398" t="s">
        <v>213</v>
      </c>
      <c r="E398">
        <v>2407</v>
      </c>
      <c r="F398" t="s">
        <v>637</v>
      </c>
      <c r="G398" t="s">
        <v>3</v>
      </c>
      <c r="H398" t="s">
        <v>685</v>
      </c>
      <c r="I398" t="s">
        <v>3</v>
      </c>
      <c r="J398" t="s">
        <v>3</v>
      </c>
      <c r="K398" t="s">
        <v>3</v>
      </c>
      <c r="L398">
        <v>2</v>
      </c>
      <c r="M398">
        <v>2</v>
      </c>
      <c r="N398" s="7">
        <f t="shared" si="26"/>
        <v>2.4111854894857243E-5</v>
      </c>
      <c r="O398" s="1">
        <f t="shared" si="27"/>
        <v>11.45</v>
      </c>
    </row>
    <row r="399" spans="1:15" x14ac:dyDescent="0.25">
      <c r="A399" t="str">
        <f t="shared" si="24"/>
        <v>36140 Walla Walla Public Schools</v>
      </c>
      <c r="B399" s="5" t="str">
        <f t="shared" si="25"/>
        <v>36140</v>
      </c>
      <c r="C399">
        <v>36140</v>
      </c>
      <c r="D399" t="s">
        <v>213</v>
      </c>
      <c r="E399">
        <v>3468</v>
      </c>
      <c r="F399" t="s">
        <v>638</v>
      </c>
      <c r="G399" t="s">
        <v>3</v>
      </c>
      <c r="H399" t="s">
        <v>685</v>
      </c>
      <c r="I399" t="s">
        <v>685</v>
      </c>
      <c r="J399" t="s">
        <v>3</v>
      </c>
      <c r="K399" t="s">
        <v>3</v>
      </c>
      <c r="L399">
        <v>552</v>
      </c>
      <c r="M399">
        <v>600.5</v>
      </c>
      <c r="N399" s="7">
        <f t="shared" si="26"/>
        <v>7.2395844321808869E-3</v>
      </c>
      <c r="O399" s="1">
        <f t="shared" si="27"/>
        <v>3438.8</v>
      </c>
    </row>
    <row r="400" spans="1:15" x14ac:dyDescent="0.25">
      <c r="A400" t="str">
        <f t="shared" si="24"/>
        <v>36140 Walla Walla Public Schools</v>
      </c>
      <c r="B400" s="5" t="str">
        <f t="shared" si="25"/>
        <v>36140</v>
      </c>
      <c r="C400">
        <v>36140</v>
      </c>
      <c r="D400" t="s">
        <v>213</v>
      </c>
      <c r="E400">
        <v>4071</v>
      </c>
      <c r="F400" t="s">
        <v>639</v>
      </c>
      <c r="G400" t="s">
        <v>3</v>
      </c>
      <c r="H400" t="s">
        <v>685</v>
      </c>
      <c r="I400" t="s">
        <v>3</v>
      </c>
      <c r="J400" t="s">
        <v>3</v>
      </c>
      <c r="K400" t="s">
        <v>3</v>
      </c>
      <c r="L400">
        <v>12</v>
      </c>
      <c r="M400">
        <v>13.25</v>
      </c>
      <c r="N400" s="7">
        <f t="shared" si="26"/>
        <v>1.5974103867842922E-4</v>
      </c>
      <c r="O400" s="1">
        <f t="shared" si="27"/>
        <v>75.88</v>
      </c>
    </row>
    <row r="401" spans="1:15" x14ac:dyDescent="0.25">
      <c r="A401" t="str">
        <f t="shared" si="24"/>
        <v>36250 College Place School District</v>
      </c>
      <c r="B401" s="5" t="str">
        <f t="shared" si="25"/>
        <v>36250</v>
      </c>
      <c r="C401">
        <v>36250</v>
      </c>
      <c r="D401" t="s">
        <v>214</v>
      </c>
      <c r="E401">
        <v>5362</v>
      </c>
      <c r="F401" t="s">
        <v>640</v>
      </c>
      <c r="G401" t="s">
        <v>3</v>
      </c>
      <c r="H401" t="s">
        <v>685</v>
      </c>
      <c r="I401" t="s">
        <v>3</v>
      </c>
      <c r="J401" t="s">
        <v>3</v>
      </c>
      <c r="K401" t="s">
        <v>3</v>
      </c>
      <c r="L401">
        <v>34</v>
      </c>
      <c r="M401">
        <v>38</v>
      </c>
      <c r="N401" s="7">
        <f t="shared" si="26"/>
        <v>4.581252430022876E-4</v>
      </c>
      <c r="O401" s="1">
        <f t="shared" si="27"/>
        <v>217.61</v>
      </c>
    </row>
    <row r="402" spans="1:15" x14ac:dyDescent="0.25">
      <c r="A402" t="str">
        <f t="shared" si="24"/>
        <v>36300 Touchet School District</v>
      </c>
      <c r="B402" s="5" t="str">
        <f t="shared" si="25"/>
        <v>36300</v>
      </c>
      <c r="C402">
        <v>36300</v>
      </c>
      <c r="D402" t="s">
        <v>215</v>
      </c>
      <c r="E402">
        <v>2160</v>
      </c>
      <c r="F402" t="s">
        <v>641</v>
      </c>
      <c r="G402" t="s">
        <v>3</v>
      </c>
      <c r="H402" t="s">
        <v>685</v>
      </c>
      <c r="I402" t="s">
        <v>3</v>
      </c>
      <c r="J402" t="s">
        <v>3</v>
      </c>
      <c r="K402" t="s">
        <v>3</v>
      </c>
      <c r="L402">
        <v>27</v>
      </c>
      <c r="M402">
        <v>31</v>
      </c>
      <c r="N402" s="7">
        <f t="shared" si="26"/>
        <v>3.7373375087028729E-4</v>
      </c>
      <c r="O402" s="1">
        <f t="shared" si="27"/>
        <v>177.52</v>
      </c>
    </row>
    <row r="403" spans="1:15" x14ac:dyDescent="0.25">
      <c r="A403" t="str">
        <f t="shared" si="24"/>
        <v>36400 Columbia (Walla Walla) School District</v>
      </c>
      <c r="B403" s="5" t="str">
        <f t="shared" si="25"/>
        <v>36400</v>
      </c>
      <c r="C403">
        <v>36400</v>
      </c>
      <c r="D403" t="s">
        <v>216</v>
      </c>
      <c r="E403">
        <v>4049</v>
      </c>
      <c r="F403" t="s">
        <v>461</v>
      </c>
      <c r="G403" t="s">
        <v>3</v>
      </c>
      <c r="H403" t="s">
        <v>685</v>
      </c>
      <c r="I403" t="s">
        <v>685</v>
      </c>
      <c r="J403" t="s">
        <v>3</v>
      </c>
      <c r="K403" t="s">
        <v>3</v>
      </c>
      <c r="L403">
        <v>49</v>
      </c>
      <c r="M403">
        <v>51.5</v>
      </c>
      <c r="N403" s="7">
        <f t="shared" si="26"/>
        <v>6.2088026354257403E-4</v>
      </c>
      <c r="O403" s="1">
        <f t="shared" si="27"/>
        <v>294.92</v>
      </c>
    </row>
    <row r="404" spans="1:15" x14ac:dyDescent="0.25">
      <c r="A404" t="str">
        <f t="shared" si="24"/>
        <v>36401 Waitsburg School District</v>
      </c>
      <c r="B404" s="5" t="str">
        <f t="shared" si="25"/>
        <v>36401</v>
      </c>
      <c r="C404">
        <v>36401</v>
      </c>
      <c r="D404" t="s">
        <v>217</v>
      </c>
      <c r="E404">
        <v>2386</v>
      </c>
      <c r="F404" t="s">
        <v>642</v>
      </c>
      <c r="G404" t="s">
        <v>3</v>
      </c>
      <c r="H404" t="s">
        <v>685</v>
      </c>
      <c r="I404" t="s">
        <v>3</v>
      </c>
      <c r="J404" t="s">
        <v>3</v>
      </c>
      <c r="K404" t="s">
        <v>3</v>
      </c>
      <c r="L404">
        <v>12</v>
      </c>
      <c r="M404">
        <v>13</v>
      </c>
      <c r="N404" s="7">
        <f t="shared" si="26"/>
        <v>1.5672705681657207E-4</v>
      </c>
      <c r="O404" s="1">
        <f t="shared" si="27"/>
        <v>74.45</v>
      </c>
    </row>
    <row r="405" spans="1:15" x14ac:dyDescent="0.25">
      <c r="A405" t="str">
        <f t="shared" si="24"/>
        <v>37501 Bellingham School District</v>
      </c>
      <c r="B405" s="5" t="str">
        <f t="shared" si="25"/>
        <v>37501</v>
      </c>
      <c r="C405">
        <v>37501</v>
      </c>
      <c r="D405" t="s">
        <v>218</v>
      </c>
      <c r="E405">
        <v>1647</v>
      </c>
      <c r="F405" t="s">
        <v>643</v>
      </c>
      <c r="G405" t="s">
        <v>685</v>
      </c>
      <c r="H405" t="s">
        <v>685</v>
      </c>
      <c r="I405" t="s">
        <v>3</v>
      </c>
      <c r="J405" t="s">
        <v>3</v>
      </c>
      <c r="K405" t="s">
        <v>3</v>
      </c>
      <c r="L405">
        <v>11</v>
      </c>
      <c r="M405">
        <v>12.5</v>
      </c>
      <c r="N405" s="7">
        <f t="shared" si="26"/>
        <v>1.5069909309285776E-4</v>
      </c>
      <c r="O405" s="1">
        <f t="shared" si="27"/>
        <v>71.58</v>
      </c>
    </row>
    <row r="406" spans="1:15" x14ac:dyDescent="0.25">
      <c r="A406" t="str">
        <f t="shared" si="24"/>
        <v>37501 Bellingham School District</v>
      </c>
      <c r="B406" s="5" t="str">
        <f t="shared" si="25"/>
        <v>37501</v>
      </c>
      <c r="C406">
        <v>37501</v>
      </c>
      <c r="D406" t="s">
        <v>218</v>
      </c>
      <c r="E406">
        <v>2553</v>
      </c>
      <c r="F406" t="s">
        <v>644</v>
      </c>
      <c r="G406" t="s">
        <v>685</v>
      </c>
      <c r="H406" t="s">
        <v>685</v>
      </c>
      <c r="I406" t="s">
        <v>685</v>
      </c>
      <c r="J406" t="s">
        <v>3</v>
      </c>
      <c r="K406" t="s">
        <v>3</v>
      </c>
      <c r="L406">
        <v>314</v>
      </c>
      <c r="M406">
        <v>323.5</v>
      </c>
      <c r="N406" s="7">
        <f t="shared" si="26"/>
        <v>3.9000925292431588E-3</v>
      </c>
      <c r="O406" s="1">
        <f t="shared" si="27"/>
        <v>1852.54</v>
      </c>
    </row>
    <row r="407" spans="1:15" x14ac:dyDescent="0.25">
      <c r="A407" t="str">
        <f t="shared" si="24"/>
        <v>37501 Bellingham School District</v>
      </c>
      <c r="B407" s="5" t="str">
        <f t="shared" si="25"/>
        <v>37501</v>
      </c>
      <c r="C407">
        <v>37501</v>
      </c>
      <c r="D407" t="s">
        <v>218</v>
      </c>
      <c r="E407">
        <v>3576</v>
      </c>
      <c r="F407" t="s">
        <v>645</v>
      </c>
      <c r="G407" t="s">
        <v>685</v>
      </c>
      <c r="H407" t="s">
        <v>685</v>
      </c>
      <c r="I407" t="s">
        <v>685</v>
      </c>
      <c r="J407" t="s">
        <v>3</v>
      </c>
      <c r="K407" t="s">
        <v>3</v>
      </c>
      <c r="L407">
        <v>307</v>
      </c>
      <c r="M407">
        <v>313</v>
      </c>
      <c r="N407" s="7">
        <f t="shared" si="26"/>
        <v>3.7735052910451584E-3</v>
      </c>
      <c r="O407" s="1">
        <f t="shared" si="27"/>
        <v>1792.42</v>
      </c>
    </row>
    <row r="408" spans="1:15" x14ac:dyDescent="0.25">
      <c r="A408" t="str">
        <f t="shared" si="24"/>
        <v>37501 Bellingham School District</v>
      </c>
      <c r="B408" s="5" t="str">
        <f t="shared" si="25"/>
        <v>37501</v>
      </c>
      <c r="C408">
        <v>37501</v>
      </c>
      <c r="D408" t="s">
        <v>218</v>
      </c>
      <c r="E408">
        <v>4515</v>
      </c>
      <c r="F408" t="s">
        <v>646</v>
      </c>
      <c r="G408" t="s">
        <v>3</v>
      </c>
      <c r="H408" t="s">
        <v>685</v>
      </c>
      <c r="I408" t="s">
        <v>685</v>
      </c>
      <c r="J408" t="s">
        <v>3</v>
      </c>
      <c r="K408" t="s">
        <v>3</v>
      </c>
      <c r="L408">
        <v>642</v>
      </c>
      <c r="M408">
        <v>692</v>
      </c>
      <c r="N408" s="7">
        <f t="shared" si="26"/>
        <v>8.342701793620606E-3</v>
      </c>
      <c r="O408" s="1">
        <f t="shared" si="27"/>
        <v>3962.78</v>
      </c>
    </row>
    <row r="409" spans="1:15" x14ac:dyDescent="0.25">
      <c r="A409" t="str">
        <f t="shared" si="24"/>
        <v>37502 Ferndale School District</v>
      </c>
      <c r="B409" s="5" t="str">
        <f t="shared" si="25"/>
        <v>37502</v>
      </c>
      <c r="C409">
        <v>37502</v>
      </c>
      <c r="D409" t="s">
        <v>219</v>
      </c>
      <c r="E409">
        <v>2488</v>
      </c>
      <c r="F409" t="s">
        <v>647</v>
      </c>
      <c r="G409" t="s">
        <v>3</v>
      </c>
      <c r="H409" t="s">
        <v>685</v>
      </c>
      <c r="I409" t="s">
        <v>685</v>
      </c>
      <c r="J409" t="s">
        <v>3</v>
      </c>
      <c r="K409" t="s">
        <v>3</v>
      </c>
      <c r="L409">
        <v>175</v>
      </c>
      <c r="M409">
        <v>188.75</v>
      </c>
      <c r="N409" s="7">
        <f t="shared" si="26"/>
        <v>2.2755563057021522E-3</v>
      </c>
      <c r="O409" s="1">
        <f t="shared" si="27"/>
        <v>1080.8900000000001</v>
      </c>
    </row>
    <row r="410" spans="1:15" x14ac:dyDescent="0.25">
      <c r="A410" t="str">
        <f t="shared" si="24"/>
        <v>37502 Ferndale School District</v>
      </c>
      <c r="B410" s="5" t="str">
        <f t="shared" si="25"/>
        <v>37502</v>
      </c>
      <c r="C410">
        <v>37502</v>
      </c>
      <c r="D410" t="s">
        <v>219</v>
      </c>
      <c r="E410">
        <v>5245</v>
      </c>
      <c r="F410" t="s">
        <v>648</v>
      </c>
      <c r="G410" t="s">
        <v>685</v>
      </c>
      <c r="H410" t="s">
        <v>3</v>
      </c>
      <c r="I410" t="s">
        <v>685</v>
      </c>
      <c r="J410" t="s">
        <v>3</v>
      </c>
      <c r="K410" t="s">
        <v>3</v>
      </c>
      <c r="L410">
        <v>11</v>
      </c>
      <c r="M410">
        <v>11.75</v>
      </c>
      <c r="N410" s="7">
        <f t="shared" si="26"/>
        <v>1.4165714750728631E-4</v>
      </c>
      <c r="O410" s="1">
        <f t="shared" si="27"/>
        <v>67.290000000000006</v>
      </c>
    </row>
    <row r="411" spans="1:15" x14ac:dyDescent="0.25">
      <c r="A411" t="str">
        <f t="shared" si="24"/>
        <v>37503 Blaine School District</v>
      </c>
      <c r="B411" s="5" t="str">
        <f t="shared" si="25"/>
        <v>37503</v>
      </c>
      <c r="C411">
        <v>37503</v>
      </c>
      <c r="D411" t="s">
        <v>220</v>
      </c>
      <c r="E411">
        <v>3136</v>
      </c>
      <c r="F411" t="s">
        <v>649</v>
      </c>
      <c r="G411" t="s">
        <v>685</v>
      </c>
      <c r="H411" t="s">
        <v>685</v>
      </c>
      <c r="I411" t="s">
        <v>685</v>
      </c>
      <c r="J411" t="s">
        <v>3</v>
      </c>
      <c r="K411" t="s">
        <v>3</v>
      </c>
      <c r="L411">
        <v>99</v>
      </c>
      <c r="M411">
        <v>106.25</v>
      </c>
      <c r="N411" s="7">
        <f t="shared" si="26"/>
        <v>1.2809422912892911E-3</v>
      </c>
      <c r="O411" s="1">
        <f t="shared" si="27"/>
        <v>608.45000000000005</v>
      </c>
    </row>
    <row r="412" spans="1:15" x14ac:dyDescent="0.25">
      <c r="A412" t="str">
        <f t="shared" si="24"/>
        <v>37504 Lynden School District</v>
      </c>
      <c r="B412" s="5" t="str">
        <f t="shared" si="25"/>
        <v>37504</v>
      </c>
      <c r="C412">
        <v>37504</v>
      </c>
      <c r="D412" t="s">
        <v>221</v>
      </c>
      <c r="E412">
        <v>1914</v>
      </c>
      <c r="F412" t="s">
        <v>650</v>
      </c>
      <c r="G412" t="s">
        <v>3</v>
      </c>
      <c r="H412" t="s">
        <v>685</v>
      </c>
      <c r="I412" t="s">
        <v>3</v>
      </c>
      <c r="J412" t="s">
        <v>3</v>
      </c>
      <c r="K412" t="s">
        <v>3</v>
      </c>
      <c r="L412">
        <v>1</v>
      </c>
      <c r="M412">
        <v>1</v>
      </c>
      <c r="N412" s="7">
        <f t="shared" si="26"/>
        <v>1.2055927447428622E-5</v>
      </c>
      <c r="O412" s="1">
        <f t="shared" si="27"/>
        <v>5.73</v>
      </c>
    </row>
    <row r="413" spans="1:15" x14ac:dyDescent="0.25">
      <c r="A413" t="str">
        <f t="shared" si="24"/>
        <v>37504 Lynden School District</v>
      </c>
      <c r="B413" s="5" t="str">
        <f t="shared" si="25"/>
        <v>37504</v>
      </c>
      <c r="C413">
        <v>37504</v>
      </c>
      <c r="D413" t="s">
        <v>221</v>
      </c>
      <c r="E413">
        <v>4201</v>
      </c>
      <c r="F413" t="s">
        <v>651</v>
      </c>
      <c r="G413" t="s">
        <v>3</v>
      </c>
      <c r="H413" t="s">
        <v>685</v>
      </c>
      <c r="I413" t="s">
        <v>685</v>
      </c>
      <c r="J413" t="s">
        <v>3</v>
      </c>
      <c r="K413" t="s">
        <v>3</v>
      </c>
      <c r="L413">
        <v>217</v>
      </c>
      <c r="M413">
        <v>230.75</v>
      </c>
      <c r="N413" s="7">
        <f t="shared" si="26"/>
        <v>2.7819052584941543E-3</v>
      </c>
      <c r="O413" s="1">
        <f t="shared" si="27"/>
        <v>1321.4</v>
      </c>
    </row>
    <row r="414" spans="1:15" x14ac:dyDescent="0.25">
      <c r="A414" t="str">
        <f t="shared" si="24"/>
        <v>37505 Meridian School District</v>
      </c>
      <c r="B414" s="5" t="str">
        <f t="shared" si="25"/>
        <v>37505</v>
      </c>
      <c r="C414">
        <v>37505</v>
      </c>
      <c r="D414" t="s">
        <v>222</v>
      </c>
      <c r="E414">
        <v>2554</v>
      </c>
      <c r="F414" t="s">
        <v>652</v>
      </c>
      <c r="G414" t="s">
        <v>3</v>
      </c>
      <c r="H414" t="s">
        <v>685</v>
      </c>
      <c r="I414" t="s">
        <v>685</v>
      </c>
      <c r="J414" t="s">
        <v>3</v>
      </c>
      <c r="K414" t="s">
        <v>3</v>
      </c>
      <c r="L414">
        <v>86</v>
      </c>
      <c r="M414">
        <v>91.75</v>
      </c>
      <c r="N414" s="7">
        <f t="shared" si="26"/>
        <v>1.106131343301576E-3</v>
      </c>
      <c r="O414" s="1">
        <f t="shared" si="27"/>
        <v>525.41</v>
      </c>
    </row>
    <row r="415" spans="1:15" x14ac:dyDescent="0.25">
      <c r="A415" t="str">
        <f t="shared" si="24"/>
        <v>37505 Meridian School District</v>
      </c>
      <c r="B415" s="5" t="str">
        <f t="shared" si="25"/>
        <v>37505</v>
      </c>
      <c r="C415">
        <v>37505</v>
      </c>
      <c r="D415" t="s">
        <v>222</v>
      </c>
      <c r="E415">
        <v>3930</v>
      </c>
      <c r="F415" t="s">
        <v>653</v>
      </c>
      <c r="G415" t="s">
        <v>3</v>
      </c>
      <c r="H415" t="s">
        <v>685</v>
      </c>
      <c r="I415" t="s">
        <v>3</v>
      </c>
      <c r="J415" t="s">
        <v>3</v>
      </c>
      <c r="K415" t="s">
        <v>3</v>
      </c>
      <c r="L415">
        <v>1</v>
      </c>
      <c r="M415">
        <v>1</v>
      </c>
      <c r="N415" s="7">
        <f t="shared" si="26"/>
        <v>1.2055927447428622E-5</v>
      </c>
      <c r="O415" s="1">
        <f t="shared" si="27"/>
        <v>5.73</v>
      </c>
    </row>
    <row r="416" spans="1:15" x14ac:dyDescent="0.25">
      <c r="A416" t="str">
        <f t="shared" si="24"/>
        <v>37506 Nooksack Valley School District</v>
      </c>
      <c r="B416" s="5" t="str">
        <f t="shared" si="25"/>
        <v>37506</v>
      </c>
      <c r="C416">
        <v>37506</v>
      </c>
      <c r="D416" t="s">
        <v>223</v>
      </c>
      <c r="E416">
        <v>2459</v>
      </c>
      <c r="F416" t="s">
        <v>654</v>
      </c>
      <c r="G416" t="s">
        <v>685</v>
      </c>
      <c r="H416" t="s">
        <v>685</v>
      </c>
      <c r="I416" t="s">
        <v>685</v>
      </c>
      <c r="J416" t="s">
        <v>3</v>
      </c>
      <c r="K416" t="s">
        <v>3</v>
      </c>
      <c r="L416">
        <v>105</v>
      </c>
      <c r="M416">
        <v>115</v>
      </c>
      <c r="N416" s="7">
        <f t="shared" si="26"/>
        <v>1.3864316564542914E-3</v>
      </c>
      <c r="O416" s="1">
        <f t="shared" si="27"/>
        <v>658.56</v>
      </c>
    </row>
    <row r="417" spans="1:15" x14ac:dyDescent="0.25">
      <c r="A417" t="str">
        <f t="shared" si="24"/>
        <v>37507 Mount Baker School District</v>
      </c>
      <c r="B417" s="5" t="str">
        <f t="shared" si="25"/>
        <v>37507</v>
      </c>
      <c r="C417">
        <v>37507</v>
      </c>
      <c r="D417" t="s">
        <v>224</v>
      </c>
      <c r="E417">
        <v>2343</v>
      </c>
      <c r="F417" t="s">
        <v>655</v>
      </c>
      <c r="G417" t="s">
        <v>685</v>
      </c>
      <c r="H417" t="s">
        <v>685</v>
      </c>
      <c r="I417" t="s">
        <v>3</v>
      </c>
      <c r="J417" t="s">
        <v>3</v>
      </c>
      <c r="K417" t="s">
        <v>3</v>
      </c>
      <c r="L417">
        <v>22</v>
      </c>
      <c r="M417">
        <v>23.25</v>
      </c>
      <c r="N417" s="7">
        <f t="shared" si="26"/>
        <v>2.8030031315271544E-4</v>
      </c>
      <c r="O417" s="1">
        <f t="shared" si="27"/>
        <v>133.13999999999999</v>
      </c>
    </row>
    <row r="418" spans="1:15" x14ac:dyDescent="0.25">
      <c r="A418" t="str">
        <f t="shared" si="24"/>
        <v>38265 Tekoa School District</v>
      </c>
      <c r="B418" s="5" t="str">
        <f t="shared" si="25"/>
        <v>38265</v>
      </c>
      <c r="C418">
        <v>38265</v>
      </c>
      <c r="D418" t="s">
        <v>225</v>
      </c>
      <c r="E418">
        <v>3418</v>
      </c>
      <c r="F418" t="s">
        <v>656</v>
      </c>
      <c r="G418" t="s">
        <v>3</v>
      </c>
      <c r="H418" t="s">
        <v>685</v>
      </c>
      <c r="I418" t="s">
        <v>685</v>
      </c>
      <c r="J418" t="s">
        <v>3</v>
      </c>
      <c r="K418" t="s">
        <v>3</v>
      </c>
      <c r="L418">
        <v>11</v>
      </c>
      <c r="M418">
        <v>11.75</v>
      </c>
      <c r="N418" s="7">
        <f t="shared" si="26"/>
        <v>1.4165714750728631E-4</v>
      </c>
      <c r="O418" s="1">
        <f t="shared" si="27"/>
        <v>67.290000000000006</v>
      </c>
    </row>
    <row r="419" spans="1:15" x14ac:dyDescent="0.25">
      <c r="A419" t="str">
        <f t="shared" si="24"/>
        <v>38267 Pullman School District</v>
      </c>
      <c r="B419" s="5" t="str">
        <f t="shared" si="25"/>
        <v>38267</v>
      </c>
      <c r="C419">
        <v>38267</v>
      </c>
      <c r="D419" t="s">
        <v>226</v>
      </c>
      <c r="E419">
        <v>2499</v>
      </c>
      <c r="F419" t="s">
        <v>657</v>
      </c>
      <c r="G419" t="s">
        <v>685</v>
      </c>
      <c r="H419" t="s">
        <v>685</v>
      </c>
      <c r="I419" t="s">
        <v>685</v>
      </c>
      <c r="J419" t="s">
        <v>3</v>
      </c>
      <c r="K419" t="s">
        <v>3</v>
      </c>
      <c r="L419">
        <v>197</v>
      </c>
      <c r="M419">
        <v>202</v>
      </c>
      <c r="N419" s="7">
        <f t="shared" si="26"/>
        <v>2.4352973443805817E-3</v>
      </c>
      <c r="O419" s="1">
        <f t="shared" si="27"/>
        <v>1156.77</v>
      </c>
    </row>
    <row r="420" spans="1:15" x14ac:dyDescent="0.25">
      <c r="A420" t="str">
        <f t="shared" si="24"/>
        <v>38300 Colfax School District</v>
      </c>
      <c r="B420" s="5" t="str">
        <f t="shared" si="25"/>
        <v>38300</v>
      </c>
      <c r="C420">
        <v>38300</v>
      </c>
      <c r="D420" t="s">
        <v>227</v>
      </c>
      <c r="E420">
        <v>3366</v>
      </c>
      <c r="F420" t="s">
        <v>658</v>
      </c>
      <c r="G420" t="s">
        <v>3</v>
      </c>
      <c r="H420" t="s">
        <v>685</v>
      </c>
      <c r="I420" t="s">
        <v>3</v>
      </c>
      <c r="J420" t="s">
        <v>3</v>
      </c>
      <c r="K420" t="s">
        <v>3</v>
      </c>
      <c r="L420">
        <v>75</v>
      </c>
      <c r="M420">
        <v>80.75</v>
      </c>
      <c r="N420" s="7">
        <f t="shared" si="26"/>
        <v>9.7351614137986117E-4</v>
      </c>
      <c r="O420" s="1">
        <f t="shared" si="27"/>
        <v>462.42</v>
      </c>
    </row>
    <row r="421" spans="1:15" x14ac:dyDescent="0.25">
      <c r="A421" t="str">
        <f t="shared" si="24"/>
        <v>38306 Colton School District</v>
      </c>
      <c r="B421" s="5" t="str">
        <f t="shared" si="25"/>
        <v>38306</v>
      </c>
      <c r="C421">
        <v>38306</v>
      </c>
      <c r="D421" t="s">
        <v>228</v>
      </c>
      <c r="E421">
        <v>2588</v>
      </c>
      <c r="F421" t="s">
        <v>659</v>
      </c>
      <c r="G421" t="s">
        <v>3</v>
      </c>
      <c r="H421" t="s">
        <v>685</v>
      </c>
      <c r="I421" t="s">
        <v>3</v>
      </c>
      <c r="J421" t="s">
        <v>3</v>
      </c>
      <c r="K421" t="s">
        <v>3</v>
      </c>
      <c r="L421">
        <v>22</v>
      </c>
      <c r="M421">
        <v>22</v>
      </c>
      <c r="N421" s="7">
        <f t="shared" si="26"/>
        <v>2.6523040384342965E-4</v>
      </c>
      <c r="O421" s="1">
        <f t="shared" si="27"/>
        <v>125.98</v>
      </c>
    </row>
    <row r="422" spans="1:15" x14ac:dyDescent="0.25">
      <c r="A422" t="str">
        <f t="shared" si="24"/>
        <v>38320 Rosalia School District</v>
      </c>
      <c r="B422" s="5" t="str">
        <f t="shared" si="25"/>
        <v>38320</v>
      </c>
      <c r="C422">
        <v>38320</v>
      </c>
      <c r="D422" t="s">
        <v>229</v>
      </c>
      <c r="E422">
        <v>3204</v>
      </c>
      <c r="F422" t="s">
        <v>660</v>
      </c>
      <c r="G422" t="s">
        <v>3</v>
      </c>
      <c r="H422" t="s">
        <v>685</v>
      </c>
      <c r="I422" t="s">
        <v>3</v>
      </c>
      <c r="J422" t="s">
        <v>3</v>
      </c>
      <c r="K422" t="s">
        <v>3</v>
      </c>
      <c r="L422">
        <v>1</v>
      </c>
      <c r="M422">
        <v>1.25</v>
      </c>
      <c r="N422" s="7">
        <f t="shared" si="26"/>
        <v>1.5069909309285777E-5</v>
      </c>
      <c r="O422" s="1">
        <f t="shared" si="27"/>
        <v>7.16</v>
      </c>
    </row>
    <row r="423" spans="1:15" x14ac:dyDescent="0.25">
      <c r="A423" t="str">
        <f t="shared" si="24"/>
        <v>39003 Naches Valley School District</v>
      </c>
      <c r="B423" s="5" t="str">
        <f t="shared" si="25"/>
        <v>39003</v>
      </c>
      <c r="C423">
        <v>39003</v>
      </c>
      <c r="D423" t="s">
        <v>230</v>
      </c>
      <c r="E423">
        <v>2591</v>
      </c>
      <c r="F423" t="s">
        <v>661</v>
      </c>
      <c r="G423" t="s">
        <v>3</v>
      </c>
      <c r="H423" t="s">
        <v>685</v>
      </c>
      <c r="I423" t="s">
        <v>685</v>
      </c>
      <c r="J423" t="s">
        <v>3</v>
      </c>
      <c r="K423" t="s">
        <v>3</v>
      </c>
      <c r="L423">
        <v>61</v>
      </c>
      <c r="M423">
        <v>65.25</v>
      </c>
      <c r="N423" s="7">
        <f t="shared" si="26"/>
        <v>7.8664926594471758E-4</v>
      </c>
      <c r="O423" s="1">
        <f t="shared" si="27"/>
        <v>373.66</v>
      </c>
    </row>
    <row r="424" spans="1:15" x14ac:dyDescent="0.25">
      <c r="A424" t="str">
        <f t="shared" si="24"/>
        <v>39007 Yakima School District</v>
      </c>
      <c r="B424" s="5" t="str">
        <f t="shared" si="25"/>
        <v>39007</v>
      </c>
      <c r="C424">
        <v>39007</v>
      </c>
      <c r="D424" t="s">
        <v>231</v>
      </c>
      <c r="E424">
        <v>2116</v>
      </c>
      <c r="F424" t="s">
        <v>662</v>
      </c>
      <c r="G424" t="s">
        <v>3</v>
      </c>
      <c r="H424" t="s">
        <v>685</v>
      </c>
      <c r="I424" t="s">
        <v>3</v>
      </c>
      <c r="J424" t="s">
        <v>3</v>
      </c>
      <c r="K424" t="s">
        <v>685</v>
      </c>
      <c r="L424">
        <v>213</v>
      </c>
      <c r="M424">
        <v>245</v>
      </c>
      <c r="N424" s="7">
        <f t="shared" si="26"/>
        <v>2.9537022246200122E-3</v>
      </c>
      <c r="O424" s="1">
        <f t="shared" si="27"/>
        <v>1403.01</v>
      </c>
    </row>
    <row r="425" spans="1:15" x14ac:dyDescent="0.25">
      <c r="A425" t="str">
        <f t="shared" si="24"/>
        <v>39007 Yakima School District</v>
      </c>
      <c r="B425" s="5" t="str">
        <f t="shared" si="25"/>
        <v>39007</v>
      </c>
      <c r="C425">
        <v>39007</v>
      </c>
      <c r="D425" t="s">
        <v>231</v>
      </c>
      <c r="E425">
        <v>3206</v>
      </c>
      <c r="F425" t="s">
        <v>663</v>
      </c>
      <c r="G425" t="s">
        <v>3</v>
      </c>
      <c r="H425" t="s">
        <v>685</v>
      </c>
      <c r="I425" t="s">
        <v>685</v>
      </c>
      <c r="J425" t="s">
        <v>3</v>
      </c>
      <c r="K425" t="s">
        <v>3</v>
      </c>
      <c r="L425">
        <v>406</v>
      </c>
      <c r="M425">
        <v>466.25</v>
      </c>
      <c r="N425" s="7">
        <f t="shared" si="26"/>
        <v>5.6210761723635948E-3</v>
      </c>
      <c r="O425" s="1">
        <f t="shared" si="27"/>
        <v>2670.01</v>
      </c>
    </row>
    <row r="426" spans="1:15" x14ac:dyDescent="0.25">
      <c r="A426" t="str">
        <f t="shared" si="24"/>
        <v>39007 Yakima School District</v>
      </c>
      <c r="B426" s="5" t="str">
        <f t="shared" si="25"/>
        <v>39007</v>
      </c>
      <c r="C426">
        <v>39007</v>
      </c>
      <c r="D426" t="s">
        <v>231</v>
      </c>
      <c r="E426">
        <v>4020</v>
      </c>
      <c r="F426" t="s">
        <v>664</v>
      </c>
      <c r="G426" t="s">
        <v>3</v>
      </c>
      <c r="H426" t="s">
        <v>685</v>
      </c>
      <c r="I426" t="s">
        <v>3</v>
      </c>
      <c r="J426" t="s">
        <v>3</v>
      </c>
      <c r="K426" t="s">
        <v>3</v>
      </c>
      <c r="L426">
        <v>13</v>
      </c>
      <c r="M426">
        <v>13.75</v>
      </c>
      <c r="N426" s="7">
        <f t="shared" si="26"/>
        <v>1.6576900240214355E-4</v>
      </c>
      <c r="O426" s="1">
        <f t="shared" si="27"/>
        <v>78.739999999999995</v>
      </c>
    </row>
    <row r="427" spans="1:15" x14ac:dyDescent="0.25">
      <c r="A427" t="str">
        <f t="shared" si="24"/>
        <v>39007 Yakima School District</v>
      </c>
      <c r="B427" s="5" t="str">
        <f t="shared" si="25"/>
        <v>39007</v>
      </c>
      <c r="C427">
        <v>39007</v>
      </c>
      <c r="D427" t="s">
        <v>231</v>
      </c>
      <c r="E427">
        <v>4092</v>
      </c>
      <c r="F427" t="s">
        <v>665</v>
      </c>
      <c r="G427" t="s">
        <v>3</v>
      </c>
      <c r="H427" t="s">
        <v>685</v>
      </c>
      <c r="I427" t="s">
        <v>3</v>
      </c>
      <c r="J427" t="s">
        <v>3</v>
      </c>
      <c r="K427" t="s">
        <v>3</v>
      </c>
      <c r="L427">
        <v>7</v>
      </c>
      <c r="M427">
        <v>7.75</v>
      </c>
      <c r="N427" s="7">
        <f t="shared" si="26"/>
        <v>9.3433437717571822E-5</v>
      </c>
      <c r="O427" s="1">
        <f t="shared" si="27"/>
        <v>44.38</v>
      </c>
    </row>
    <row r="428" spans="1:15" x14ac:dyDescent="0.25">
      <c r="A428" t="str">
        <f t="shared" si="24"/>
        <v>39007 Yakima School District</v>
      </c>
      <c r="B428" s="5" t="str">
        <f t="shared" si="25"/>
        <v>39007</v>
      </c>
      <c r="C428">
        <v>39007</v>
      </c>
      <c r="D428" t="s">
        <v>231</v>
      </c>
      <c r="E428">
        <v>4093</v>
      </c>
      <c r="F428" t="s">
        <v>666</v>
      </c>
      <c r="G428" t="s">
        <v>3</v>
      </c>
      <c r="H428" t="s">
        <v>685</v>
      </c>
      <c r="I428" t="s">
        <v>3</v>
      </c>
      <c r="J428" t="s">
        <v>3</v>
      </c>
      <c r="K428" t="s">
        <v>3</v>
      </c>
      <c r="L428">
        <v>65</v>
      </c>
      <c r="M428">
        <v>76.5</v>
      </c>
      <c r="N428" s="7">
        <f t="shared" si="26"/>
        <v>9.2227844972828956E-4</v>
      </c>
      <c r="O428" s="1">
        <f t="shared" si="27"/>
        <v>438.08</v>
      </c>
    </row>
    <row r="429" spans="1:15" x14ac:dyDescent="0.25">
      <c r="A429" t="str">
        <f t="shared" si="24"/>
        <v>39007 Yakima School District</v>
      </c>
      <c r="B429" s="5" t="str">
        <f t="shared" si="25"/>
        <v>39007</v>
      </c>
      <c r="C429">
        <v>39007</v>
      </c>
      <c r="D429" t="s">
        <v>231</v>
      </c>
      <c r="E429">
        <v>5153</v>
      </c>
      <c r="F429" t="s">
        <v>667</v>
      </c>
      <c r="G429" t="s">
        <v>3</v>
      </c>
      <c r="H429" t="s">
        <v>685</v>
      </c>
      <c r="I429" t="s">
        <v>3</v>
      </c>
      <c r="J429" t="s">
        <v>3</v>
      </c>
      <c r="K429" t="s">
        <v>3</v>
      </c>
      <c r="L429">
        <v>36</v>
      </c>
      <c r="M429">
        <v>39.5</v>
      </c>
      <c r="N429" s="7">
        <f t="shared" si="26"/>
        <v>4.7620913417343057E-4</v>
      </c>
      <c r="O429" s="1">
        <f t="shared" si="27"/>
        <v>226.2</v>
      </c>
    </row>
    <row r="430" spans="1:15" x14ac:dyDescent="0.25">
      <c r="A430" t="str">
        <f t="shared" si="24"/>
        <v>39007 Yakima School District</v>
      </c>
      <c r="B430" s="5" t="str">
        <f t="shared" si="25"/>
        <v>39007</v>
      </c>
      <c r="C430">
        <v>39007</v>
      </c>
      <c r="D430" t="s">
        <v>231</v>
      </c>
      <c r="E430">
        <v>5224</v>
      </c>
      <c r="F430" t="s">
        <v>668</v>
      </c>
      <c r="G430" t="s">
        <v>3</v>
      </c>
      <c r="H430" t="s">
        <v>685</v>
      </c>
      <c r="I430" t="s">
        <v>3</v>
      </c>
      <c r="J430" t="s">
        <v>3</v>
      </c>
      <c r="K430" t="s">
        <v>3</v>
      </c>
      <c r="L430">
        <v>20</v>
      </c>
      <c r="M430">
        <v>22.75</v>
      </c>
      <c r="N430" s="7">
        <f t="shared" si="26"/>
        <v>2.7427234942900113E-4</v>
      </c>
      <c r="O430" s="1">
        <f t="shared" si="27"/>
        <v>130.28</v>
      </c>
    </row>
    <row r="431" spans="1:15" x14ac:dyDescent="0.25">
      <c r="A431" t="str">
        <f t="shared" si="24"/>
        <v>39007 Yakima School District</v>
      </c>
      <c r="B431" s="5" t="str">
        <f t="shared" si="25"/>
        <v>39007</v>
      </c>
      <c r="C431">
        <v>39007</v>
      </c>
      <c r="D431" t="s">
        <v>231</v>
      </c>
      <c r="E431">
        <v>5355</v>
      </c>
      <c r="F431" t="s">
        <v>669</v>
      </c>
      <c r="G431" t="s">
        <v>3</v>
      </c>
      <c r="H431" t="s">
        <v>685</v>
      </c>
      <c r="I431" t="s">
        <v>3</v>
      </c>
      <c r="J431" t="s">
        <v>3</v>
      </c>
      <c r="K431" t="s">
        <v>3</v>
      </c>
      <c r="L431">
        <v>25</v>
      </c>
      <c r="M431">
        <v>28.5</v>
      </c>
      <c r="N431" s="7">
        <f t="shared" si="26"/>
        <v>3.4359393225171571E-4</v>
      </c>
      <c r="O431" s="1">
        <f t="shared" si="27"/>
        <v>163.21</v>
      </c>
    </row>
    <row r="432" spans="1:15" x14ac:dyDescent="0.25">
      <c r="A432" t="str">
        <f t="shared" si="24"/>
        <v>39090 East Valley School District (Yakima)</v>
      </c>
      <c r="B432" s="5" t="str">
        <f t="shared" si="25"/>
        <v>39090</v>
      </c>
      <c r="C432">
        <v>39090</v>
      </c>
      <c r="D432" t="s">
        <v>232</v>
      </c>
      <c r="E432">
        <v>2344</v>
      </c>
      <c r="F432" t="s">
        <v>606</v>
      </c>
      <c r="G432" t="s">
        <v>3</v>
      </c>
      <c r="H432" t="s">
        <v>685</v>
      </c>
      <c r="I432" t="s">
        <v>685</v>
      </c>
      <c r="J432" t="s">
        <v>3</v>
      </c>
      <c r="K432" t="s">
        <v>3</v>
      </c>
      <c r="L432">
        <v>83</v>
      </c>
      <c r="M432">
        <v>91.5</v>
      </c>
      <c r="N432" s="7">
        <f t="shared" si="26"/>
        <v>1.1031173614397189E-3</v>
      </c>
      <c r="O432" s="1">
        <f t="shared" si="27"/>
        <v>523.98</v>
      </c>
    </row>
    <row r="433" spans="1:15" x14ac:dyDescent="0.25">
      <c r="A433" t="str">
        <f t="shared" si="24"/>
        <v>39119 Selah School District</v>
      </c>
      <c r="B433" s="5" t="str">
        <f t="shared" si="25"/>
        <v>39119</v>
      </c>
      <c r="C433">
        <v>39119</v>
      </c>
      <c r="D433" t="s">
        <v>233</v>
      </c>
      <c r="E433">
        <v>2388</v>
      </c>
      <c r="F433" t="s">
        <v>670</v>
      </c>
      <c r="G433" t="s">
        <v>3</v>
      </c>
      <c r="H433" t="s">
        <v>685</v>
      </c>
      <c r="I433" t="s">
        <v>685</v>
      </c>
      <c r="J433" t="s">
        <v>3</v>
      </c>
      <c r="K433" t="s">
        <v>3</v>
      </c>
      <c r="L433">
        <v>164</v>
      </c>
      <c r="M433">
        <v>175.5</v>
      </c>
      <c r="N433" s="7">
        <f t="shared" si="26"/>
        <v>2.1158152670237231E-3</v>
      </c>
      <c r="O433" s="1">
        <f t="shared" si="27"/>
        <v>1005.01</v>
      </c>
    </row>
    <row r="434" spans="1:15" x14ac:dyDescent="0.25">
      <c r="A434" t="str">
        <f t="shared" si="24"/>
        <v>39119 Selah School District</v>
      </c>
      <c r="B434" s="5" t="str">
        <f t="shared" si="25"/>
        <v>39119</v>
      </c>
      <c r="C434">
        <v>39119</v>
      </c>
      <c r="D434" t="s">
        <v>233</v>
      </c>
      <c r="E434">
        <v>4272</v>
      </c>
      <c r="F434" t="s">
        <v>671</v>
      </c>
      <c r="G434" t="s">
        <v>3</v>
      </c>
      <c r="H434" t="s">
        <v>685</v>
      </c>
      <c r="I434" t="s">
        <v>3</v>
      </c>
      <c r="J434" t="s">
        <v>3</v>
      </c>
      <c r="K434" t="s">
        <v>3</v>
      </c>
      <c r="L434">
        <v>6</v>
      </c>
      <c r="M434">
        <v>6</v>
      </c>
      <c r="N434" s="7">
        <f t="shared" si="26"/>
        <v>7.233556468457173E-5</v>
      </c>
      <c r="O434" s="1">
        <f t="shared" si="27"/>
        <v>34.36</v>
      </c>
    </row>
    <row r="435" spans="1:15" x14ac:dyDescent="0.25">
      <c r="A435" t="str">
        <f t="shared" si="24"/>
        <v>39120 Mabton School District</v>
      </c>
      <c r="B435" s="5" t="str">
        <f t="shared" si="25"/>
        <v>39120</v>
      </c>
      <c r="C435">
        <v>39120</v>
      </c>
      <c r="D435" t="s">
        <v>234</v>
      </c>
      <c r="E435">
        <v>5289</v>
      </c>
      <c r="F435" t="s">
        <v>672</v>
      </c>
      <c r="G435" t="s">
        <v>3</v>
      </c>
      <c r="H435" t="s">
        <v>685</v>
      </c>
      <c r="I435" t="s">
        <v>685</v>
      </c>
      <c r="J435" t="s">
        <v>3</v>
      </c>
      <c r="K435" t="s">
        <v>3</v>
      </c>
      <c r="L435">
        <v>64</v>
      </c>
      <c r="M435">
        <v>79</v>
      </c>
      <c r="N435" s="7">
        <f t="shared" si="26"/>
        <v>9.5241826834686113E-4</v>
      </c>
      <c r="O435" s="1">
        <f t="shared" si="27"/>
        <v>452.4</v>
      </c>
    </row>
    <row r="436" spans="1:15" x14ac:dyDescent="0.25">
      <c r="A436" t="str">
        <f t="shared" si="24"/>
        <v>39200 Grandview School District</v>
      </c>
      <c r="B436" s="5" t="str">
        <f t="shared" si="25"/>
        <v>39200</v>
      </c>
      <c r="C436">
        <v>39200</v>
      </c>
      <c r="D436" t="s">
        <v>235</v>
      </c>
      <c r="E436">
        <v>1645</v>
      </c>
      <c r="F436" t="s">
        <v>673</v>
      </c>
      <c r="G436" t="s">
        <v>3</v>
      </c>
      <c r="H436" t="s">
        <v>685</v>
      </c>
      <c r="I436" t="s">
        <v>3</v>
      </c>
      <c r="J436" t="s">
        <v>3</v>
      </c>
      <c r="K436" t="s">
        <v>3</v>
      </c>
      <c r="L436">
        <v>2</v>
      </c>
      <c r="M436">
        <v>2</v>
      </c>
      <c r="N436" s="7">
        <f t="shared" si="26"/>
        <v>2.4111854894857243E-5</v>
      </c>
      <c r="O436" s="1">
        <f t="shared" si="27"/>
        <v>11.45</v>
      </c>
    </row>
    <row r="437" spans="1:15" x14ac:dyDescent="0.25">
      <c r="A437" t="str">
        <f t="shared" si="24"/>
        <v>39200 Grandview School District</v>
      </c>
      <c r="B437" s="5" t="str">
        <f t="shared" si="25"/>
        <v>39200</v>
      </c>
      <c r="C437">
        <v>39200</v>
      </c>
      <c r="D437" t="s">
        <v>235</v>
      </c>
      <c r="E437">
        <v>2555</v>
      </c>
      <c r="F437" t="s">
        <v>674</v>
      </c>
      <c r="G437" t="s">
        <v>3</v>
      </c>
      <c r="H437" t="s">
        <v>685</v>
      </c>
      <c r="I437" t="s">
        <v>685</v>
      </c>
      <c r="J437" t="s">
        <v>3</v>
      </c>
      <c r="K437" t="s">
        <v>3</v>
      </c>
      <c r="L437">
        <v>105</v>
      </c>
      <c r="M437">
        <v>124</v>
      </c>
      <c r="N437" s="7">
        <f t="shared" si="26"/>
        <v>1.4949350034811492E-3</v>
      </c>
      <c r="O437" s="1">
        <f t="shared" si="27"/>
        <v>710.09</v>
      </c>
    </row>
    <row r="438" spans="1:15" x14ac:dyDescent="0.25">
      <c r="A438" t="str">
        <f t="shared" si="24"/>
        <v>39201 Sunnyside School District</v>
      </c>
      <c r="B438" s="5" t="str">
        <f t="shared" si="25"/>
        <v>39201</v>
      </c>
      <c r="C438">
        <v>39201</v>
      </c>
      <c r="D438" t="s">
        <v>236</v>
      </c>
      <c r="E438">
        <v>2959</v>
      </c>
      <c r="F438" t="s">
        <v>675</v>
      </c>
      <c r="G438" t="s">
        <v>3</v>
      </c>
      <c r="H438" t="s">
        <v>685</v>
      </c>
      <c r="I438" t="s">
        <v>685</v>
      </c>
      <c r="J438" t="s">
        <v>3</v>
      </c>
      <c r="K438" t="s">
        <v>3</v>
      </c>
      <c r="L438">
        <v>185</v>
      </c>
      <c r="M438">
        <v>207.75</v>
      </c>
      <c r="N438" s="7">
        <f t="shared" si="26"/>
        <v>2.504618927203296E-3</v>
      </c>
      <c r="O438" s="1">
        <f t="shared" si="27"/>
        <v>1189.69</v>
      </c>
    </row>
    <row r="439" spans="1:15" x14ac:dyDescent="0.25">
      <c r="A439" t="str">
        <f t="shared" si="24"/>
        <v>39202 Toppenish School District</v>
      </c>
      <c r="B439" s="5" t="str">
        <f t="shared" si="25"/>
        <v>39202</v>
      </c>
      <c r="C439">
        <v>39202</v>
      </c>
      <c r="D439" t="s">
        <v>237</v>
      </c>
      <c r="E439">
        <v>1508</v>
      </c>
      <c r="F439" t="s">
        <v>676</v>
      </c>
      <c r="G439" t="s">
        <v>3</v>
      </c>
      <c r="H439" t="s">
        <v>685</v>
      </c>
      <c r="I439" t="s">
        <v>3</v>
      </c>
      <c r="J439" t="s">
        <v>3</v>
      </c>
      <c r="K439" t="s">
        <v>3</v>
      </c>
      <c r="L439">
        <v>11</v>
      </c>
      <c r="M439">
        <v>12</v>
      </c>
      <c r="N439" s="7">
        <f t="shared" si="26"/>
        <v>1.4467112936914346E-4</v>
      </c>
      <c r="O439" s="1">
        <f t="shared" si="27"/>
        <v>68.72</v>
      </c>
    </row>
    <row r="440" spans="1:15" x14ac:dyDescent="0.25">
      <c r="A440" t="str">
        <f t="shared" si="24"/>
        <v>39202 Toppenish School District</v>
      </c>
      <c r="B440" s="5" t="str">
        <f t="shared" si="25"/>
        <v>39202</v>
      </c>
      <c r="C440">
        <v>39202</v>
      </c>
      <c r="D440" t="s">
        <v>237</v>
      </c>
      <c r="E440">
        <v>2900</v>
      </c>
      <c r="F440" t="s">
        <v>677</v>
      </c>
      <c r="G440" t="s">
        <v>3</v>
      </c>
      <c r="H440" t="s">
        <v>685</v>
      </c>
      <c r="I440" t="s">
        <v>3</v>
      </c>
      <c r="J440" t="s">
        <v>3</v>
      </c>
      <c r="K440" t="s">
        <v>3</v>
      </c>
      <c r="L440">
        <v>102</v>
      </c>
      <c r="M440">
        <v>122.5</v>
      </c>
      <c r="N440" s="7">
        <f t="shared" si="26"/>
        <v>1.4768511123100061E-3</v>
      </c>
      <c r="O440" s="1">
        <f t="shared" si="27"/>
        <v>701.5</v>
      </c>
    </row>
    <row r="441" spans="1:15" x14ac:dyDescent="0.25">
      <c r="A441" t="str">
        <f t="shared" si="24"/>
        <v>39202 Toppenish School District</v>
      </c>
      <c r="B441" s="5" t="str">
        <f t="shared" si="25"/>
        <v>39202</v>
      </c>
      <c r="C441">
        <v>39202</v>
      </c>
      <c r="D441" t="s">
        <v>237</v>
      </c>
      <c r="E441">
        <v>5262</v>
      </c>
      <c r="F441" t="s">
        <v>678</v>
      </c>
      <c r="G441" t="s">
        <v>3</v>
      </c>
      <c r="H441" t="s">
        <v>685</v>
      </c>
      <c r="I441" t="s">
        <v>3</v>
      </c>
      <c r="J441" t="s">
        <v>3</v>
      </c>
      <c r="K441" t="s">
        <v>3</v>
      </c>
      <c r="L441">
        <v>5</v>
      </c>
      <c r="M441">
        <v>5</v>
      </c>
      <c r="N441" s="7">
        <f t="shared" si="26"/>
        <v>6.0279637237143109E-5</v>
      </c>
      <c r="O441" s="1">
        <f t="shared" si="27"/>
        <v>28.63</v>
      </c>
    </row>
    <row r="442" spans="1:15" x14ac:dyDescent="0.25">
      <c r="A442" t="str">
        <f t="shared" si="24"/>
        <v>39203 Highland School District</v>
      </c>
      <c r="B442" s="5" t="str">
        <f t="shared" si="25"/>
        <v>39203</v>
      </c>
      <c r="C442">
        <v>39203</v>
      </c>
      <c r="D442" t="s">
        <v>238</v>
      </c>
      <c r="E442">
        <v>4559</v>
      </c>
      <c r="F442" t="s">
        <v>679</v>
      </c>
      <c r="G442" t="s">
        <v>3</v>
      </c>
      <c r="H442" t="s">
        <v>685</v>
      </c>
      <c r="I442" t="s">
        <v>3</v>
      </c>
      <c r="J442" t="s">
        <v>3</v>
      </c>
      <c r="K442" t="s">
        <v>3</v>
      </c>
      <c r="L442">
        <v>6</v>
      </c>
      <c r="M442">
        <v>6.5</v>
      </c>
      <c r="N442" s="7">
        <f t="shared" si="26"/>
        <v>7.8363528408286035E-5</v>
      </c>
      <c r="O442" s="1">
        <f t="shared" si="27"/>
        <v>37.22</v>
      </c>
    </row>
    <row r="443" spans="1:15" x14ac:dyDescent="0.25">
      <c r="A443" t="str">
        <f t="shared" si="24"/>
        <v>39204 Granger School District</v>
      </c>
      <c r="B443" s="5" t="str">
        <f t="shared" si="25"/>
        <v>39204</v>
      </c>
      <c r="C443">
        <v>39204</v>
      </c>
      <c r="D443" t="s">
        <v>239</v>
      </c>
      <c r="E443">
        <v>3314</v>
      </c>
      <c r="F443" t="s">
        <v>680</v>
      </c>
      <c r="G443" t="s">
        <v>3</v>
      </c>
      <c r="H443" t="s">
        <v>685</v>
      </c>
      <c r="I443" t="s">
        <v>685</v>
      </c>
      <c r="J443" t="s">
        <v>3</v>
      </c>
      <c r="K443" t="s">
        <v>3</v>
      </c>
      <c r="L443">
        <v>43</v>
      </c>
      <c r="M443">
        <v>49.75</v>
      </c>
      <c r="N443" s="7">
        <f t="shared" si="26"/>
        <v>5.9978239050957388E-4</v>
      </c>
      <c r="O443" s="1">
        <f t="shared" si="27"/>
        <v>284.89999999999998</v>
      </c>
    </row>
    <row r="444" spans="1:15" x14ac:dyDescent="0.25">
      <c r="A444" t="str">
        <f t="shared" si="24"/>
        <v>39205 Zillah School District</v>
      </c>
      <c r="B444" s="5" t="str">
        <f t="shared" si="25"/>
        <v>39205</v>
      </c>
      <c r="C444">
        <v>39205</v>
      </c>
      <c r="D444" t="s">
        <v>240</v>
      </c>
      <c r="E444">
        <v>2240</v>
      </c>
      <c r="F444" t="s">
        <v>681</v>
      </c>
      <c r="G444" t="s">
        <v>3</v>
      </c>
      <c r="H444" t="s">
        <v>685</v>
      </c>
      <c r="I444" t="s">
        <v>3</v>
      </c>
      <c r="J444" t="s">
        <v>3</v>
      </c>
      <c r="K444" t="s">
        <v>3</v>
      </c>
      <c r="L444">
        <v>26</v>
      </c>
      <c r="M444">
        <v>29.25</v>
      </c>
      <c r="N444" s="7">
        <f t="shared" si="26"/>
        <v>3.526358778372872E-4</v>
      </c>
      <c r="O444" s="1">
        <f t="shared" si="27"/>
        <v>167.5</v>
      </c>
    </row>
    <row r="445" spans="1:15" x14ac:dyDescent="0.25">
      <c r="A445" t="str">
        <f t="shared" si="24"/>
        <v>39207 Wapato School District</v>
      </c>
      <c r="B445" s="5" t="str">
        <f t="shared" si="25"/>
        <v>39207</v>
      </c>
      <c r="C445">
        <v>39207</v>
      </c>
      <c r="D445" t="s">
        <v>241</v>
      </c>
      <c r="E445">
        <v>3141</v>
      </c>
      <c r="F445" t="s">
        <v>682</v>
      </c>
      <c r="G445" t="s">
        <v>3</v>
      </c>
      <c r="H445" t="s">
        <v>685</v>
      </c>
      <c r="I445" t="s">
        <v>685</v>
      </c>
      <c r="J445" t="s">
        <v>3</v>
      </c>
      <c r="K445" t="s">
        <v>3</v>
      </c>
      <c r="L445">
        <v>128</v>
      </c>
      <c r="M445">
        <v>158.5</v>
      </c>
      <c r="N445" s="7">
        <f t="shared" si="26"/>
        <v>1.9108645004174364E-3</v>
      </c>
      <c r="O445" s="1">
        <f t="shared" si="27"/>
        <v>907.66</v>
      </c>
    </row>
    <row r="446" spans="1:15" x14ac:dyDescent="0.25">
      <c r="A446" t="str">
        <f t="shared" si="24"/>
        <v>39208 West Valley School District (Yakima)</v>
      </c>
      <c r="B446" s="5" t="str">
        <f t="shared" si="25"/>
        <v>39208</v>
      </c>
      <c r="C446">
        <v>39208</v>
      </c>
      <c r="D446" t="s">
        <v>242</v>
      </c>
      <c r="E446">
        <v>3074</v>
      </c>
      <c r="F446" t="s">
        <v>610</v>
      </c>
      <c r="G446" t="s">
        <v>3</v>
      </c>
      <c r="H446" t="s">
        <v>685</v>
      </c>
      <c r="I446" t="s">
        <v>685</v>
      </c>
      <c r="J446" t="s">
        <v>3</v>
      </c>
      <c r="K446" t="s">
        <v>3</v>
      </c>
      <c r="L446">
        <v>165</v>
      </c>
      <c r="M446">
        <v>175.25</v>
      </c>
      <c r="N446" s="7">
        <f t="shared" si="26"/>
        <v>2.112801285161866E-3</v>
      </c>
      <c r="O446" s="1">
        <f t="shared" si="27"/>
        <v>1003.58</v>
      </c>
    </row>
    <row r="447" spans="1:15" x14ac:dyDescent="0.25">
      <c r="A447" t="str">
        <f t="shared" si="24"/>
        <v>39208 West Valley School District (Yakima)</v>
      </c>
      <c r="B447" s="5" t="str">
        <f t="shared" si="25"/>
        <v>39208</v>
      </c>
      <c r="C447">
        <v>39208</v>
      </c>
      <c r="D447" t="s">
        <v>242</v>
      </c>
      <c r="E447">
        <v>5221</v>
      </c>
      <c r="F447" t="s">
        <v>683</v>
      </c>
      <c r="G447" t="s">
        <v>3</v>
      </c>
      <c r="H447" t="s">
        <v>685</v>
      </c>
      <c r="I447" t="s">
        <v>3</v>
      </c>
      <c r="J447" t="s">
        <v>3</v>
      </c>
      <c r="K447" t="s">
        <v>3</v>
      </c>
      <c r="L447">
        <v>7</v>
      </c>
      <c r="M447">
        <v>7.5</v>
      </c>
      <c r="N447" s="7">
        <f t="shared" si="26"/>
        <v>9.0419455855714656E-5</v>
      </c>
      <c r="O447" s="1">
        <f t="shared" si="27"/>
        <v>42.95</v>
      </c>
    </row>
    <row r="448" spans="1:15" x14ac:dyDescent="0.25">
      <c r="A448" t="str">
        <f t="shared" si="24"/>
        <v>39209 Mount Adams School District</v>
      </c>
      <c r="B448" s="5" t="str">
        <f t="shared" si="25"/>
        <v>39209</v>
      </c>
      <c r="C448">
        <v>39209</v>
      </c>
      <c r="D448" t="s">
        <v>243</v>
      </c>
      <c r="E448">
        <v>2532</v>
      </c>
      <c r="F448" t="s">
        <v>684</v>
      </c>
      <c r="G448" t="s">
        <v>3</v>
      </c>
      <c r="H448" t="s">
        <v>685</v>
      </c>
      <c r="I448" t="s">
        <v>685</v>
      </c>
      <c r="J448" t="s">
        <v>3</v>
      </c>
      <c r="K448" t="s">
        <v>3</v>
      </c>
      <c r="L448">
        <v>45</v>
      </c>
      <c r="M448">
        <v>55</v>
      </c>
      <c r="N448" s="7">
        <f t="shared" si="26"/>
        <v>6.6307600960857421E-4</v>
      </c>
      <c r="O448" s="1">
        <f t="shared" si="27"/>
        <v>314.95999999999998</v>
      </c>
    </row>
    <row r="449" spans="7:15" x14ac:dyDescent="0.25">
      <c r="G449">
        <f>COUNTIF(G2:G448,"Y")</f>
        <v>78</v>
      </c>
      <c r="H449">
        <f>COUNTIF(H2:H448,"Y")</f>
        <v>392</v>
      </c>
      <c r="I449">
        <f>COUNTIF(I2:I448,"Y")</f>
        <v>285</v>
      </c>
      <c r="J449">
        <f>COUNTIF(J2:J448,"Y")</f>
        <v>2</v>
      </c>
      <c r="K449">
        <f>COUNTIF(K2:K448,"Y")</f>
        <v>18</v>
      </c>
      <c r="L449" s="2">
        <f>SUM(L2:L448)</f>
        <v>77597</v>
      </c>
      <c r="M449" s="1">
        <f>SUM(M2:M448)</f>
        <v>82946.75</v>
      </c>
      <c r="N449" s="9">
        <f>SUM(N2:N448)</f>
        <v>0.99999999999999944</v>
      </c>
      <c r="O449" s="2">
        <v>474999.99999999977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8"/>
  <sheetViews>
    <sheetView workbookViewId="0">
      <selection activeCell="F4" sqref="F4:F217"/>
    </sheetView>
  </sheetViews>
  <sheetFormatPr defaultRowHeight="15" x14ac:dyDescent="0.25"/>
  <cols>
    <col min="1" max="1" width="13.140625" customWidth="1"/>
    <col min="2" max="2" width="18" bestFit="1" customWidth="1"/>
    <col min="4" max="4" width="54.140625" bestFit="1" customWidth="1"/>
    <col min="5" max="5" width="11.7109375" customWidth="1"/>
    <col min="6" max="6" width="54.140625" bestFit="1" customWidth="1"/>
  </cols>
  <sheetData>
    <row r="1" spans="1:7" x14ac:dyDescent="0.25">
      <c r="D1" s="14" t="s">
        <v>1164</v>
      </c>
      <c r="F1" s="14" t="s">
        <v>1165</v>
      </c>
      <c r="G1" s="6" t="s">
        <v>1163</v>
      </c>
    </row>
    <row r="2" spans="1:7" x14ac:dyDescent="0.25">
      <c r="D2" s="15"/>
      <c r="E2" s="15"/>
    </row>
    <row r="3" spans="1:7" x14ac:dyDescent="0.25">
      <c r="A3" s="10" t="s">
        <v>732</v>
      </c>
      <c r="B3" t="s">
        <v>948</v>
      </c>
      <c r="D3" s="15"/>
      <c r="E3" s="15"/>
    </row>
    <row r="4" spans="1:7" x14ac:dyDescent="0.25">
      <c r="A4" s="11" t="s">
        <v>949</v>
      </c>
      <c r="B4" s="13">
        <v>1478.9</v>
      </c>
      <c r="D4" s="15" t="str">
        <f>IF($B4&lt;0,+$A4&amp;"94158             04C"&amp;RIGHT(FIXED(100000000000000-ROUND($B4,2)*1000,0,TRUE),14)&amp;"}   02 Academic Accel",+$A4&amp;"94158             02C"&amp;RIGHT(FIXED(100000000000000+ROUND($B4,2)*1000,0,TRUE),14)&amp;"{   01   Academic Accel")</f>
        <v>0114794158             02C00000001478900{   01   Academic Accel</v>
      </c>
      <c r="E4" s="15"/>
      <c r="F4" s="15" t="str">
        <f>IF($B4&lt;0,+$A4&amp;"94158             04C"&amp;RIGHT(FIXED(100000000000000-ROUND($B4,2)*1000,0,TRUE),14)&amp;"}   02 Academic Accel",+$A4&amp;"94158             04C"&amp;RIGHT(FIXED(100000000000000+ROUND($B4,2)*1000,0,TRUE),14)&amp;"{   01   Academic Accel")</f>
        <v>0114794158             04C00000001478900{   01   Academic Accel</v>
      </c>
    </row>
    <row r="5" spans="1:7" x14ac:dyDescent="0.25">
      <c r="A5" s="11" t="s">
        <v>950</v>
      </c>
      <c r="B5" s="13">
        <v>7.17</v>
      </c>
      <c r="D5" s="15" t="str">
        <f t="shared" ref="D5:D68" si="0">IF($B5&lt;0,+$A5&amp;"94158             04C"&amp;RIGHT(FIXED(100000000000000-ROUND($B5,2)*1000,0,TRUE),14)&amp;"}   02 Academic Accel",+$A5&amp;"94158             02C"&amp;RIGHT(FIXED(100000000000000+ROUND($B5,2)*1000,0,TRUE),14)&amp;"{   01   Academic Accel")</f>
        <v>0115894158             02C00000000007170{   01   Academic Accel</v>
      </c>
      <c r="E5" s="15"/>
      <c r="F5" s="15" t="str">
        <f t="shared" ref="F5:F68" si="1">IF($B5&lt;0,+$A5&amp;"94158             04C"&amp;RIGHT(FIXED(100000000000000-ROUND($B5,2)*1000,0,TRUE),14)&amp;"}   02 Academic Accel",+$A5&amp;"94158             04C"&amp;RIGHT(FIXED(100000000000000+ROUND($B5,2)*1000,0,TRUE),14)&amp;"{   01   Academic Accel")</f>
        <v>0115894158             04C00000000007170{   01   Academic Accel</v>
      </c>
    </row>
    <row r="6" spans="1:7" x14ac:dyDescent="0.25">
      <c r="A6" s="11" t="s">
        <v>951</v>
      </c>
      <c r="B6" s="13">
        <v>532.57000000000005</v>
      </c>
      <c r="D6" s="15" t="str">
        <f t="shared" si="0"/>
        <v>0225094158             02C00000000532570{   01   Academic Accel</v>
      </c>
      <c r="E6" s="15"/>
      <c r="F6" s="15" t="str">
        <f t="shared" si="1"/>
        <v>0225094158             04C00000000532570{   01   Academic Accel</v>
      </c>
    </row>
    <row r="7" spans="1:7" x14ac:dyDescent="0.25">
      <c r="A7" s="11" t="s">
        <v>952</v>
      </c>
      <c r="B7" s="13">
        <v>9335.73</v>
      </c>
      <c r="D7" s="15" t="str">
        <f t="shared" si="0"/>
        <v>0301794158             02C00000009335730{   01   Academic Accel</v>
      </c>
      <c r="E7" s="15"/>
      <c r="F7" s="15" t="str">
        <f t="shared" si="1"/>
        <v>0301794158             04C00000009335730{   01   Academic Accel</v>
      </c>
    </row>
    <row r="8" spans="1:7" x14ac:dyDescent="0.25">
      <c r="A8" s="11" t="s">
        <v>953</v>
      </c>
      <c r="B8" s="13">
        <v>423.77</v>
      </c>
      <c r="D8" s="15" t="str">
        <f t="shared" si="0"/>
        <v>0305294158             02C00000000423770{   01   Academic Accel</v>
      </c>
      <c r="E8" s="15"/>
      <c r="F8" s="15" t="str">
        <f t="shared" si="1"/>
        <v>0305294158             04C00000000423770{   01   Academic Accel</v>
      </c>
    </row>
    <row r="9" spans="1:7" x14ac:dyDescent="0.25">
      <c r="A9" s="11" t="s">
        <v>954</v>
      </c>
      <c r="B9" s="13">
        <v>452.4</v>
      </c>
      <c r="D9" s="15" t="str">
        <f t="shared" si="0"/>
        <v>0305394158             02C00000000452400{   01   Academic Accel</v>
      </c>
      <c r="E9" s="15"/>
      <c r="F9" s="15" t="str">
        <f t="shared" si="1"/>
        <v>0305394158             04C00000000452400{   01   Academic Accel</v>
      </c>
    </row>
    <row r="10" spans="1:7" x14ac:dyDescent="0.25">
      <c r="A10" s="11" t="s">
        <v>955</v>
      </c>
      <c r="B10" s="13">
        <v>952.04</v>
      </c>
      <c r="D10" s="15" t="str">
        <f t="shared" si="0"/>
        <v>0311694158             02C00000000952040{   01   Academic Accel</v>
      </c>
      <c r="E10" s="15"/>
      <c r="F10" s="15" t="str">
        <f t="shared" si="1"/>
        <v>0311694158             04C00000000952040{   01   Academic Accel</v>
      </c>
    </row>
    <row r="11" spans="1:7" x14ac:dyDescent="0.25">
      <c r="A11" s="11" t="s">
        <v>956</v>
      </c>
      <c r="B11" s="13">
        <v>6396.58</v>
      </c>
      <c r="D11" s="15" t="str">
        <f t="shared" si="0"/>
        <v>0340094158             02C00000006396580{   01   Academic Accel</v>
      </c>
      <c r="E11" s="15"/>
      <c r="F11" s="15" t="str">
        <f t="shared" si="1"/>
        <v>0340094158             04C00000006396580{   01   Academic Accel</v>
      </c>
    </row>
    <row r="12" spans="1:7" x14ac:dyDescent="0.25">
      <c r="A12" s="11" t="s">
        <v>957</v>
      </c>
      <c r="B12" s="13">
        <v>503.94</v>
      </c>
      <c r="D12" s="15" t="str">
        <f t="shared" si="0"/>
        <v>0401994158             02C00000000503940{   01   Academic Accel</v>
      </c>
      <c r="E12" s="15"/>
      <c r="F12" s="15" t="str">
        <f t="shared" si="1"/>
        <v>0401994158             04C00000000503940{   01   Academic Accel</v>
      </c>
    </row>
    <row r="13" spans="1:7" x14ac:dyDescent="0.25">
      <c r="A13" s="11" t="s">
        <v>958</v>
      </c>
      <c r="B13" s="13">
        <v>58.7</v>
      </c>
      <c r="D13" s="15" t="str">
        <f t="shared" si="0"/>
        <v>0412794158             02C00000000058700{   01   Academic Accel</v>
      </c>
      <c r="E13" s="15"/>
      <c r="F13" s="15" t="str">
        <f t="shared" si="1"/>
        <v>0412794158             04C00000000058700{   01   Academic Accel</v>
      </c>
    </row>
    <row r="14" spans="1:7" x14ac:dyDescent="0.25">
      <c r="A14" s="11" t="s">
        <v>959</v>
      </c>
      <c r="B14" s="13">
        <v>355.05</v>
      </c>
      <c r="D14" s="15" t="str">
        <f t="shared" si="0"/>
        <v>0412994158             02C00000000355050{   01   Academic Accel</v>
      </c>
      <c r="E14" s="15"/>
      <c r="F14" s="15" t="str">
        <f t="shared" si="1"/>
        <v>0412994158             04C00000000355050{   01   Academic Accel</v>
      </c>
    </row>
    <row r="15" spans="1:7" x14ac:dyDescent="0.25">
      <c r="A15" s="11" t="s">
        <v>960</v>
      </c>
      <c r="B15" s="13">
        <v>239.08</v>
      </c>
      <c r="D15" s="15" t="str">
        <f t="shared" si="0"/>
        <v>0422294158             02C00000000239080{   01   Academic Accel</v>
      </c>
      <c r="E15" s="15"/>
      <c r="F15" s="15" t="str">
        <f t="shared" si="1"/>
        <v>0422294158             04C00000000239080{   01   Academic Accel</v>
      </c>
    </row>
    <row r="16" spans="1:7" x14ac:dyDescent="0.25">
      <c r="A16" s="11" t="s">
        <v>961</v>
      </c>
      <c r="B16" s="13">
        <v>943.45</v>
      </c>
      <c r="D16" s="15" t="str">
        <f t="shared" si="0"/>
        <v>0422894158             02C00000000943450{   01   Academic Accel</v>
      </c>
      <c r="E16" s="15"/>
      <c r="F16" s="15" t="str">
        <f t="shared" si="1"/>
        <v>0422894158             04C00000000943450{   01   Academic Accel</v>
      </c>
    </row>
    <row r="17" spans="1:6" x14ac:dyDescent="0.25">
      <c r="A17" s="11" t="s">
        <v>962</v>
      </c>
      <c r="B17" s="13">
        <v>2811.75</v>
      </c>
      <c r="D17" s="15" t="str">
        <f t="shared" si="0"/>
        <v>0424694158             02C00000002811750{   01   Academic Accel</v>
      </c>
      <c r="E17" s="15"/>
      <c r="F17" s="15" t="str">
        <f t="shared" si="1"/>
        <v>0424694158             04C00000002811750{   01   Academic Accel</v>
      </c>
    </row>
    <row r="18" spans="1:6" x14ac:dyDescent="0.25">
      <c r="A18" s="11" t="s">
        <v>963</v>
      </c>
      <c r="B18" s="13">
        <v>1304.22</v>
      </c>
      <c r="D18" s="15" t="str">
        <f t="shared" si="0"/>
        <v>0512194158             02C00000001304220{   01   Academic Accel</v>
      </c>
      <c r="E18" s="15"/>
      <c r="F18" s="15" t="str">
        <f t="shared" si="1"/>
        <v>0512194158             04C00000001304220{   01   Academic Accel</v>
      </c>
    </row>
    <row r="19" spans="1:6" x14ac:dyDescent="0.25">
      <c r="A19" s="11" t="s">
        <v>964</v>
      </c>
      <c r="B19" s="13">
        <v>1972.8</v>
      </c>
      <c r="D19" s="15" t="str">
        <f t="shared" si="0"/>
        <v>0532394158             02C00000001972800{   01   Academic Accel</v>
      </c>
      <c r="E19" s="15"/>
      <c r="F19" s="15" t="str">
        <f t="shared" si="1"/>
        <v>0532394158             04C00000001972800{   01   Academic Accel</v>
      </c>
    </row>
    <row r="20" spans="1:6" x14ac:dyDescent="0.25">
      <c r="A20" s="11" t="s">
        <v>965</v>
      </c>
      <c r="B20" s="13">
        <v>60.13</v>
      </c>
      <c r="D20" s="15" t="str">
        <f t="shared" si="0"/>
        <v>0540194158             02C00000000060130{   01   Academic Accel</v>
      </c>
      <c r="E20" s="15"/>
      <c r="F20" s="15" t="str">
        <f t="shared" si="1"/>
        <v>0540194158             04C00000000060130{   01   Academic Accel</v>
      </c>
    </row>
    <row r="21" spans="1:6" x14ac:dyDescent="0.25">
      <c r="A21" s="11" t="s">
        <v>966</v>
      </c>
      <c r="B21" s="13">
        <v>211.89000000000001</v>
      </c>
      <c r="D21" s="15" t="str">
        <f t="shared" si="0"/>
        <v>0540294158             02C00000000211890{   01   Academic Accel</v>
      </c>
      <c r="E21" s="15"/>
      <c r="F21" s="15" t="str">
        <f t="shared" si="1"/>
        <v>0540294158             04C00000000211890{   01   Academic Accel</v>
      </c>
    </row>
    <row r="22" spans="1:6" x14ac:dyDescent="0.25">
      <c r="A22" s="11" t="s">
        <v>967</v>
      </c>
      <c r="B22" s="13">
        <v>8018.6299999999992</v>
      </c>
      <c r="D22" s="15" t="str">
        <f t="shared" si="0"/>
        <v>0603794158             02C00000008018630{   01   Academic Accel</v>
      </c>
      <c r="E22" s="15"/>
      <c r="F22" s="15" t="str">
        <f t="shared" si="1"/>
        <v>0603794158             04C00000008018630{   01   Academic Accel</v>
      </c>
    </row>
    <row r="23" spans="1:6" x14ac:dyDescent="0.25">
      <c r="A23" s="11" t="s">
        <v>968</v>
      </c>
      <c r="B23" s="13">
        <v>811.74</v>
      </c>
      <c r="D23" s="15" t="str">
        <f t="shared" si="0"/>
        <v>0609894158             02C00000000811740{   01   Academic Accel</v>
      </c>
      <c r="E23" s="15"/>
      <c r="F23" s="15" t="str">
        <f t="shared" si="1"/>
        <v>0609894158             04C00000000811740{   01   Academic Accel</v>
      </c>
    </row>
    <row r="24" spans="1:6" x14ac:dyDescent="0.25">
      <c r="A24" s="11" t="s">
        <v>969</v>
      </c>
      <c r="B24" s="13">
        <v>662.85</v>
      </c>
      <c r="D24" s="15" t="str">
        <f t="shared" si="0"/>
        <v>0610194158             02C00000000662850{   01   Academic Accel</v>
      </c>
      <c r="E24" s="15"/>
      <c r="F24" s="15" t="str">
        <f t="shared" si="1"/>
        <v>0610194158             04C00000000662850{   01   Academic Accel</v>
      </c>
    </row>
    <row r="25" spans="1:6" x14ac:dyDescent="0.25">
      <c r="A25" s="11" t="s">
        <v>970</v>
      </c>
      <c r="B25" s="13">
        <v>846.1</v>
      </c>
      <c r="D25" s="15" t="str">
        <f t="shared" si="0"/>
        <v>0611294158             02C00000000846100{   01   Academic Accel</v>
      </c>
      <c r="E25" s="15"/>
      <c r="F25" s="15" t="str">
        <f t="shared" si="1"/>
        <v>0611294158             04C00000000846100{   01   Academic Accel</v>
      </c>
    </row>
    <row r="26" spans="1:6" x14ac:dyDescent="0.25">
      <c r="A26" s="11" t="s">
        <v>971</v>
      </c>
      <c r="B26" s="13">
        <v>14415.19</v>
      </c>
      <c r="D26" s="15" t="str">
        <f t="shared" si="0"/>
        <v>0611494158             02C00000014415190{   01   Academic Accel</v>
      </c>
      <c r="E26" s="15"/>
      <c r="F26" s="15" t="str">
        <f t="shared" si="1"/>
        <v>0611494158             04C00000014415190{   01   Academic Accel</v>
      </c>
    </row>
    <row r="27" spans="1:6" x14ac:dyDescent="0.25">
      <c r="A27" s="11" t="s">
        <v>972</v>
      </c>
      <c r="B27" s="13">
        <v>4014.33</v>
      </c>
      <c r="D27" s="15" t="str">
        <f t="shared" si="0"/>
        <v>0611794158             02C00000004014330{   01   Academic Accel</v>
      </c>
      <c r="E27" s="15"/>
      <c r="F27" s="15" t="str">
        <f t="shared" si="1"/>
        <v>0611794158             04C00000004014330{   01   Academic Accel</v>
      </c>
    </row>
    <row r="28" spans="1:6" x14ac:dyDescent="0.25">
      <c r="A28" s="11" t="s">
        <v>973</v>
      </c>
      <c r="B28" s="13">
        <v>4063</v>
      </c>
      <c r="D28" s="15" t="str">
        <f t="shared" si="0"/>
        <v>0611994158             02C00000004063000{   01   Academic Accel</v>
      </c>
      <c r="E28" s="15"/>
      <c r="F28" s="15" t="str">
        <f t="shared" si="1"/>
        <v>0611994158             04C00000004063000{   01   Academic Accel</v>
      </c>
    </row>
    <row r="29" spans="1:6" x14ac:dyDescent="0.25">
      <c r="A29" s="11" t="s">
        <v>974</v>
      </c>
      <c r="B29" s="13">
        <v>797.42</v>
      </c>
      <c r="D29" s="15" t="str">
        <f t="shared" si="0"/>
        <v>0612294158             02C00000000797420{   01   Academic Accel</v>
      </c>
      <c r="E29" s="15"/>
      <c r="F29" s="15" t="str">
        <f t="shared" si="1"/>
        <v>0612294158             04C00000000797420{   01   Academic Accel</v>
      </c>
    </row>
    <row r="30" spans="1:6" x14ac:dyDescent="0.25">
      <c r="A30" s="11" t="s">
        <v>975</v>
      </c>
      <c r="B30" s="13">
        <v>204.72</v>
      </c>
      <c r="D30" s="15" t="str">
        <f t="shared" si="0"/>
        <v>0700294158             02C00000000204720{   01   Academic Accel</v>
      </c>
      <c r="E30" s="15"/>
      <c r="F30" s="15" t="str">
        <f t="shared" si="1"/>
        <v>0700294158             04C00000000204720{   01   Academic Accel</v>
      </c>
    </row>
    <row r="31" spans="1:6" x14ac:dyDescent="0.25">
      <c r="A31" s="11" t="s">
        <v>976</v>
      </c>
      <c r="B31" s="13">
        <v>3541.89</v>
      </c>
      <c r="D31" s="15" t="str">
        <f t="shared" si="0"/>
        <v>0812294158             02C00000003541890{   01   Academic Accel</v>
      </c>
      <c r="E31" s="15"/>
      <c r="F31" s="15" t="str">
        <f t="shared" si="1"/>
        <v>0812294158             04C00000003541890{   01   Academic Accel</v>
      </c>
    </row>
    <row r="32" spans="1:6" x14ac:dyDescent="0.25">
      <c r="A32" s="11" t="s">
        <v>977</v>
      </c>
      <c r="B32" s="13">
        <v>203.29</v>
      </c>
      <c r="D32" s="15" t="str">
        <f t="shared" si="0"/>
        <v>0813094158             02C00000000203290{   01   Academic Accel</v>
      </c>
      <c r="E32" s="15"/>
      <c r="F32" s="15" t="str">
        <f t="shared" si="1"/>
        <v>0813094158             04C00000000203290{   01   Academic Accel</v>
      </c>
    </row>
    <row r="33" spans="1:6" x14ac:dyDescent="0.25">
      <c r="A33" s="11" t="s">
        <v>978</v>
      </c>
      <c r="B33" s="13">
        <v>395.13</v>
      </c>
      <c r="D33" s="15" t="str">
        <f t="shared" si="0"/>
        <v>0840194158             02C00000000395130{   01   Academic Accel</v>
      </c>
      <c r="E33" s="15"/>
      <c r="F33" s="15" t="str">
        <f t="shared" si="1"/>
        <v>0840194158             04C00000000395130{   01   Academic Accel</v>
      </c>
    </row>
    <row r="34" spans="1:6" x14ac:dyDescent="0.25">
      <c r="A34" s="11" t="s">
        <v>979</v>
      </c>
      <c r="B34" s="13">
        <v>707.23</v>
      </c>
      <c r="D34" s="15" t="str">
        <f t="shared" si="0"/>
        <v>0840294158             02C00000000707230{   01   Academic Accel</v>
      </c>
      <c r="E34" s="15"/>
      <c r="F34" s="15" t="str">
        <f t="shared" si="1"/>
        <v>0840294158             04C00000000707230{   01   Academic Accel</v>
      </c>
    </row>
    <row r="35" spans="1:6" x14ac:dyDescent="0.25">
      <c r="A35" s="11" t="s">
        <v>980</v>
      </c>
      <c r="B35" s="13">
        <v>733</v>
      </c>
      <c r="D35" s="15" t="str">
        <f t="shared" si="0"/>
        <v>0840494158             02C00000000733000{   01   Academic Accel</v>
      </c>
      <c r="E35" s="15"/>
      <c r="F35" s="15" t="str">
        <f t="shared" si="1"/>
        <v>0840494158             04C00000000733000{   01   Academic Accel</v>
      </c>
    </row>
    <row r="36" spans="1:6" x14ac:dyDescent="0.25">
      <c r="A36" s="11" t="s">
        <v>981</v>
      </c>
      <c r="B36" s="13">
        <v>1513.24</v>
      </c>
      <c r="D36" s="15" t="str">
        <f t="shared" si="0"/>
        <v>0845894158             02C00000001513240{   01   Academic Accel</v>
      </c>
      <c r="E36" s="15"/>
      <c r="F36" s="15" t="str">
        <f t="shared" si="1"/>
        <v>0845894158             04C00000001513240{   01   Academic Accel</v>
      </c>
    </row>
    <row r="37" spans="1:6" x14ac:dyDescent="0.25">
      <c r="A37" s="11" t="s">
        <v>982</v>
      </c>
      <c r="B37" s="13">
        <v>970.65</v>
      </c>
      <c r="D37" s="15" t="str">
        <f t="shared" si="0"/>
        <v>0907594158             02C00000000970650{   01   Academic Accel</v>
      </c>
      <c r="E37" s="15"/>
      <c r="F37" s="15" t="str">
        <f t="shared" si="1"/>
        <v>0907594158             04C00000000970650{   01   Academic Accel</v>
      </c>
    </row>
    <row r="38" spans="1:6" x14ac:dyDescent="0.25">
      <c r="A38" s="11" t="s">
        <v>983</v>
      </c>
      <c r="B38" s="13">
        <v>1440.24</v>
      </c>
      <c r="D38" s="15" t="str">
        <f t="shared" si="0"/>
        <v>0920694158             02C00000001440240{   01   Academic Accel</v>
      </c>
      <c r="E38" s="15"/>
      <c r="F38" s="15" t="str">
        <f t="shared" si="1"/>
        <v>0920694158             04C00000001440240{   01   Academic Accel</v>
      </c>
    </row>
    <row r="39" spans="1:6" x14ac:dyDescent="0.25">
      <c r="A39" s="11" t="s">
        <v>984</v>
      </c>
      <c r="B39" s="13">
        <v>65.86</v>
      </c>
      <c r="D39" s="15" t="str">
        <f t="shared" si="0"/>
        <v>0920994158             02C00000000065860{   01   Academic Accel</v>
      </c>
      <c r="E39" s="15"/>
      <c r="F39" s="15" t="str">
        <f t="shared" si="1"/>
        <v>0920994158             04C00000000065860{   01   Academic Accel</v>
      </c>
    </row>
    <row r="40" spans="1:6" x14ac:dyDescent="0.25">
      <c r="A40" s="11" t="s">
        <v>985</v>
      </c>
      <c r="B40" s="13">
        <v>184.68</v>
      </c>
      <c r="D40" s="15" t="str">
        <f t="shared" si="0"/>
        <v>1005094158             02C00000000184680{   01   Academic Accel</v>
      </c>
      <c r="E40" s="15"/>
      <c r="F40" s="15" t="str">
        <f t="shared" si="1"/>
        <v>1005094158             04C00000000184680{   01   Academic Accel</v>
      </c>
    </row>
    <row r="41" spans="1:6" x14ac:dyDescent="0.25">
      <c r="A41" s="11" t="s">
        <v>986</v>
      </c>
      <c r="B41" s="13">
        <v>114.53</v>
      </c>
      <c r="D41" s="15" t="str">
        <f t="shared" si="0"/>
        <v>1007094158             02C00000000114530{   01   Academic Accel</v>
      </c>
      <c r="E41" s="15"/>
      <c r="F41" s="15" t="str">
        <f t="shared" si="1"/>
        <v>1007094158             04C00000000114530{   01   Academic Accel</v>
      </c>
    </row>
    <row r="42" spans="1:6" x14ac:dyDescent="0.25">
      <c r="A42" s="11" t="s">
        <v>987</v>
      </c>
      <c r="B42" s="13">
        <v>6299.2199999999993</v>
      </c>
      <c r="D42" s="15" t="str">
        <f t="shared" si="0"/>
        <v>1100194158             02C00000006299220{   01   Academic Accel</v>
      </c>
      <c r="E42" s="15"/>
      <c r="F42" s="15" t="str">
        <f t="shared" si="1"/>
        <v>1100194158             04C00000006299220{   01   Academic Accel</v>
      </c>
    </row>
    <row r="43" spans="1:6" x14ac:dyDescent="0.25">
      <c r="A43" s="11" t="s">
        <v>988</v>
      </c>
      <c r="B43" s="13">
        <v>158.91</v>
      </c>
      <c r="D43" s="15" t="str">
        <f t="shared" si="0"/>
        <v>1105194158             02C00000000158910{   01   Academic Accel</v>
      </c>
      <c r="E43" s="15"/>
      <c r="F43" s="15" t="str">
        <f t="shared" si="1"/>
        <v>1105194158             04C00000000158910{   01   Academic Accel</v>
      </c>
    </row>
    <row r="44" spans="1:6" x14ac:dyDescent="0.25">
      <c r="A44" s="11" t="s">
        <v>989</v>
      </c>
      <c r="B44" s="13">
        <v>302.08</v>
      </c>
      <c r="D44" s="15" t="str">
        <f t="shared" si="0"/>
        <v>1211094158             02C00000000302080{   01   Academic Accel</v>
      </c>
      <c r="E44" s="15"/>
      <c r="F44" s="15" t="str">
        <f t="shared" si="1"/>
        <v>1211094158             04C00000000302080{   01   Academic Accel</v>
      </c>
    </row>
    <row r="45" spans="1:6" x14ac:dyDescent="0.25">
      <c r="A45" s="11" t="s">
        <v>990</v>
      </c>
      <c r="B45" s="13">
        <v>840.37</v>
      </c>
      <c r="D45" s="15" t="str">
        <f t="shared" si="0"/>
        <v>1307394158             02C00000000840370{   01   Academic Accel</v>
      </c>
      <c r="E45" s="15"/>
      <c r="F45" s="15" t="str">
        <f t="shared" si="1"/>
        <v>1307394158             04C00000000840370{   01   Academic Accel</v>
      </c>
    </row>
    <row r="46" spans="1:6" x14ac:dyDescent="0.25">
      <c r="A46" s="11" t="s">
        <v>991</v>
      </c>
      <c r="B46" s="13">
        <v>472.44</v>
      </c>
      <c r="D46" s="15" t="str">
        <f t="shared" si="0"/>
        <v>1314494158             02C00000000472440{   01   Academic Accel</v>
      </c>
      <c r="E46" s="15"/>
      <c r="F46" s="15" t="str">
        <f t="shared" si="1"/>
        <v>1314494158             04C00000000472440{   01   Academic Accel</v>
      </c>
    </row>
    <row r="47" spans="1:6" x14ac:dyDescent="0.25">
      <c r="A47" s="11" t="s">
        <v>992</v>
      </c>
      <c r="B47" s="13">
        <v>71.58</v>
      </c>
      <c r="D47" s="15" t="str">
        <f t="shared" si="0"/>
        <v>1314694158             02C00000000071580{   01   Academic Accel</v>
      </c>
      <c r="E47" s="15"/>
      <c r="F47" s="15" t="str">
        <f t="shared" si="1"/>
        <v>1314694158             04C00000000071580{   01   Academic Accel</v>
      </c>
    </row>
    <row r="48" spans="1:6" x14ac:dyDescent="0.25">
      <c r="A48" s="11" t="s">
        <v>993</v>
      </c>
      <c r="B48" s="13">
        <v>77.31</v>
      </c>
      <c r="D48" s="15" t="str">
        <f t="shared" si="0"/>
        <v>1315194158             02C00000000077310{   01   Academic Accel</v>
      </c>
      <c r="E48" s="15"/>
      <c r="F48" s="15" t="str">
        <f t="shared" si="1"/>
        <v>1315194158             04C00000000077310{   01   Academic Accel</v>
      </c>
    </row>
    <row r="49" spans="1:6" x14ac:dyDescent="0.25">
      <c r="A49" s="11" t="s">
        <v>994</v>
      </c>
      <c r="B49" s="13">
        <v>28.63</v>
      </c>
      <c r="D49" s="15" t="str">
        <f t="shared" si="0"/>
        <v>1315694158             02C00000000028630{   01   Academic Accel</v>
      </c>
      <c r="E49" s="15"/>
      <c r="F49" s="15" t="str">
        <f t="shared" si="1"/>
        <v>1315694158             04C00000000028630{   01   Academic Accel</v>
      </c>
    </row>
    <row r="50" spans="1:6" x14ac:dyDescent="0.25">
      <c r="A50" s="11" t="s">
        <v>995</v>
      </c>
      <c r="B50" s="13">
        <v>115.96</v>
      </c>
      <c r="D50" s="15" t="str">
        <f t="shared" si="0"/>
        <v>1316094158             02C00000000115960{   01   Academic Accel</v>
      </c>
      <c r="E50" s="15"/>
      <c r="F50" s="15" t="str">
        <f t="shared" si="1"/>
        <v>1316094158             04C00000000115960{   01   Academic Accel</v>
      </c>
    </row>
    <row r="51" spans="1:6" x14ac:dyDescent="0.25">
      <c r="A51" s="11" t="s">
        <v>996</v>
      </c>
      <c r="B51" s="13">
        <v>3715.11</v>
      </c>
      <c r="D51" s="15" t="str">
        <f t="shared" si="0"/>
        <v>1316194158             02C00000003715110{   01   Academic Accel</v>
      </c>
      <c r="E51" s="15"/>
      <c r="F51" s="15" t="str">
        <f t="shared" si="1"/>
        <v>1316194158             04C00000003715110{   01   Academic Accel</v>
      </c>
    </row>
    <row r="52" spans="1:6" x14ac:dyDescent="0.25">
      <c r="A52" s="11" t="s">
        <v>997</v>
      </c>
      <c r="B52" s="13">
        <v>863.28000000000009</v>
      </c>
      <c r="D52" s="15" t="str">
        <f t="shared" si="0"/>
        <v>1316594158             02C00000000863280{   01   Academic Accel</v>
      </c>
      <c r="E52" s="15"/>
      <c r="F52" s="15" t="str">
        <f t="shared" si="1"/>
        <v>1316594158             04C00000000863280{   01   Academic Accel</v>
      </c>
    </row>
    <row r="53" spans="1:6" x14ac:dyDescent="0.25">
      <c r="A53" s="11" t="s">
        <v>998</v>
      </c>
      <c r="B53" s="13">
        <v>183.25</v>
      </c>
      <c r="D53" s="15" t="str">
        <f t="shared" si="0"/>
        <v>1316794158             02C00000000183250{   01   Academic Accel</v>
      </c>
      <c r="E53" s="15"/>
      <c r="F53" s="15" t="str">
        <f t="shared" si="1"/>
        <v>1316794158             04C00000000183250{   01   Academic Accel</v>
      </c>
    </row>
    <row r="54" spans="1:6" x14ac:dyDescent="0.25">
      <c r="A54" s="11" t="s">
        <v>999</v>
      </c>
      <c r="B54" s="13">
        <v>62.99</v>
      </c>
      <c r="D54" s="15" t="str">
        <f t="shared" si="0"/>
        <v>1330194158             02C00000000062990{   01   Academic Accel</v>
      </c>
      <c r="E54" s="15"/>
      <c r="F54" s="15" t="str">
        <f t="shared" si="1"/>
        <v>1330194158             04C00000000062990{   01   Academic Accel</v>
      </c>
    </row>
    <row r="55" spans="1:6" x14ac:dyDescent="0.25">
      <c r="A55" s="11" t="s">
        <v>1000</v>
      </c>
      <c r="B55" s="13">
        <v>1135.2900000000002</v>
      </c>
      <c r="D55" s="15" t="str">
        <f t="shared" si="0"/>
        <v>1400594158             02C00000001135290{   01   Academic Accel</v>
      </c>
      <c r="E55" s="15"/>
      <c r="F55" s="15" t="str">
        <f t="shared" si="1"/>
        <v>1400594158             04C00000001135290{   01   Academic Accel</v>
      </c>
    </row>
    <row r="56" spans="1:6" x14ac:dyDescent="0.25">
      <c r="A56" s="11" t="s">
        <v>1001</v>
      </c>
      <c r="B56" s="13">
        <v>628.49</v>
      </c>
      <c r="D56" s="15" t="str">
        <f t="shared" si="0"/>
        <v>1402894158             02C00000000628490{   01   Academic Accel</v>
      </c>
      <c r="E56" s="15"/>
      <c r="F56" s="15" t="str">
        <f t="shared" si="1"/>
        <v>1402894158             04C00000000628490{   01   Academic Accel</v>
      </c>
    </row>
    <row r="57" spans="1:6" x14ac:dyDescent="0.25">
      <c r="A57" s="11" t="s">
        <v>1002</v>
      </c>
      <c r="B57" s="13">
        <v>65.86</v>
      </c>
      <c r="D57" s="15" t="str">
        <f t="shared" si="0"/>
        <v>1406494158             02C00000000065860{   01   Academic Accel</v>
      </c>
      <c r="E57" s="15"/>
      <c r="F57" s="15" t="str">
        <f t="shared" si="1"/>
        <v>1406494158             04C00000000065860{   01   Academic Accel</v>
      </c>
    </row>
    <row r="58" spans="1:6" x14ac:dyDescent="0.25">
      <c r="A58" s="11" t="s">
        <v>1003</v>
      </c>
      <c r="B58" s="13">
        <v>387.97</v>
      </c>
      <c r="D58" s="15" t="str">
        <f t="shared" si="0"/>
        <v>1406694158             02C00000000387970{   01   Academic Accel</v>
      </c>
      <c r="E58" s="15"/>
      <c r="F58" s="15" t="str">
        <f t="shared" si="1"/>
        <v>1406694158             04C00000000387970{   01   Academic Accel</v>
      </c>
    </row>
    <row r="59" spans="1:6" x14ac:dyDescent="0.25">
      <c r="A59" s="11" t="s">
        <v>1004</v>
      </c>
      <c r="B59" s="13">
        <v>554.05000000000007</v>
      </c>
      <c r="D59" s="15" t="str">
        <f t="shared" si="0"/>
        <v>1406894158             02C00000000554050{   01   Academic Accel</v>
      </c>
      <c r="E59" s="15"/>
      <c r="F59" s="15" t="str">
        <f t="shared" si="1"/>
        <v>1406894158             04C00000000554050{   01   Academic Accel</v>
      </c>
    </row>
    <row r="60" spans="1:6" x14ac:dyDescent="0.25">
      <c r="A60" s="11" t="s">
        <v>1005</v>
      </c>
      <c r="B60" s="13">
        <v>131.71</v>
      </c>
      <c r="D60" s="15" t="str">
        <f t="shared" si="0"/>
        <v>1417294158             02C00000000131710{   01   Academic Accel</v>
      </c>
      <c r="E60" s="15"/>
      <c r="F60" s="15" t="str">
        <f t="shared" si="1"/>
        <v>1417294158             04C00000000131710{   01   Academic Accel</v>
      </c>
    </row>
    <row r="61" spans="1:6" x14ac:dyDescent="0.25">
      <c r="A61" s="11" t="s">
        <v>1006</v>
      </c>
      <c r="B61" s="13">
        <v>24.34</v>
      </c>
      <c r="D61" s="15" t="str">
        <f t="shared" si="0"/>
        <v>1440094158             02C00000000024340{   01   Academic Accel</v>
      </c>
      <c r="E61" s="15"/>
      <c r="F61" s="15" t="str">
        <f t="shared" si="1"/>
        <v>1440094158             04C00000000024340{   01   Academic Accel</v>
      </c>
    </row>
    <row r="62" spans="1:6" x14ac:dyDescent="0.25">
      <c r="A62" s="11" t="s">
        <v>1007</v>
      </c>
      <c r="B62" s="13">
        <v>2482.4699999999998</v>
      </c>
      <c r="D62" s="15" t="str">
        <f t="shared" si="0"/>
        <v>1520194158             02C00000002482470{   01   Academic Accel</v>
      </c>
      <c r="E62" s="15"/>
      <c r="F62" s="15" t="str">
        <f t="shared" si="1"/>
        <v>1520194158             04C00000002482470{   01   Academic Accel</v>
      </c>
    </row>
    <row r="63" spans="1:6" x14ac:dyDescent="0.25">
      <c r="A63" s="11" t="s">
        <v>1008</v>
      </c>
      <c r="B63" s="13">
        <v>143.16</v>
      </c>
      <c r="D63" s="15" t="str">
        <f t="shared" si="0"/>
        <v>1520494158             02C00000000143160{   01   Academic Accel</v>
      </c>
      <c r="E63" s="15"/>
      <c r="F63" s="15" t="str">
        <f t="shared" si="1"/>
        <v>1520494158             04C00000000143160{   01   Academic Accel</v>
      </c>
    </row>
    <row r="64" spans="1:6" x14ac:dyDescent="0.25">
      <c r="A64" s="11" t="s">
        <v>1009</v>
      </c>
      <c r="B64" s="13">
        <v>1123.8399999999999</v>
      </c>
      <c r="D64" s="15" t="str">
        <f t="shared" si="0"/>
        <v>1520694158             02C00000001123840{   01   Academic Accel</v>
      </c>
      <c r="E64" s="15"/>
      <c r="F64" s="15" t="str">
        <f t="shared" si="1"/>
        <v>1520694158             04C00000001123840{   01   Academic Accel</v>
      </c>
    </row>
    <row r="65" spans="1:6" x14ac:dyDescent="0.25">
      <c r="A65" s="11" t="s">
        <v>1010</v>
      </c>
      <c r="B65" s="13">
        <v>24.34</v>
      </c>
      <c r="D65" s="15" t="str">
        <f t="shared" si="0"/>
        <v>1604894158             02C00000000024340{   01   Academic Accel</v>
      </c>
      <c r="E65" s="15"/>
      <c r="F65" s="15" t="str">
        <f t="shared" si="1"/>
        <v>1604894158             04C00000000024340{   01   Academic Accel</v>
      </c>
    </row>
    <row r="66" spans="1:6" x14ac:dyDescent="0.25">
      <c r="A66" s="11" t="s">
        <v>1011</v>
      </c>
      <c r="B66" s="13">
        <v>153.19</v>
      </c>
      <c r="D66" s="15" t="str">
        <f t="shared" si="0"/>
        <v>1604994158             02C00000000153190{   01   Academic Accel</v>
      </c>
      <c r="E66" s="15"/>
      <c r="F66" s="15" t="str">
        <f t="shared" si="1"/>
        <v>1604994158             04C00000000153190{   01   Academic Accel</v>
      </c>
    </row>
    <row r="67" spans="1:6" x14ac:dyDescent="0.25">
      <c r="A67" s="11" t="s">
        <v>1012</v>
      </c>
      <c r="B67" s="13">
        <v>343.59</v>
      </c>
      <c r="D67" s="15" t="str">
        <f t="shared" si="0"/>
        <v>1605094158             02C00000000343590{   01   Academic Accel</v>
      </c>
      <c r="E67" s="15"/>
      <c r="F67" s="15" t="str">
        <f t="shared" si="1"/>
        <v>1605094158             04C00000000343590{   01   Academic Accel</v>
      </c>
    </row>
    <row r="68" spans="1:6" x14ac:dyDescent="0.25">
      <c r="A68" s="11" t="s">
        <v>1013</v>
      </c>
      <c r="B68" s="13">
        <v>21516.129999999997</v>
      </c>
      <c r="D68" s="15" t="str">
        <f t="shared" si="0"/>
        <v>1700194158             02C00000021516130{   01   Academic Accel</v>
      </c>
      <c r="E68" s="15"/>
      <c r="F68" s="15" t="str">
        <f t="shared" si="1"/>
        <v>1700194158             04C00000021516130{   01   Academic Accel</v>
      </c>
    </row>
    <row r="69" spans="1:6" x14ac:dyDescent="0.25">
      <c r="A69" s="11" t="s">
        <v>1014</v>
      </c>
      <c r="B69" s="13">
        <v>9196.869999999999</v>
      </c>
      <c r="D69" s="15" t="str">
        <f t="shared" ref="D69:D132" si="2">IF($B69&lt;0,+$A69&amp;"94158             04C"&amp;RIGHT(FIXED(100000000000000-ROUND($B69,2)*1000,0,TRUE),14)&amp;"}   02 Academic Accel",+$A69&amp;"94158             02C"&amp;RIGHT(FIXED(100000000000000+ROUND($B69,2)*1000,0,TRUE),14)&amp;"{   01   Academic Accel")</f>
        <v>1721094158             02C00000009196870{   01   Academic Accel</v>
      </c>
      <c r="E69" s="15"/>
      <c r="F69" s="15" t="str">
        <f t="shared" ref="F69:F132" si="3">IF($B69&lt;0,+$A69&amp;"94158             04C"&amp;RIGHT(FIXED(100000000000000-ROUND($B69,2)*1000,0,TRUE),14)&amp;"}   02 Academic Accel",+$A69&amp;"94158             04C"&amp;RIGHT(FIXED(100000000000000+ROUND($B69,2)*1000,0,TRUE),14)&amp;"{   01   Academic Accel")</f>
        <v>1721094158             04C00000009196870{   01   Academic Accel</v>
      </c>
    </row>
    <row r="70" spans="1:6" x14ac:dyDescent="0.25">
      <c r="A70" s="11" t="s">
        <v>1015</v>
      </c>
      <c r="B70" s="13">
        <v>1335.72</v>
      </c>
      <c r="D70" s="15" t="str">
        <f t="shared" si="2"/>
        <v>1721694158             02C00000001335720{   01   Academic Accel</v>
      </c>
      <c r="E70" s="15"/>
      <c r="F70" s="15" t="str">
        <f t="shared" si="3"/>
        <v>1721694158             04C00000001335720{   01   Academic Accel</v>
      </c>
    </row>
    <row r="71" spans="1:6" x14ac:dyDescent="0.25">
      <c r="A71" s="11" t="s">
        <v>1016</v>
      </c>
      <c r="B71" s="13">
        <v>3106.66</v>
      </c>
      <c r="D71" s="15" t="str">
        <f t="shared" si="2"/>
        <v>1740094158             02C00000003106660{   01   Academic Accel</v>
      </c>
      <c r="E71" s="15"/>
      <c r="F71" s="15" t="str">
        <f t="shared" si="3"/>
        <v>1740094158             04C00000003106660{   01   Academic Accel</v>
      </c>
    </row>
    <row r="72" spans="1:6" x14ac:dyDescent="0.25">
      <c r="A72" s="11" t="s">
        <v>1017</v>
      </c>
      <c r="B72" s="13">
        <v>5876.89</v>
      </c>
      <c r="D72" s="15" t="str">
        <f t="shared" si="2"/>
        <v>1740194158             02C00000005876890{   01   Academic Accel</v>
      </c>
      <c r="E72" s="15"/>
      <c r="F72" s="15" t="str">
        <f t="shared" si="3"/>
        <v>1740194158             04C00000005876890{   01   Academic Accel</v>
      </c>
    </row>
    <row r="73" spans="1:6" x14ac:dyDescent="0.25">
      <c r="A73" s="11" t="s">
        <v>1018</v>
      </c>
      <c r="B73" s="13">
        <v>1108.0899999999999</v>
      </c>
      <c r="D73" s="15" t="str">
        <f t="shared" si="2"/>
        <v>1740294158             02C00000001108090{   01   Academic Accel</v>
      </c>
      <c r="E73" s="15"/>
      <c r="F73" s="15" t="str">
        <f t="shared" si="3"/>
        <v>1740294158             04C00000001108090{   01   Academic Accel</v>
      </c>
    </row>
    <row r="74" spans="1:6" x14ac:dyDescent="0.25">
      <c r="A74" s="11" t="s">
        <v>1019</v>
      </c>
      <c r="B74" s="13">
        <v>4133.1499999999996</v>
      </c>
      <c r="D74" s="15" t="str">
        <f t="shared" si="2"/>
        <v>1740394158             02C00000004133150{   01   Academic Accel</v>
      </c>
      <c r="E74" s="15"/>
      <c r="F74" s="15" t="str">
        <f t="shared" si="3"/>
        <v>1740394158             04C00000004133150{   01   Academic Accel</v>
      </c>
    </row>
    <row r="75" spans="1:6" x14ac:dyDescent="0.25">
      <c r="A75" s="11" t="s">
        <v>1020</v>
      </c>
      <c r="B75" s="13">
        <v>115.96</v>
      </c>
      <c r="D75" s="15" t="str">
        <f t="shared" si="2"/>
        <v>1740494158             02C00000000115960{   01   Academic Accel</v>
      </c>
      <c r="E75" s="15"/>
      <c r="F75" s="15" t="str">
        <f t="shared" si="3"/>
        <v>1740494158             04C00000000115960{   01   Academic Accel</v>
      </c>
    </row>
    <row r="76" spans="1:6" x14ac:dyDescent="0.25">
      <c r="A76" s="11" t="s">
        <v>1021</v>
      </c>
      <c r="B76" s="13">
        <v>22997.879999999997</v>
      </c>
      <c r="D76" s="15" t="str">
        <f t="shared" si="2"/>
        <v>1740594158             02C00000022997880{   01   Academic Accel</v>
      </c>
      <c r="E76" s="15"/>
      <c r="F76" s="15" t="str">
        <f t="shared" si="3"/>
        <v>1740594158             04C00000022997880{   01   Academic Accel</v>
      </c>
    </row>
    <row r="77" spans="1:6" x14ac:dyDescent="0.25">
      <c r="A77" s="11" t="s">
        <v>1022</v>
      </c>
      <c r="B77" s="13">
        <v>744.45</v>
      </c>
      <c r="D77" s="15" t="str">
        <f t="shared" si="2"/>
        <v>1740694158             02C00000000744450{   01   Academic Accel</v>
      </c>
      <c r="E77" s="15"/>
      <c r="F77" s="15" t="str">
        <f t="shared" si="3"/>
        <v>1740694158             04C00000000744450{   01   Academic Accel</v>
      </c>
    </row>
    <row r="78" spans="1:6" x14ac:dyDescent="0.25">
      <c r="A78" s="11" t="s">
        <v>1023</v>
      </c>
      <c r="B78" s="13">
        <v>2743.02</v>
      </c>
      <c r="D78" s="15" t="str">
        <f t="shared" si="2"/>
        <v>1740794158             02C00000002743020{   01   Academic Accel</v>
      </c>
      <c r="E78" s="15"/>
      <c r="F78" s="15" t="str">
        <f t="shared" si="3"/>
        <v>1740794158             04C00000002743020{   01   Academic Accel</v>
      </c>
    </row>
    <row r="79" spans="1:6" x14ac:dyDescent="0.25">
      <c r="A79" s="11" t="s">
        <v>1024</v>
      </c>
      <c r="B79" s="13">
        <v>5875.4500000000007</v>
      </c>
      <c r="D79" s="15" t="str">
        <f t="shared" si="2"/>
        <v>1740894158             02C00000005875450{   01   Academic Accel</v>
      </c>
      <c r="E79" s="15"/>
      <c r="F79" s="15" t="str">
        <f t="shared" si="3"/>
        <v>1740894158             04C00000005875450{   01   Academic Accel</v>
      </c>
    </row>
    <row r="80" spans="1:6" x14ac:dyDescent="0.25">
      <c r="A80" s="11" t="s">
        <v>1025</v>
      </c>
      <c r="B80" s="13">
        <v>3297.07</v>
      </c>
      <c r="D80" s="15" t="str">
        <f t="shared" si="2"/>
        <v>1740994158             02C00000003297070{   01   Academic Accel</v>
      </c>
      <c r="E80" s="15"/>
      <c r="F80" s="15" t="str">
        <f t="shared" si="3"/>
        <v>1740994158             04C00000003297070{   01   Academic Accel</v>
      </c>
    </row>
    <row r="81" spans="1:6" x14ac:dyDescent="0.25">
      <c r="A81" s="11" t="s">
        <v>1026</v>
      </c>
      <c r="B81" s="13">
        <v>4370.8</v>
      </c>
      <c r="D81" s="15" t="str">
        <f t="shared" si="2"/>
        <v>1741094158             02C00000004370800{   01   Academic Accel</v>
      </c>
      <c r="E81" s="15"/>
      <c r="F81" s="15" t="str">
        <f t="shared" si="3"/>
        <v>1741094158             04C00000004370800{   01   Academic Accel</v>
      </c>
    </row>
    <row r="82" spans="1:6" x14ac:dyDescent="0.25">
      <c r="A82" s="11" t="s">
        <v>1027</v>
      </c>
      <c r="B82" s="13">
        <v>12823.210000000001</v>
      </c>
      <c r="D82" s="15" t="str">
        <f t="shared" si="2"/>
        <v>1741194158             02C00000012823210{   01   Academic Accel</v>
      </c>
      <c r="E82" s="15"/>
      <c r="F82" s="15" t="str">
        <f t="shared" si="3"/>
        <v>1741194158             04C00000012823210{   01   Academic Accel</v>
      </c>
    </row>
    <row r="83" spans="1:6" x14ac:dyDescent="0.25">
      <c r="A83" s="11" t="s">
        <v>1028</v>
      </c>
      <c r="B83" s="13">
        <v>4450.97</v>
      </c>
      <c r="D83" s="15" t="str">
        <f t="shared" si="2"/>
        <v>1741294158             02C00000004450970{   01   Academic Accel</v>
      </c>
      <c r="E83" s="15"/>
      <c r="F83" s="15" t="str">
        <f t="shared" si="3"/>
        <v>1741294158             04C00000004450970{   01   Academic Accel</v>
      </c>
    </row>
    <row r="84" spans="1:6" x14ac:dyDescent="0.25">
      <c r="A84" s="11" t="s">
        <v>1029</v>
      </c>
      <c r="B84" s="13">
        <v>16485.349999999999</v>
      </c>
      <c r="D84" s="15" t="str">
        <f t="shared" si="2"/>
        <v>1741494158             02C00000016485350{   01   Academic Accel</v>
      </c>
      <c r="E84" s="15"/>
      <c r="F84" s="15" t="str">
        <f t="shared" si="3"/>
        <v>1741494158             04C00000016485350{   01   Academic Accel</v>
      </c>
    </row>
    <row r="85" spans="1:6" x14ac:dyDescent="0.25">
      <c r="A85" s="11" t="s">
        <v>1030</v>
      </c>
      <c r="B85" s="13">
        <v>6460.99</v>
      </c>
      <c r="D85" s="15" t="str">
        <f t="shared" si="2"/>
        <v>1741594158             02C00000006460990{   01   Academic Accel</v>
      </c>
      <c r="E85" s="15"/>
      <c r="F85" s="15" t="str">
        <f t="shared" si="3"/>
        <v>1741594158             04C00000006460990{   01   Academic Accel</v>
      </c>
    </row>
    <row r="86" spans="1:6" x14ac:dyDescent="0.25">
      <c r="A86" s="11" t="s">
        <v>1031</v>
      </c>
      <c r="B86" s="13">
        <v>12111.689999999999</v>
      </c>
      <c r="D86" s="15" t="str">
        <f t="shared" si="2"/>
        <v>1741794158             02C00000012111690{   01   Academic Accel</v>
      </c>
      <c r="E86" s="15"/>
      <c r="F86" s="15" t="str">
        <f t="shared" si="3"/>
        <v>1741794158             04C00000012111690{   01   Academic Accel</v>
      </c>
    </row>
    <row r="87" spans="1:6" x14ac:dyDescent="0.25">
      <c r="A87" s="11" t="s">
        <v>1032</v>
      </c>
      <c r="B87" s="13">
        <v>1232.6399999999999</v>
      </c>
      <c r="D87" s="15" t="str">
        <f t="shared" si="2"/>
        <v>1810094158             02C00000001232640{   01   Academic Accel</v>
      </c>
      <c r="E87" s="15"/>
      <c r="F87" s="15" t="str">
        <f t="shared" si="3"/>
        <v>1810094158             04C00000001232640{   01   Academic Accel</v>
      </c>
    </row>
    <row r="88" spans="1:6" x14ac:dyDescent="0.25">
      <c r="A88" s="11" t="s">
        <v>1033</v>
      </c>
      <c r="B88" s="13">
        <v>3362.9300000000003</v>
      </c>
      <c r="D88" s="15" t="str">
        <f t="shared" si="2"/>
        <v>1830394158             02C00000003362930{   01   Academic Accel</v>
      </c>
      <c r="E88" s="15"/>
      <c r="F88" s="15" t="str">
        <f t="shared" si="3"/>
        <v>1830394158             04C00000003362930{   01   Academic Accel</v>
      </c>
    </row>
    <row r="89" spans="1:6" x14ac:dyDescent="0.25">
      <c r="A89" s="11" t="s">
        <v>1034</v>
      </c>
      <c r="B89" s="13">
        <v>2866.15</v>
      </c>
      <c r="D89" s="15" t="str">
        <f t="shared" si="2"/>
        <v>1840094158             02C00000002866150{   01   Academic Accel</v>
      </c>
      <c r="E89" s="15"/>
      <c r="F89" s="15" t="str">
        <f t="shared" si="3"/>
        <v>1840094158             04C00000002866150{   01   Academic Accel</v>
      </c>
    </row>
    <row r="90" spans="1:6" x14ac:dyDescent="0.25">
      <c r="A90" s="11" t="s">
        <v>1035</v>
      </c>
      <c r="B90" s="13">
        <v>8796.0099999999984</v>
      </c>
      <c r="D90" s="15" t="str">
        <f t="shared" si="2"/>
        <v>1840194158             02C00000008796010{   01   Academic Accel</v>
      </c>
      <c r="E90" s="15"/>
      <c r="F90" s="15" t="str">
        <f t="shared" si="3"/>
        <v>1840194158             04C00000008796010{   01   Academic Accel</v>
      </c>
    </row>
    <row r="91" spans="1:6" x14ac:dyDescent="0.25">
      <c r="A91" s="11" t="s">
        <v>1036</v>
      </c>
      <c r="B91" s="13">
        <v>4359.3600000000006</v>
      </c>
      <c r="D91" s="15" t="str">
        <f t="shared" si="2"/>
        <v>1840294158             02C00000004359360{   01   Academic Accel</v>
      </c>
      <c r="E91" s="15"/>
      <c r="F91" s="15" t="str">
        <f t="shared" si="3"/>
        <v>1840294158             04C00000004359360{   01   Academic Accel</v>
      </c>
    </row>
    <row r="92" spans="1:6" x14ac:dyDescent="0.25">
      <c r="A92" s="11" t="s">
        <v>1037</v>
      </c>
      <c r="B92" s="13">
        <v>472.44</v>
      </c>
      <c r="D92" s="15" t="str">
        <f t="shared" si="2"/>
        <v>1940194158             02C00000000472440{   01   Academic Accel</v>
      </c>
      <c r="E92" s="15"/>
      <c r="F92" s="15" t="str">
        <f t="shared" si="3"/>
        <v>1940194158             04C00000000472440{   01   Academic Accel</v>
      </c>
    </row>
    <row r="93" spans="1:6" x14ac:dyDescent="0.25">
      <c r="A93" s="11" t="s">
        <v>1038</v>
      </c>
      <c r="B93" s="13">
        <v>170.37</v>
      </c>
      <c r="D93" s="15" t="str">
        <f t="shared" si="2"/>
        <v>1940394158             02C00000000170370{   01   Academic Accel</v>
      </c>
      <c r="E93" s="15"/>
      <c r="F93" s="15" t="str">
        <f t="shared" si="3"/>
        <v>1940394158             04C00000000170370{   01   Academic Accel</v>
      </c>
    </row>
    <row r="94" spans="1:6" x14ac:dyDescent="0.25">
      <c r="A94" s="11" t="s">
        <v>1039</v>
      </c>
      <c r="B94" s="13">
        <v>80.17</v>
      </c>
      <c r="D94" s="15" t="str">
        <f t="shared" si="2"/>
        <v>1940494158             02C00000000080170{   01   Academic Accel</v>
      </c>
      <c r="E94" s="15"/>
      <c r="F94" s="15" t="str">
        <f t="shared" si="3"/>
        <v>1940494158             04C00000000080170{   01   Academic Accel</v>
      </c>
    </row>
    <row r="95" spans="1:6" x14ac:dyDescent="0.25">
      <c r="A95" s="11" t="s">
        <v>1040</v>
      </c>
      <c r="B95" s="13">
        <v>51.54</v>
      </c>
      <c r="D95" s="15" t="str">
        <f t="shared" si="2"/>
        <v>2040094158             02C00000000051540{   01   Academic Accel</v>
      </c>
      <c r="E95" s="15"/>
      <c r="F95" s="15" t="str">
        <f t="shared" si="3"/>
        <v>2040094158             04C00000000051540{   01   Academic Accel</v>
      </c>
    </row>
    <row r="96" spans="1:6" x14ac:dyDescent="0.25">
      <c r="A96" s="11" t="s">
        <v>1041</v>
      </c>
      <c r="B96" s="13">
        <v>17.18</v>
      </c>
      <c r="D96" s="15" t="str">
        <f t="shared" si="2"/>
        <v>2040494158             02C00000000017180{   01   Academic Accel</v>
      </c>
      <c r="E96" s="15"/>
      <c r="F96" s="15" t="str">
        <f t="shared" si="3"/>
        <v>2040494158             04C00000000017180{   01   Academic Accel</v>
      </c>
    </row>
    <row r="97" spans="1:6" x14ac:dyDescent="0.25">
      <c r="A97" s="11" t="s">
        <v>1042</v>
      </c>
      <c r="B97" s="13">
        <v>300.64</v>
      </c>
      <c r="D97" s="15" t="str">
        <f t="shared" si="2"/>
        <v>2040594158             02C00000000300640{   01   Academic Accel</v>
      </c>
      <c r="E97" s="15"/>
      <c r="F97" s="15" t="str">
        <f t="shared" si="3"/>
        <v>2040594158             04C00000000300640{   01   Academic Accel</v>
      </c>
    </row>
    <row r="98" spans="1:6" x14ac:dyDescent="0.25">
      <c r="A98" s="11" t="s">
        <v>1043</v>
      </c>
      <c r="B98" s="13">
        <v>7.16</v>
      </c>
      <c r="D98" s="15" t="str">
        <f t="shared" si="2"/>
        <v>2040694158             02C00000000007160{   01   Academic Accel</v>
      </c>
      <c r="E98" s="15"/>
      <c r="F98" s="15" t="str">
        <f t="shared" si="3"/>
        <v>2040694158             04C00000000007160{   01   Academic Accel</v>
      </c>
    </row>
    <row r="99" spans="1:6" x14ac:dyDescent="0.25">
      <c r="A99" s="11" t="s">
        <v>1044</v>
      </c>
      <c r="B99" s="13">
        <v>35.79</v>
      </c>
      <c r="D99" s="15" t="str">
        <f t="shared" si="2"/>
        <v>2101494158             02C00000000035790{   01   Academic Accel</v>
      </c>
      <c r="E99" s="15"/>
      <c r="F99" s="15" t="str">
        <f t="shared" si="3"/>
        <v>2101494158             04C00000000035790{   01   Academic Accel</v>
      </c>
    </row>
    <row r="100" spans="1:6" x14ac:dyDescent="0.25">
      <c r="A100" s="11" t="s">
        <v>1045</v>
      </c>
      <c r="B100" s="13">
        <v>5.73</v>
      </c>
      <c r="D100" s="15" t="str">
        <f t="shared" si="2"/>
        <v>2120694158             02C00000000005730{   01   Academic Accel</v>
      </c>
      <c r="E100" s="15"/>
      <c r="F100" s="15" t="str">
        <f t="shared" si="3"/>
        <v>2120694158             04C00000000005730{   01   Academic Accel</v>
      </c>
    </row>
    <row r="101" spans="1:6" x14ac:dyDescent="0.25">
      <c r="A101" s="11" t="s">
        <v>1046</v>
      </c>
      <c r="B101" s="13">
        <v>121.69</v>
      </c>
      <c r="D101" s="15" t="str">
        <f t="shared" si="2"/>
        <v>2123294158             02C00000000121690{   01   Academic Accel</v>
      </c>
      <c r="E101" s="15"/>
      <c r="F101" s="15" t="str">
        <f t="shared" si="3"/>
        <v>2123294158             04C00000000121690{   01   Academic Accel</v>
      </c>
    </row>
    <row r="102" spans="1:6" x14ac:dyDescent="0.25">
      <c r="A102" s="11" t="s">
        <v>1047</v>
      </c>
      <c r="B102" s="13">
        <v>67.290000000000006</v>
      </c>
      <c r="D102" s="15" t="str">
        <f t="shared" si="2"/>
        <v>2123794158             02C00000000067290{   01   Academic Accel</v>
      </c>
      <c r="E102" s="15"/>
      <c r="F102" s="15" t="str">
        <f t="shared" si="3"/>
        <v>2123794158             04C00000000067290{   01   Academic Accel</v>
      </c>
    </row>
    <row r="103" spans="1:6" x14ac:dyDescent="0.25">
      <c r="A103" s="11" t="s">
        <v>1048</v>
      </c>
      <c r="B103" s="13">
        <v>166.07</v>
      </c>
      <c r="D103" s="15" t="str">
        <f t="shared" si="2"/>
        <v>2130094158             02C00000000166070{   01   Academic Accel</v>
      </c>
      <c r="E103" s="15"/>
      <c r="F103" s="15" t="str">
        <f t="shared" si="3"/>
        <v>2130094158             04C00000000166070{   01   Academic Accel</v>
      </c>
    </row>
    <row r="104" spans="1:6" x14ac:dyDescent="0.25">
      <c r="A104" s="11" t="s">
        <v>1049</v>
      </c>
      <c r="B104" s="13">
        <v>880.46</v>
      </c>
      <c r="D104" s="15" t="str">
        <f t="shared" si="2"/>
        <v>2130294158             02C00000000880460{   01   Academic Accel</v>
      </c>
      <c r="E104" s="15"/>
      <c r="F104" s="15" t="str">
        <f t="shared" si="3"/>
        <v>2130294158             04C00000000880460{   01   Academic Accel</v>
      </c>
    </row>
    <row r="105" spans="1:6" x14ac:dyDescent="0.25">
      <c r="A105" s="11" t="s">
        <v>1050</v>
      </c>
      <c r="B105" s="13">
        <v>140.30000000000001</v>
      </c>
      <c r="D105" s="15" t="str">
        <f t="shared" si="2"/>
        <v>2130394158             02C00000000140300{   01   Academic Accel</v>
      </c>
      <c r="E105" s="15"/>
      <c r="F105" s="15" t="str">
        <f t="shared" si="3"/>
        <v>2130394158             04C00000000140300{   01   Academic Accel</v>
      </c>
    </row>
    <row r="106" spans="1:6" x14ac:dyDescent="0.25">
      <c r="A106" s="11" t="s">
        <v>1051</v>
      </c>
      <c r="B106" s="13">
        <v>131.71</v>
      </c>
      <c r="D106" s="15" t="str">
        <f t="shared" si="2"/>
        <v>2140194158             02C00000000131710{   01   Academic Accel</v>
      </c>
      <c r="E106" s="15"/>
      <c r="F106" s="15" t="str">
        <f t="shared" si="3"/>
        <v>2140194158             04C00000000131710{   01   Academic Accel</v>
      </c>
    </row>
    <row r="107" spans="1:6" x14ac:dyDescent="0.25">
      <c r="A107" s="11" t="s">
        <v>1052</v>
      </c>
      <c r="B107" s="13">
        <v>17.18</v>
      </c>
      <c r="D107" s="15" t="str">
        <f t="shared" si="2"/>
        <v>2200894158             02C00000000017180{   01   Academic Accel</v>
      </c>
      <c r="E107" s="15"/>
      <c r="F107" s="15" t="str">
        <f t="shared" si="3"/>
        <v>2200894158             04C00000000017180{   01   Academic Accel</v>
      </c>
    </row>
    <row r="108" spans="1:6" x14ac:dyDescent="0.25">
      <c r="A108" s="11" t="s">
        <v>1053</v>
      </c>
      <c r="B108" s="13">
        <v>5.73</v>
      </c>
      <c r="D108" s="15" t="str">
        <f t="shared" si="2"/>
        <v>2200994158             02C00000000005730{   01   Academic Accel</v>
      </c>
      <c r="E108" s="15"/>
      <c r="F108" s="15" t="str">
        <f t="shared" si="3"/>
        <v>2200994158             04C00000000005730{   01   Academic Accel</v>
      </c>
    </row>
    <row r="109" spans="1:6" x14ac:dyDescent="0.25">
      <c r="A109" s="11" t="s">
        <v>1054</v>
      </c>
      <c r="B109" s="13">
        <v>57.27</v>
      </c>
      <c r="D109" s="15" t="str">
        <f t="shared" si="2"/>
        <v>2210594158             02C00000000057270{   01   Academic Accel</v>
      </c>
      <c r="E109" s="15"/>
      <c r="F109" s="15" t="str">
        <f t="shared" si="3"/>
        <v>2210594158             04C00000000057270{   01   Academic Accel</v>
      </c>
    </row>
    <row r="110" spans="1:6" x14ac:dyDescent="0.25">
      <c r="A110" s="11" t="s">
        <v>1055</v>
      </c>
      <c r="B110" s="13">
        <v>324.98</v>
      </c>
      <c r="D110" s="15" t="str">
        <f t="shared" si="2"/>
        <v>2220794158             02C00000000324980{   01   Academic Accel</v>
      </c>
      <c r="E110" s="15"/>
      <c r="F110" s="15" t="str">
        <f t="shared" si="3"/>
        <v>2220794158             04C00000000324980{   01   Academic Accel</v>
      </c>
    </row>
    <row r="111" spans="1:6" x14ac:dyDescent="0.25">
      <c r="A111" s="11" t="s">
        <v>1056</v>
      </c>
      <c r="B111" s="13">
        <v>2120.2600000000002</v>
      </c>
      <c r="D111" s="15" t="str">
        <f t="shared" si="2"/>
        <v>2330994158             02C00000002120260{   01   Academic Accel</v>
      </c>
      <c r="E111" s="15"/>
      <c r="F111" s="15" t="str">
        <f t="shared" si="3"/>
        <v>2330994158             04C00000002120260{   01   Academic Accel</v>
      </c>
    </row>
    <row r="112" spans="1:6" x14ac:dyDescent="0.25">
      <c r="A112" s="11" t="s">
        <v>1057</v>
      </c>
      <c r="B112" s="13">
        <v>748.75</v>
      </c>
      <c r="D112" s="15" t="str">
        <f t="shared" si="2"/>
        <v>2340394158             02C00000000748750{   01   Academic Accel</v>
      </c>
      <c r="E112" s="15"/>
      <c r="F112" s="15" t="str">
        <f t="shared" si="3"/>
        <v>2340394158             04C00000000748750{   01   Academic Accel</v>
      </c>
    </row>
    <row r="113" spans="1:6" x14ac:dyDescent="0.25">
      <c r="A113" s="11" t="s">
        <v>1058</v>
      </c>
      <c r="B113" s="13">
        <v>1116.6799999999998</v>
      </c>
      <c r="D113" s="15" t="str">
        <f t="shared" si="2"/>
        <v>2401994158             02C00000001116680{   01   Academic Accel</v>
      </c>
      <c r="E113" s="15"/>
      <c r="F113" s="15" t="str">
        <f t="shared" si="3"/>
        <v>2401994158             04C00000001116680{   01   Academic Accel</v>
      </c>
    </row>
    <row r="114" spans="1:6" x14ac:dyDescent="0.25">
      <c r="A114" s="11" t="s">
        <v>1059</v>
      </c>
      <c r="B114" s="13">
        <v>359.34</v>
      </c>
      <c r="D114" s="15" t="str">
        <f t="shared" si="2"/>
        <v>2410594158             02C00000000359340{   01   Academic Accel</v>
      </c>
      <c r="E114" s="15"/>
      <c r="F114" s="15" t="str">
        <f t="shared" si="3"/>
        <v>2410594158             04C00000000359340{   01   Academic Accel</v>
      </c>
    </row>
    <row r="115" spans="1:6" x14ac:dyDescent="0.25">
      <c r="A115" s="11" t="s">
        <v>1060</v>
      </c>
      <c r="B115" s="13">
        <v>231.93</v>
      </c>
      <c r="D115" s="15" t="str">
        <f t="shared" si="2"/>
        <v>2412294158             02C00000000231930{   01   Academic Accel</v>
      </c>
      <c r="E115" s="15"/>
      <c r="F115" s="15" t="str">
        <f t="shared" si="3"/>
        <v>2412294158             04C00000000231930{   01   Academic Accel</v>
      </c>
    </row>
    <row r="116" spans="1:6" x14ac:dyDescent="0.25">
      <c r="A116" s="11" t="s">
        <v>1061</v>
      </c>
      <c r="B116" s="13">
        <v>261.99</v>
      </c>
      <c r="D116" s="15" t="str">
        <f t="shared" si="2"/>
        <v>2435094158             02C00000000261990{   01   Academic Accel</v>
      </c>
      <c r="E116" s="15"/>
      <c r="F116" s="15" t="str">
        <f t="shared" si="3"/>
        <v>2435094158             04C00000000261990{   01   Academic Accel</v>
      </c>
    </row>
    <row r="117" spans="1:6" x14ac:dyDescent="0.25">
      <c r="A117" s="11" t="s">
        <v>1062</v>
      </c>
      <c r="B117" s="13">
        <v>390.84</v>
      </c>
      <c r="D117" s="15" t="str">
        <f t="shared" si="2"/>
        <v>2440494158             02C00000000390840{   01   Academic Accel</v>
      </c>
      <c r="E117" s="15"/>
      <c r="F117" s="15" t="str">
        <f t="shared" si="3"/>
        <v>2440494158             04C00000000390840{   01   Academic Accel</v>
      </c>
    </row>
    <row r="118" spans="1:6" x14ac:dyDescent="0.25">
      <c r="A118" s="11" t="s">
        <v>1063</v>
      </c>
      <c r="B118" s="13">
        <v>55.83</v>
      </c>
      <c r="D118" s="15" t="str">
        <f t="shared" si="2"/>
        <v>2441094158             02C00000000055830{   01   Academic Accel</v>
      </c>
      <c r="E118" s="15"/>
      <c r="F118" s="15" t="str">
        <f t="shared" si="3"/>
        <v>2441094158             04C00000000055830{   01   Academic Accel</v>
      </c>
    </row>
    <row r="119" spans="1:6" x14ac:dyDescent="0.25">
      <c r="A119" s="11" t="s">
        <v>1064</v>
      </c>
      <c r="B119" s="13">
        <v>58.7</v>
      </c>
      <c r="D119" s="15" t="str">
        <f t="shared" si="2"/>
        <v>2510194158             02C00000000058700{   01   Academic Accel</v>
      </c>
      <c r="E119" s="15"/>
      <c r="F119" s="15" t="str">
        <f t="shared" si="3"/>
        <v>2510194158             04C00000000058700{   01   Academic Accel</v>
      </c>
    </row>
    <row r="120" spans="1:6" x14ac:dyDescent="0.25">
      <c r="A120" s="11" t="s">
        <v>1065</v>
      </c>
      <c r="B120" s="13">
        <v>42.95</v>
      </c>
      <c r="D120" s="15" t="str">
        <f t="shared" si="2"/>
        <v>2511694158             02C00000000042950{   01   Academic Accel</v>
      </c>
      <c r="E120" s="15"/>
      <c r="F120" s="15" t="str">
        <f t="shared" si="3"/>
        <v>2511694158             04C00000000042950{   01   Academic Accel</v>
      </c>
    </row>
    <row r="121" spans="1:6" x14ac:dyDescent="0.25">
      <c r="A121" s="11" t="s">
        <v>1066</v>
      </c>
      <c r="B121" s="13">
        <v>289.19</v>
      </c>
      <c r="D121" s="15" t="str">
        <f t="shared" si="2"/>
        <v>2511894158             02C00000000289190{   01   Academic Accel</v>
      </c>
      <c r="E121" s="15"/>
      <c r="F121" s="15" t="str">
        <f t="shared" si="3"/>
        <v>2511894158             04C00000000289190{   01   Academic Accel</v>
      </c>
    </row>
    <row r="122" spans="1:6" x14ac:dyDescent="0.25">
      <c r="A122" s="11" t="s">
        <v>1067</v>
      </c>
      <c r="B122" s="13">
        <v>7.16</v>
      </c>
      <c r="D122" s="15" t="str">
        <f t="shared" si="2"/>
        <v>2516094158             02C00000000007160{   01   Academic Accel</v>
      </c>
      <c r="E122" s="15"/>
      <c r="F122" s="15" t="str">
        <f t="shared" si="3"/>
        <v>2516094158             04C00000000007160{   01   Academic Accel</v>
      </c>
    </row>
    <row r="123" spans="1:6" x14ac:dyDescent="0.25">
      <c r="A123" s="11" t="s">
        <v>1068</v>
      </c>
      <c r="B123" s="13">
        <v>70.150000000000006</v>
      </c>
      <c r="D123" s="15" t="str">
        <f t="shared" si="2"/>
        <v>2605694158             02C00000000070150{   01   Academic Accel</v>
      </c>
      <c r="E123" s="15"/>
      <c r="F123" s="15" t="str">
        <f t="shared" si="3"/>
        <v>2605694158             04C00000000070150{   01   Academic Accel</v>
      </c>
    </row>
    <row r="124" spans="1:6" x14ac:dyDescent="0.25">
      <c r="A124" s="11" t="s">
        <v>1069</v>
      </c>
      <c r="B124" s="13">
        <v>216.18</v>
      </c>
      <c r="D124" s="15" t="str">
        <f t="shared" si="2"/>
        <v>2607094158             02C00000000216180{   01   Academic Accel</v>
      </c>
      <c r="E124" s="15"/>
      <c r="F124" s="15" t="str">
        <f t="shared" si="3"/>
        <v>2607094158             04C00000000216180{   01   Academic Accel</v>
      </c>
    </row>
    <row r="125" spans="1:6" x14ac:dyDescent="0.25">
      <c r="A125" s="11" t="s">
        <v>1070</v>
      </c>
      <c r="B125" s="13">
        <v>1271.3</v>
      </c>
      <c r="D125" s="15" t="str">
        <f t="shared" si="2"/>
        <v>2700194158             02C00000001271300{   01   Academic Accel</v>
      </c>
      <c r="E125" s="15"/>
      <c r="F125" s="15" t="str">
        <f t="shared" si="3"/>
        <v>2700194158             04C00000001271300{   01   Academic Accel</v>
      </c>
    </row>
    <row r="126" spans="1:6" x14ac:dyDescent="0.25">
      <c r="A126" s="11" t="s">
        <v>1071</v>
      </c>
      <c r="B126" s="13">
        <v>10635.66</v>
      </c>
      <c r="D126" s="15" t="str">
        <f t="shared" si="2"/>
        <v>2700394158             02C00000010635660{   01   Academic Accel</v>
      </c>
      <c r="E126" s="15"/>
      <c r="F126" s="15" t="str">
        <f t="shared" si="3"/>
        <v>2700394158             04C00000010635660{   01   Academic Accel</v>
      </c>
    </row>
    <row r="127" spans="1:6" x14ac:dyDescent="0.25">
      <c r="A127" s="11" t="s">
        <v>1072</v>
      </c>
      <c r="B127" s="13">
        <v>13005.029999999999</v>
      </c>
      <c r="D127" s="15" t="str">
        <f t="shared" si="2"/>
        <v>2701094158             02C00000013005030{   01   Academic Accel</v>
      </c>
      <c r="E127" s="15"/>
      <c r="F127" s="15" t="str">
        <f t="shared" si="3"/>
        <v>2701094158             04C00000013005030{   01   Academic Accel</v>
      </c>
    </row>
    <row r="128" spans="1:6" x14ac:dyDescent="0.25">
      <c r="A128" s="11" t="s">
        <v>1073</v>
      </c>
      <c r="B128" s="13">
        <v>2966.36</v>
      </c>
      <c r="D128" s="15" t="str">
        <f t="shared" si="2"/>
        <v>2708394158             02C00000002966360{   01   Academic Accel</v>
      </c>
      <c r="E128" s="15"/>
      <c r="F128" s="15" t="str">
        <f t="shared" si="3"/>
        <v>2708394158             04C00000002966360{   01   Academic Accel</v>
      </c>
    </row>
    <row r="129" spans="1:6" x14ac:dyDescent="0.25">
      <c r="A129" s="11" t="s">
        <v>1074</v>
      </c>
      <c r="B129" s="13">
        <v>2564.0700000000002</v>
      </c>
      <c r="D129" s="15" t="str">
        <f t="shared" si="2"/>
        <v>2732094158             02C00000002564070{   01   Academic Accel</v>
      </c>
      <c r="E129" s="15"/>
      <c r="F129" s="15" t="str">
        <f t="shared" si="3"/>
        <v>2732094158             04C00000002564070{   01   Academic Accel</v>
      </c>
    </row>
    <row r="130" spans="1:6" x14ac:dyDescent="0.25">
      <c r="A130" s="11" t="s">
        <v>1075</v>
      </c>
      <c r="B130" s="13">
        <v>1069.44</v>
      </c>
      <c r="D130" s="15" t="str">
        <f t="shared" si="2"/>
        <v>2734494158             02C00000001069440{   01   Academic Accel</v>
      </c>
      <c r="E130" s="15"/>
      <c r="F130" s="15" t="str">
        <f t="shared" si="3"/>
        <v>2734494158             04C00000001069440{   01   Academic Accel</v>
      </c>
    </row>
    <row r="131" spans="1:6" x14ac:dyDescent="0.25">
      <c r="A131" s="11" t="s">
        <v>1076</v>
      </c>
      <c r="B131" s="13">
        <v>5842.53</v>
      </c>
      <c r="D131" s="15" t="str">
        <f t="shared" si="2"/>
        <v>2740094158             02C00000005842530{   01   Academic Accel</v>
      </c>
      <c r="E131" s="15"/>
      <c r="F131" s="15" t="str">
        <f t="shared" si="3"/>
        <v>2740094158             04C00000005842530{   01   Academic Accel</v>
      </c>
    </row>
    <row r="132" spans="1:6" x14ac:dyDescent="0.25">
      <c r="A132" s="11" t="s">
        <v>1077</v>
      </c>
      <c r="B132" s="13">
        <v>3476.0299999999997</v>
      </c>
      <c r="D132" s="15" t="str">
        <f t="shared" si="2"/>
        <v>2740194158             02C00000003476030{   01   Academic Accel</v>
      </c>
      <c r="E132" s="15"/>
      <c r="F132" s="15" t="str">
        <f t="shared" si="3"/>
        <v>2740194158             04C00000003476030{   01   Academic Accel</v>
      </c>
    </row>
    <row r="133" spans="1:6" x14ac:dyDescent="0.25">
      <c r="A133" s="11" t="s">
        <v>1078</v>
      </c>
      <c r="B133" s="13">
        <v>5133.8599999999997</v>
      </c>
      <c r="D133" s="15" t="str">
        <f t="shared" ref="D133:D196" si="4">IF($B133&lt;0,+$A133&amp;"94158             04C"&amp;RIGHT(FIXED(100000000000000-ROUND($B133,2)*1000,0,TRUE),14)&amp;"}   02 Academic Accel",+$A133&amp;"94158             02C"&amp;RIGHT(FIXED(100000000000000+ROUND($B133,2)*1000,0,TRUE),14)&amp;"{   01   Academic Accel")</f>
        <v>2740294158             02C00000005133860{   01   Academic Accel</v>
      </c>
      <c r="E133" s="15"/>
      <c r="F133" s="15" t="str">
        <f t="shared" ref="F133:F196" si="5">IF($B133&lt;0,+$A133&amp;"94158             04C"&amp;RIGHT(FIXED(100000000000000-ROUND($B133,2)*1000,0,TRUE),14)&amp;"}   02 Academic Accel",+$A133&amp;"94158             04C"&amp;RIGHT(FIXED(100000000000000+ROUND($B133,2)*1000,0,TRUE),14)&amp;"{   01   Academic Accel")</f>
        <v>2740294158             04C00000005133860{   01   Academic Accel</v>
      </c>
    </row>
    <row r="134" spans="1:6" x14ac:dyDescent="0.25">
      <c r="A134" s="11" t="s">
        <v>1079</v>
      </c>
      <c r="B134" s="13">
        <v>11806.75</v>
      </c>
      <c r="D134" s="15" t="str">
        <f t="shared" si="4"/>
        <v>2740394158             02C00000011806750{   01   Academic Accel</v>
      </c>
      <c r="E134" s="15"/>
      <c r="F134" s="15" t="str">
        <f t="shared" si="5"/>
        <v>2740394158             04C00000011806750{   01   Academic Accel</v>
      </c>
    </row>
    <row r="135" spans="1:6" x14ac:dyDescent="0.25">
      <c r="A135" s="11" t="s">
        <v>1080</v>
      </c>
      <c r="B135" s="13">
        <v>541.16</v>
      </c>
      <c r="D135" s="15" t="str">
        <f t="shared" si="4"/>
        <v>2740494158             02C00000000541160{   01   Academic Accel</v>
      </c>
      <c r="E135" s="15"/>
      <c r="F135" s="15" t="str">
        <f t="shared" si="5"/>
        <v>2740494158             04C00000000541160{   01   Academic Accel</v>
      </c>
    </row>
    <row r="136" spans="1:6" x14ac:dyDescent="0.25">
      <c r="A136" s="11" t="s">
        <v>1081</v>
      </c>
      <c r="B136" s="13">
        <v>2721.55</v>
      </c>
      <c r="D136" s="15" t="str">
        <f t="shared" si="4"/>
        <v>2741694158             02C00000002721550{   01   Academic Accel</v>
      </c>
      <c r="E136" s="15"/>
      <c r="F136" s="15" t="str">
        <f t="shared" si="5"/>
        <v>2741694158             04C00000002721550{   01   Academic Accel</v>
      </c>
    </row>
    <row r="137" spans="1:6" x14ac:dyDescent="0.25">
      <c r="A137" s="11" t="s">
        <v>1082</v>
      </c>
      <c r="B137" s="13">
        <v>2778.8199999999997</v>
      </c>
      <c r="D137" s="15" t="str">
        <f t="shared" si="4"/>
        <v>2741794158             02C00000002778820{   01   Academic Accel</v>
      </c>
      <c r="E137" s="15"/>
      <c r="F137" s="15" t="str">
        <f t="shared" si="5"/>
        <v>2741794158             04C00000002778820{   01   Academic Accel</v>
      </c>
    </row>
    <row r="138" spans="1:6" x14ac:dyDescent="0.25">
      <c r="A138" s="11" t="s">
        <v>1083</v>
      </c>
      <c r="B138" s="13">
        <v>181.81</v>
      </c>
      <c r="D138" s="15" t="str">
        <f t="shared" si="4"/>
        <v>2813794158             02C00000000181810{   01   Academic Accel</v>
      </c>
      <c r="E138" s="15"/>
      <c r="F138" s="15" t="str">
        <f t="shared" si="5"/>
        <v>2813794158             04C00000000181810{   01   Academic Accel</v>
      </c>
    </row>
    <row r="139" spans="1:6" x14ac:dyDescent="0.25">
      <c r="A139" s="11" t="s">
        <v>1084</v>
      </c>
      <c r="B139" s="13">
        <v>77.31</v>
      </c>
      <c r="D139" s="15" t="str">
        <f t="shared" si="4"/>
        <v>2814494158             02C00000000077310{   01   Academic Accel</v>
      </c>
      <c r="E139" s="15"/>
      <c r="F139" s="15" t="str">
        <f t="shared" si="5"/>
        <v>2814494158             04C00000000077310{   01   Academic Accel</v>
      </c>
    </row>
    <row r="140" spans="1:6" x14ac:dyDescent="0.25">
      <c r="A140" s="11" t="s">
        <v>1085</v>
      </c>
      <c r="B140" s="13">
        <v>526.84</v>
      </c>
      <c r="D140" s="15" t="str">
        <f t="shared" si="4"/>
        <v>2814994158             02C00000000526840{   01   Academic Accel</v>
      </c>
      <c r="E140" s="15"/>
      <c r="F140" s="15" t="str">
        <f t="shared" si="5"/>
        <v>2814994158             04C00000000526840{   01   Academic Accel</v>
      </c>
    </row>
    <row r="141" spans="1:6" x14ac:dyDescent="0.25">
      <c r="A141" s="11" t="s">
        <v>1086</v>
      </c>
      <c r="B141" s="13">
        <v>221.9</v>
      </c>
      <c r="D141" s="15" t="str">
        <f t="shared" si="4"/>
        <v>2901194158             02C00000000221900{   01   Academic Accel</v>
      </c>
      <c r="E141" s="15"/>
      <c r="F141" s="15" t="str">
        <f t="shared" si="5"/>
        <v>2901194158             04C00000000221900{   01   Academic Accel</v>
      </c>
    </row>
    <row r="142" spans="1:6" x14ac:dyDescent="0.25">
      <c r="A142" s="11" t="s">
        <v>1087</v>
      </c>
      <c r="B142" s="13">
        <v>2240.52</v>
      </c>
      <c r="D142" s="15" t="str">
        <f t="shared" si="4"/>
        <v>2910094158             02C00000002240520{   01   Academic Accel</v>
      </c>
      <c r="E142" s="15"/>
      <c r="F142" s="15" t="str">
        <f t="shared" si="5"/>
        <v>2910094158             04C00000002240520{   01   Academic Accel</v>
      </c>
    </row>
    <row r="143" spans="1:6" x14ac:dyDescent="0.25">
      <c r="A143" s="11" t="s">
        <v>1088</v>
      </c>
      <c r="B143" s="13">
        <v>3100.93</v>
      </c>
      <c r="D143" s="15" t="str">
        <f t="shared" si="4"/>
        <v>2910194158             02C00000003100930{   01   Academic Accel</v>
      </c>
      <c r="E143" s="15"/>
      <c r="F143" s="15" t="str">
        <f t="shared" si="5"/>
        <v>2910194158             04C00000003100930{   01   Academic Accel</v>
      </c>
    </row>
    <row r="144" spans="1:6" x14ac:dyDescent="0.25">
      <c r="A144" s="11" t="s">
        <v>1089</v>
      </c>
      <c r="B144" s="13">
        <v>2302.08</v>
      </c>
      <c r="D144" s="15" t="str">
        <f t="shared" si="4"/>
        <v>2910394158             02C00000002302080{   01   Academic Accel</v>
      </c>
      <c r="E144" s="15"/>
      <c r="F144" s="15" t="str">
        <f t="shared" si="5"/>
        <v>2910394158             04C00000002302080{   01   Academic Accel</v>
      </c>
    </row>
    <row r="145" spans="1:6" x14ac:dyDescent="0.25">
      <c r="A145" s="11" t="s">
        <v>1090</v>
      </c>
      <c r="B145" s="13">
        <v>227.63</v>
      </c>
      <c r="D145" s="15" t="str">
        <f t="shared" si="4"/>
        <v>2931194158             02C00000000227630{   01   Academic Accel</v>
      </c>
      <c r="E145" s="15"/>
      <c r="F145" s="15" t="str">
        <f t="shared" si="5"/>
        <v>2931194158             04C00000000227630{   01   Academic Accel</v>
      </c>
    </row>
    <row r="146" spans="1:6" x14ac:dyDescent="0.25">
      <c r="A146" s="11" t="s">
        <v>1091</v>
      </c>
      <c r="B146" s="13">
        <v>6317.83</v>
      </c>
      <c r="D146" s="15" t="str">
        <f t="shared" si="4"/>
        <v>2932094158             02C00000006317830{   01   Academic Accel</v>
      </c>
      <c r="E146" s="15"/>
      <c r="F146" s="15" t="str">
        <f t="shared" si="5"/>
        <v>2932094158             04C00000006317830{   01   Academic Accel</v>
      </c>
    </row>
    <row r="147" spans="1:6" x14ac:dyDescent="0.25">
      <c r="A147" s="11" t="s">
        <v>1092</v>
      </c>
      <c r="B147" s="13">
        <v>55.83</v>
      </c>
      <c r="D147" s="15" t="str">
        <f t="shared" si="4"/>
        <v>3030394158             02C00000000055830{   01   Academic Accel</v>
      </c>
      <c r="E147" s="15"/>
      <c r="F147" s="15" t="str">
        <f t="shared" si="5"/>
        <v>3030394158             04C00000000055830{   01   Academic Accel</v>
      </c>
    </row>
    <row r="148" spans="1:6" x14ac:dyDescent="0.25">
      <c r="A148" s="11" t="s">
        <v>1093</v>
      </c>
      <c r="B148" s="13">
        <v>12491.07</v>
      </c>
      <c r="D148" s="15" t="str">
        <f t="shared" si="4"/>
        <v>3100294158             02C00000012491070{   01   Academic Accel</v>
      </c>
      <c r="E148" s="15"/>
      <c r="F148" s="15" t="str">
        <f t="shared" si="5"/>
        <v>3100294158             04C00000012491070{   01   Academic Accel</v>
      </c>
    </row>
    <row r="149" spans="1:6" x14ac:dyDescent="0.25">
      <c r="A149" s="11" t="s">
        <v>1094</v>
      </c>
      <c r="B149" s="13">
        <v>3871.16</v>
      </c>
      <c r="D149" s="15" t="str">
        <f t="shared" si="4"/>
        <v>3100494158             02C00000003871160{   01   Academic Accel</v>
      </c>
      <c r="E149" s="15"/>
      <c r="F149" s="15" t="str">
        <f t="shared" si="5"/>
        <v>3100494158             04C00000003871160{   01   Academic Accel</v>
      </c>
    </row>
    <row r="150" spans="1:6" x14ac:dyDescent="0.25">
      <c r="A150" s="11" t="s">
        <v>1095</v>
      </c>
      <c r="B150" s="13">
        <v>5815.33</v>
      </c>
      <c r="D150" s="15" t="str">
        <f t="shared" si="4"/>
        <v>3100694158             02C00000005815330{   01   Academic Accel</v>
      </c>
      <c r="E150" s="15"/>
      <c r="F150" s="15" t="str">
        <f t="shared" si="5"/>
        <v>3100694158             04C00000005815330{   01   Academic Accel</v>
      </c>
    </row>
    <row r="151" spans="1:6" x14ac:dyDescent="0.25">
      <c r="A151" s="11" t="s">
        <v>1096</v>
      </c>
      <c r="B151" s="13">
        <v>13006.46</v>
      </c>
      <c r="D151" s="15" t="str">
        <f t="shared" si="4"/>
        <v>3101594158             02C00000013006460{   01   Academic Accel</v>
      </c>
      <c r="E151" s="15"/>
      <c r="F151" s="15" t="str">
        <f t="shared" si="5"/>
        <v>3101594158             04C00000013006460{   01   Academic Accel</v>
      </c>
    </row>
    <row r="152" spans="1:6" x14ac:dyDescent="0.25">
      <c r="A152" s="11" t="s">
        <v>1097</v>
      </c>
      <c r="B152" s="13">
        <v>2034.3600000000001</v>
      </c>
      <c r="D152" s="15" t="str">
        <f t="shared" si="4"/>
        <v>3101694158             02C00000002034360{   01   Academic Accel</v>
      </c>
      <c r="E152" s="15"/>
      <c r="F152" s="15" t="str">
        <f t="shared" si="5"/>
        <v>3101694158             04C00000002034360{   01   Academic Accel</v>
      </c>
    </row>
    <row r="153" spans="1:6" x14ac:dyDescent="0.25">
      <c r="A153" s="11" t="s">
        <v>1098</v>
      </c>
      <c r="B153" s="13">
        <v>2853.2599999999998</v>
      </c>
      <c r="D153" s="15" t="str">
        <f t="shared" si="4"/>
        <v>3102594158             02C00000002853260{   01   Academic Accel</v>
      </c>
      <c r="E153" s="15"/>
      <c r="F153" s="15" t="str">
        <f t="shared" si="5"/>
        <v>3102594158             04C00000002853260{   01   Academic Accel</v>
      </c>
    </row>
    <row r="154" spans="1:6" x14ac:dyDescent="0.25">
      <c r="A154" s="11" t="s">
        <v>1099</v>
      </c>
      <c r="B154" s="13">
        <v>2717.2599999999998</v>
      </c>
      <c r="D154" s="15" t="str">
        <f t="shared" si="4"/>
        <v>3110394158             02C00000002717260{   01   Academic Accel</v>
      </c>
      <c r="E154" s="15"/>
      <c r="F154" s="15" t="str">
        <f t="shared" si="5"/>
        <v>3110394158             04C00000002717260{   01   Academic Accel</v>
      </c>
    </row>
    <row r="155" spans="1:6" x14ac:dyDescent="0.25">
      <c r="A155" s="11" t="s">
        <v>1100</v>
      </c>
      <c r="B155" s="13">
        <v>10306.39</v>
      </c>
      <c r="D155" s="15" t="str">
        <f t="shared" si="4"/>
        <v>3120194158             02C00000010306390{   01   Academic Accel</v>
      </c>
      <c r="E155" s="15"/>
      <c r="F155" s="15" t="str">
        <f t="shared" si="5"/>
        <v>3120194158             04C00000010306390{   01   Academic Accel</v>
      </c>
    </row>
    <row r="156" spans="1:6" x14ac:dyDescent="0.25">
      <c r="A156" s="11" t="s">
        <v>1101</v>
      </c>
      <c r="B156" s="13">
        <v>747.32</v>
      </c>
      <c r="D156" s="15" t="str">
        <f t="shared" si="4"/>
        <v>3130694158             02C00000000747320{   01   Academic Accel</v>
      </c>
      <c r="E156" s="15"/>
      <c r="F156" s="15" t="str">
        <f t="shared" si="5"/>
        <v>3130694158             04C00000000747320{   01   Academic Accel</v>
      </c>
    </row>
    <row r="157" spans="1:6" x14ac:dyDescent="0.25">
      <c r="A157" s="11" t="s">
        <v>1102</v>
      </c>
      <c r="B157" s="13">
        <v>586.97</v>
      </c>
      <c r="D157" s="15" t="str">
        <f t="shared" si="4"/>
        <v>3131194158             02C00000000586970{   01   Academic Accel</v>
      </c>
      <c r="E157" s="15"/>
      <c r="F157" s="15" t="str">
        <f t="shared" si="5"/>
        <v>3131194158             04C00000000586970{   01   Academic Accel</v>
      </c>
    </row>
    <row r="158" spans="1:6" x14ac:dyDescent="0.25">
      <c r="A158" s="11" t="s">
        <v>1103</v>
      </c>
      <c r="B158" s="13">
        <v>52.97</v>
      </c>
      <c r="D158" s="15" t="str">
        <f t="shared" si="4"/>
        <v>3133094158             02C00000000052970{   01   Academic Accel</v>
      </c>
      <c r="E158" s="15"/>
      <c r="F158" s="15" t="str">
        <f t="shared" si="5"/>
        <v>3133094158             04C00000000052970{   01   Academic Accel</v>
      </c>
    </row>
    <row r="159" spans="1:6" x14ac:dyDescent="0.25">
      <c r="A159" s="11" t="s">
        <v>1104</v>
      </c>
      <c r="B159" s="13">
        <v>976.38</v>
      </c>
      <c r="D159" s="15" t="str">
        <f t="shared" si="4"/>
        <v>3133294158             02C00000000976380{   01   Academic Accel</v>
      </c>
      <c r="E159" s="15"/>
      <c r="F159" s="15" t="str">
        <f t="shared" si="5"/>
        <v>3133294158             04C00000000976380{   01   Academic Accel</v>
      </c>
    </row>
    <row r="160" spans="1:6" x14ac:dyDescent="0.25">
      <c r="A160" s="11" t="s">
        <v>1105</v>
      </c>
      <c r="B160" s="13">
        <v>1614.8899999999999</v>
      </c>
      <c r="D160" s="15" t="str">
        <f t="shared" si="4"/>
        <v>3140194158             02C00000001614890{   01   Academic Accel</v>
      </c>
      <c r="E160" s="15"/>
      <c r="F160" s="15" t="str">
        <f t="shared" si="5"/>
        <v>3140194158             04C00000001614890{   01   Academic Accel</v>
      </c>
    </row>
    <row r="161" spans="1:6" x14ac:dyDescent="0.25">
      <c r="A161" s="11" t="s">
        <v>1106</v>
      </c>
      <c r="B161" s="13">
        <v>14642.830000000002</v>
      </c>
      <c r="D161" s="15" t="str">
        <f t="shared" si="4"/>
        <v>3208194158             02C00000014642830{   01   Academic Accel</v>
      </c>
      <c r="E161" s="15"/>
      <c r="F161" s="15" t="str">
        <f t="shared" si="5"/>
        <v>3208194158             04C00000014642830{   01   Academic Accel</v>
      </c>
    </row>
    <row r="162" spans="1:6" x14ac:dyDescent="0.25">
      <c r="A162" s="11" t="s">
        <v>1107</v>
      </c>
      <c r="B162" s="13">
        <v>751.61</v>
      </c>
      <c r="D162" s="15" t="str">
        <f t="shared" si="4"/>
        <v>3232594158             02C00000000751610{   01   Academic Accel</v>
      </c>
      <c r="E162" s="15"/>
      <c r="F162" s="15" t="str">
        <f t="shared" si="5"/>
        <v>3232594158             04C00000000751610{   01   Academic Accel</v>
      </c>
    </row>
    <row r="163" spans="1:6" x14ac:dyDescent="0.25">
      <c r="A163" s="11" t="s">
        <v>1108</v>
      </c>
      <c r="B163" s="13">
        <v>869.01</v>
      </c>
      <c r="D163" s="15" t="str">
        <f t="shared" si="4"/>
        <v>3232694158             02C00000000869010{   01   Academic Accel</v>
      </c>
      <c r="E163" s="15"/>
      <c r="F163" s="15" t="str">
        <f t="shared" si="5"/>
        <v>3232694158             04C00000000869010{   01   Academic Accel</v>
      </c>
    </row>
    <row r="164" spans="1:6" x14ac:dyDescent="0.25">
      <c r="A164" s="11" t="s">
        <v>1109</v>
      </c>
      <c r="B164" s="13">
        <v>3609.16</v>
      </c>
      <c r="D164" s="15" t="str">
        <f t="shared" si="4"/>
        <v>3235494158             02C00000003609160{   01   Academic Accel</v>
      </c>
      <c r="E164" s="15"/>
      <c r="F164" s="15" t="str">
        <f t="shared" si="5"/>
        <v>3235494158             04C00000003609160{   01   Academic Accel</v>
      </c>
    </row>
    <row r="165" spans="1:6" x14ac:dyDescent="0.25">
      <c r="A165" s="11" t="s">
        <v>1110</v>
      </c>
      <c r="B165" s="13">
        <v>6724.42</v>
      </c>
      <c r="D165" s="15" t="str">
        <f t="shared" si="4"/>
        <v>3235694158             02C00000006724420{   01   Academic Accel</v>
      </c>
      <c r="E165" s="15"/>
      <c r="F165" s="15" t="str">
        <f t="shared" si="5"/>
        <v>3235694158             04C00000006724420{   01   Academic Accel</v>
      </c>
    </row>
    <row r="166" spans="1:6" x14ac:dyDescent="0.25">
      <c r="A166" s="11" t="s">
        <v>1111</v>
      </c>
      <c r="B166" s="13">
        <v>184.68</v>
      </c>
      <c r="D166" s="15" t="str">
        <f t="shared" si="4"/>
        <v>3235894158             02C00000000184680{   01   Academic Accel</v>
      </c>
      <c r="E166" s="15"/>
      <c r="F166" s="15" t="str">
        <f t="shared" si="5"/>
        <v>3235894158             04C00000000184680{   01   Academic Accel</v>
      </c>
    </row>
    <row r="167" spans="1:6" x14ac:dyDescent="0.25">
      <c r="A167" s="11" t="s">
        <v>1112</v>
      </c>
      <c r="B167" s="13">
        <v>1302.79</v>
      </c>
      <c r="D167" s="15" t="str">
        <f t="shared" si="4"/>
        <v>3236094158             02C00000001302790{   01   Academic Accel</v>
      </c>
      <c r="E167" s="15"/>
      <c r="F167" s="15" t="str">
        <f t="shared" si="5"/>
        <v>3236094158             04C00000001302790{   01   Academic Accel</v>
      </c>
    </row>
    <row r="168" spans="1:6" x14ac:dyDescent="0.25">
      <c r="A168" s="11" t="s">
        <v>1113</v>
      </c>
      <c r="B168" s="13">
        <v>704.37</v>
      </c>
      <c r="D168" s="15" t="str">
        <f t="shared" si="4"/>
        <v>3236194158             02C00000000704370{   01   Academic Accel</v>
      </c>
      <c r="E168" s="15"/>
      <c r="F168" s="15" t="str">
        <f t="shared" si="5"/>
        <v>3236194158             04C00000000704370{   01   Academic Accel</v>
      </c>
    </row>
    <row r="169" spans="1:6" x14ac:dyDescent="0.25">
      <c r="A169" s="11" t="s">
        <v>1114</v>
      </c>
      <c r="B169" s="13">
        <v>14.32</v>
      </c>
      <c r="D169" s="15" t="str">
        <f t="shared" si="4"/>
        <v>3236294158             02C00000000014320{   01   Academic Accel</v>
      </c>
      <c r="E169" s="15"/>
      <c r="F169" s="15" t="str">
        <f t="shared" si="5"/>
        <v>3236294158             04C00000000014320{   01   Academic Accel</v>
      </c>
    </row>
    <row r="170" spans="1:6" x14ac:dyDescent="0.25">
      <c r="A170" s="11" t="s">
        <v>1115</v>
      </c>
      <c r="B170" s="13">
        <v>1105.22</v>
      </c>
      <c r="D170" s="15" t="str">
        <f t="shared" si="4"/>
        <v>3236394158             02C00000001105220{   01   Academic Accel</v>
      </c>
      <c r="E170" s="15"/>
      <c r="F170" s="15" t="str">
        <f t="shared" si="5"/>
        <v>3236394158             04C00000001105220{   01   Academic Accel</v>
      </c>
    </row>
    <row r="171" spans="1:6" x14ac:dyDescent="0.25">
      <c r="A171" s="11" t="s">
        <v>1116</v>
      </c>
      <c r="B171" s="13">
        <v>174.66</v>
      </c>
      <c r="D171" s="15" t="str">
        <f t="shared" si="4"/>
        <v>3241494158             02C00000000174660{   01   Academic Accel</v>
      </c>
      <c r="E171" s="15"/>
      <c r="F171" s="15" t="str">
        <f t="shared" si="5"/>
        <v>3241494158             04C00000000174660{   01   Academic Accel</v>
      </c>
    </row>
    <row r="172" spans="1:6" x14ac:dyDescent="0.25">
      <c r="A172" s="11" t="s">
        <v>1117</v>
      </c>
      <c r="B172" s="13">
        <v>217.61</v>
      </c>
      <c r="D172" s="15" t="str">
        <f t="shared" si="4"/>
        <v>3241694158             02C00000000217610{   01   Academic Accel</v>
      </c>
      <c r="E172" s="15"/>
      <c r="F172" s="15" t="str">
        <f t="shared" si="5"/>
        <v>3241694158             04C00000000217610{   01   Academic Accel</v>
      </c>
    </row>
    <row r="173" spans="1:6" x14ac:dyDescent="0.25">
      <c r="A173" s="11" t="s">
        <v>1118</v>
      </c>
      <c r="B173" s="13">
        <v>153.19</v>
      </c>
      <c r="D173" s="15" t="str">
        <f t="shared" si="4"/>
        <v>3303694158             02C00000000153190{   01   Academic Accel</v>
      </c>
      <c r="E173" s="15"/>
      <c r="F173" s="15" t="str">
        <f t="shared" si="5"/>
        <v>3303694158             04C00000000153190{   01   Academic Accel</v>
      </c>
    </row>
    <row r="174" spans="1:6" x14ac:dyDescent="0.25">
      <c r="A174" s="11" t="s">
        <v>1119</v>
      </c>
      <c r="B174" s="13">
        <v>88.76</v>
      </c>
      <c r="D174" s="15" t="str">
        <f t="shared" si="4"/>
        <v>3304994158             02C00000000088760{   01   Academic Accel</v>
      </c>
      <c r="E174" s="15"/>
      <c r="F174" s="15" t="str">
        <f t="shared" si="5"/>
        <v>3304994158             04C00000000088760{   01   Academic Accel</v>
      </c>
    </row>
    <row r="175" spans="1:6" x14ac:dyDescent="0.25">
      <c r="A175" s="11" t="s">
        <v>1120</v>
      </c>
      <c r="B175" s="13">
        <v>604.15</v>
      </c>
      <c r="D175" s="15" t="str">
        <f t="shared" si="4"/>
        <v>3311594158             02C00000000604150{   01   Academic Accel</v>
      </c>
      <c r="E175" s="15"/>
      <c r="F175" s="15" t="str">
        <f t="shared" si="5"/>
        <v>3311594158             04C00000000604150{   01   Academic Accel</v>
      </c>
    </row>
    <row r="176" spans="1:6" x14ac:dyDescent="0.25">
      <c r="A176" s="11" t="s">
        <v>1121</v>
      </c>
      <c r="B176" s="13">
        <v>157.47999999999999</v>
      </c>
      <c r="D176" s="15" t="str">
        <f t="shared" si="4"/>
        <v>3320794158             02C00000000157480{   01   Academic Accel</v>
      </c>
      <c r="E176" s="15"/>
      <c r="F176" s="15" t="str">
        <f t="shared" si="5"/>
        <v>3320794158             04C00000000157480{   01   Academic Accel</v>
      </c>
    </row>
    <row r="177" spans="1:6" x14ac:dyDescent="0.25">
      <c r="A177" s="11" t="s">
        <v>1122</v>
      </c>
      <c r="B177" s="13">
        <v>101.65</v>
      </c>
      <c r="D177" s="15" t="str">
        <f t="shared" si="4"/>
        <v>3321194158             02C00000000101650{   01   Academic Accel</v>
      </c>
      <c r="E177" s="15"/>
      <c r="F177" s="15" t="str">
        <f t="shared" si="5"/>
        <v>3321194158             04C00000000101650{   01   Academic Accel</v>
      </c>
    </row>
    <row r="178" spans="1:6" x14ac:dyDescent="0.25">
      <c r="A178" s="11" t="s">
        <v>1123</v>
      </c>
      <c r="B178" s="13">
        <v>124.55000000000001</v>
      </c>
      <c r="D178" s="15" t="str">
        <f t="shared" si="4"/>
        <v>3321294158             02C00000000124550{   01   Academic Accel</v>
      </c>
      <c r="E178" s="15"/>
      <c r="F178" s="15" t="str">
        <f t="shared" si="5"/>
        <v>3321294158             04C00000000124550{   01   Academic Accel</v>
      </c>
    </row>
    <row r="179" spans="1:6" x14ac:dyDescent="0.25">
      <c r="A179" s="11" t="s">
        <v>1124</v>
      </c>
      <c r="B179" s="13">
        <v>1397.28</v>
      </c>
      <c r="D179" s="15" t="str">
        <f t="shared" si="4"/>
        <v>3400294158             02C00000001397280{   01   Academic Accel</v>
      </c>
      <c r="E179" s="15"/>
      <c r="F179" s="15" t="str">
        <f t="shared" si="5"/>
        <v>3400294158             04C00000001397280{   01   Academic Accel</v>
      </c>
    </row>
    <row r="180" spans="1:6" x14ac:dyDescent="0.25">
      <c r="A180" s="11" t="s">
        <v>1125</v>
      </c>
      <c r="B180" s="13">
        <v>5374.3899999999994</v>
      </c>
      <c r="D180" s="15" t="str">
        <f t="shared" si="4"/>
        <v>3400394158             02C00000005374390{   01   Academic Accel</v>
      </c>
      <c r="E180" s="15"/>
      <c r="F180" s="15" t="str">
        <f t="shared" si="5"/>
        <v>3400394158             04C00000005374390{   01   Academic Accel</v>
      </c>
    </row>
    <row r="181" spans="1:6" x14ac:dyDescent="0.25">
      <c r="A181" s="11" t="s">
        <v>1126</v>
      </c>
      <c r="B181" s="13">
        <v>3809.5999999999995</v>
      </c>
      <c r="D181" s="15" t="str">
        <f t="shared" si="4"/>
        <v>3403394158             02C00000003809600{   01   Academic Accel</v>
      </c>
      <c r="E181" s="15"/>
      <c r="F181" s="15" t="str">
        <f t="shared" si="5"/>
        <v>3403394158             04C00000003809600{   01   Academic Accel</v>
      </c>
    </row>
    <row r="182" spans="1:6" x14ac:dyDescent="0.25">
      <c r="A182" s="11" t="s">
        <v>1127</v>
      </c>
      <c r="B182" s="13">
        <v>4272.0199999999995</v>
      </c>
      <c r="D182" s="15" t="str">
        <f t="shared" si="4"/>
        <v>3411194158             02C00000004272020{   01   Academic Accel</v>
      </c>
      <c r="E182" s="15"/>
      <c r="F182" s="15" t="str">
        <f t="shared" si="5"/>
        <v>3411194158             04C00000004272020{   01   Academic Accel</v>
      </c>
    </row>
    <row r="183" spans="1:6" x14ac:dyDescent="0.25">
      <c r="A183" s="11" t="s">
        <v>1128</v>
      </c>
      <c r="B183" s="13">
        <v>326.41000000000003</v>
      </c>
      <c r="D183" s="15" t="str">
        <f t="shared" si="4"/>
        <v>3430794158             02C00000000326410{   01   Academic Accel</v>
      </c>
      <c r="E183" s="15"/>
      <c r="F183" s="15" t="str">
        <f t="shared" si="5"/>
        <v>3430794158             04C00000000326410{   01   Academic Accel</v>
      </c>
    </row>
    <row r="184" spans="1:6" x14ac:dyDescent="0.25">
      <c r="A184" s="11" t="s">
        <v>1129</v>
      </c>
      <c r="B184" s="13">
        <v>273.44</v>
      </c>
      <c r="D184" s="15" t="str">
        <f t="shared" si="4"/>
        <v>3440194158             02C00000000273440{   01   Academic Accel</v>
      </c>
      <c r="E184" s="15"/>
      <c r="F184" s="15" t="str">
        <f t="shared" si="5"/>
        <v>3440194158             04C00000000273440{   01   Academic Accel</v>
      </c>
    </row>
    <row r="185" spans="1:6" x14ac:dyDescent="0.25">
      <c r="A185" s="11" t="s">
        <v>1130</v>
      </c>
      <c r="B185" s="13">
        <v>74.44</v>
      </c>
      <c r="D185" s="15" t="str">
        <f t="shared" si="4"/>
        <v>3440294158             02C00000000074440{   01   Academic Accel</v>
      </c>
      <c r="E185" s="15"/>
      <c r="F185" s="15" t="str">
        <f t="shared" si="5"/>
        <v>3440294158             04C00000000074440{   01   Academic Accel</v>
      </c>
    </row>
    <row r="186" spans="1:6" x14ac:dyDescent="0.25">
      <c r="A186" s="11" t="s">
        <v>1131</v>
      </c>
      <c r="B186" s="13">
        <v>70.150000000000006</v>
      </c>
      <c r="D186" s="15" t="str">
        <f t="shared" si="4"/>
        <v>3520094158             02C00000000070150{   01   Academic Accel</v>
      </c>
      <c r="E186" s="15"/>
      <c r="F186" s="15" t="str">
        <f t="shared" si="5"/>
        <v>3520094158             04C00000000070150{   01   Academic Accel</v>
      </c>
    </row>
    <row r="187" spans="1:6" x14ac:dyDescent="0.25">
      <c r="A187" s="11" t="s">
        <v>1132</v>
      </c>
      <c r="B187" s="13">
        <v>3526.13</v>
      </c>
      <c r="D187" s="15" t="str">
        <f t="shared" si="4"/>
        <v>3614094158             02C00000003526130{   01   Academic Accel</v>
      </c>
      <c r="E187" s="15"/>
      <c r="F187" s="15" t="str">
        <f t="shared" si="5"/>
        <v>3614094158             04C00000003526130{   01   Academic Accel</v>
      </c>
    </row>
    <row r="188" spans="1:6" x14ac:dyDescent="0.25">
      <c r="A188" s="11" t="s">
        <v>1133</v>
      </c>
      <c r="B188" s="13">
        <v>217.61</v>
      </c>
      <c r="D188" s="15" t="str">
        <f t="shared" si="4"/>
        <v>3625094158             02C00000000217610{   01   Academic Accel</v>
      </c>
      <c r="E188" s="15"/>
      <c r="F188" s="15" t="str">
        <f t="shared" si="5"/>
        <v>3625094158             04C00000000217610{   01   Academic Accel</v>
      </c>
    </row>
    <row r="189" spans="1:6" x14ac:dyDescent="0.25">
      <c r="A189" s="11" t="s">
        <v>1134</v>
      </c>
      <c r="B189" s="13">
        <v>177.52</v>
      </c>
      <c r="D189" s="15" t="str">
        <f t="shared" si="4"/>
        <v>3630094158             02C00000000177520{   01   Academic Accel</v>
      </c>
      <c r="E189" s="15"/>
      <c r="F189" s="15" t="str">
        <f t="shared" si="5"/>
        <v>3630094158             04C00000000177520{   01   Academic Accel</v>
      </c>
    </row>
    <row r="190" spans="1:6" x14ac:dyDescent="0.25">
      <c r="A190" s="11" t="s">
        <v>1135</v>
      </c>
      <c r="B190" s="13">
        <v>294.92</v>
      </c>
      <c r="D190" s="15" t="str">
        <f t="shared" si="4"/>
        <v>3640094158             02C00000000294920{   01   Academic Accel</v>
      </c>
      <c r="E190" s="15"/>
      <c r="F190" s="15" t="str">
        <f t="shared" si="5"/>
        <v>3640094158             04C00000000294920{   01   Academic Accel</v>
      </c>
    </row>
    <row r="191" spans="1:6" x14ac:dyDescent="0.25">
      <c r="A191" s="11" t="s">
        <v>1136</v>
      </c>
      <c r="B191" s="13">
        <v>74.45</v>
      </c>
      <c r="D191" s="15" t="str">
        <f t="shared" si="4"/>
        <v>3640194158             02C00000000074450{   01   Academic Accel</v>
      </c>
      <c r="E191" s="15"/>
      <c r="F191" s="15" t="str">
        <f t="shared" si="5"/>
        <v>3640194158             04C00000000074450{   01   Academic Accel</v>
      </c>
    </row>
    <row r="192" spans="1:6" x14ac:dyDescent="0.25">
      <c r="A192" s="11" t="s">
        <v>1137</v>
      </c>
      <c r="B192" s="13">
        <v>7679.32</v>
      </c>
      <c r="D192" s="15" t="str">
        <f t="shared" si="4"/>
        <v>3750194158             02C00000007679320{   01   Academic Accel</v>
      </c>
      <c r="E192" s="15"/>
      <c r="F192" s="15" t="str">
        <f t="shared" si="5"/>
        <v>3750194158             04C00000007679320{   01   Academic Accel</v>
      </c>
    </row>
    <row r="193" spans="1:6" x14ac:dyDescent="0.25">
      <c r="A193" s="11" t="s">
        <v>1138</v>
      </c>
      <c r="B193" s="13">
        <v>1148.18</v>
      </c>
      <c r="D193" s="15" t="str">
        <f t="shared" si="4"/>
        <v>3750294158             02C00000001148180{   01   Academic Accel</v>
      </c>
      <c r="E193" s="15"/>
      <c r="F193" s="15" t="str">
        <f t="shared" si="5"/>
        <v>3750294158             04C00000001148180{   01   Academic Accel</v>
      </c>
    </row>
    <row r="194" spans="1:6" x14ac:dyDescent="0.25">
      <c r="A194" s="11" t="s">
        <v>1139</v>
      </c>
      <c r="B194" s="13">
        <v>608.45000000000005</v>
      </c>
      <c r="D194" s="15" t="str">
        <f t="shared" si="4"/>
        <v>3750394158             02C00000000608450{   01   Academic Accel</v>
      </c>
      <c r="E194" s="15"/>
      <c r="F194" s="15" t="str">
        <f t="shared" si="5"/>
        <v>3750394158             04C00000000608450{   01   Academic Accel</v>
      </c>
    </row>
    <row r="195" spans="1:6" x14ac:dyDescent="0.25">
      <c r="A195" s="11" t="s">
        <v>1140</v>
      </c>
      <c r="B195" s="13">
        <v>1327.13</v>
      </c>
      <c r="D195" s="15" t="str">
        <f t="shared" si="4"/>
        <v>3750494158             02C00000001327130{   01   Academic Accel</v>
      </c>
      <c r="E195" s="15"/>
      <c r="F195" s="15" t="str">
        <f t="shared" si="5"/>
        <v>3750494158             04C00000001327130{   01   Academic Accel</v>
      </c>
    </row>
    <row r="196" spans="1:6" x14ac:dyDescent="0.25">
      <c r="A196" s="11" t="s">
        <v>1141</v>
      </c>
      <c r="B196" s="13">
        <v>531.14</v>
      </c>
      <c r="D196" s="15" t="str">
        <f t="shared" si="4"/>
        <v>3750594158             02C00000000531140{   01   Academic Accel</v>
      </c>
      <c r="E196" s="15"/>
      <c r="F196" s="15" t="str">
        <f t="shared" si="5"/>
        <v>3750594158             04C00000000531140{   01   Academic Accel</v>
      </c>
    </row>
    <row r="197" spans="1:6" x14ac:dyDescent="0.25">
      <c r="A197" s="11" t="s">
        <v>1142</v>
      </c>
      <c r="B197" s="13">
        <v>658.56</v>
      </c>
      <c r="D197" s="15" t="str">
        <f t="shared" ref="D197:D217" si="6">IF($B197&lt;0,+$A197&amp;"94158             04C"&amp;RIGHT(FIXED(100000000000000-ROUND($B197,2)*1000,0,TRUE),14)&amp;"}   02 Academic Accel",+$A197&amp;"94158             02C"&amp;RIGHT(FIXED(100000000000000+ROUND($B197,2)*1000,0,TRUE),14)&amp;"{   01   Academic Accel")</f>
        <v>3750694158             02C00000000658560{   01   Academic Accel</v>
      </c>
      <c r="E197" s="15"/>
      <c r="F197" s="15" t="str">
        <f t="shared" ref="F197:F217" si="7">IF($B197&lt;0,+$A197&amp;"94158             04C"&amp;RIGHT(FIXED(100000000000000-ROUND($B197,2)*1000,0,TRUE),14)&amp;"}   02 Academic Accel",+$A197&amp;"94158             04C"&amp;RIGHT(FIXED(100000000000000+ROUND($B197,2)*1000,0,TRUE),14)&amp;"{   01   Academic Accel")</f>
        <v>3750694158             04C00000000658560{   01   Academic Accel</v>
      </c>
    </row>
    <row r="198" spans="1:6" x14ac:dyDescent="0.25">
      <c r="A198" s="11" t="s">
        <v>1143</v>
      </c>
      <c r="B198" s="13">
        <v>133.13999999999999</v>
      </c>
      <c r="D198" s="15" t="str">
        <f t="shared" si="6"/>
        <v>3750794158             02C00000000133140{   01   Academic Accel</v>
      </c>
      <c r="E198" s="15"/>
      <c r="F198" s="15" t="str">
        <f t="shared" si="7"/>
        <v>3750794158             04C00000000133140{   01   Academic Accel</v>
      </c>
    </row>
    <row r="199" spans="1:6" x14ac:dyDescent="0.25">
      <c r="A199" s="11" t="s">
        <v>1144</v>
      </c>
      <c r="B199" s="13">
        <v>67.290000000000006</v>
      </c>
      <c r="D199" s="15" t="str">
        <f t="shared" si="6"/>
        <v>3826594158             02C00000000067290{   01   Academic Accel</v>
      </c>
      <c r="E199" s="15"/>
      <c r="F199" s="15" t="str">
        <f t="shared" si="7"/>
        <v>3826594158             04C00000000067290{   01   Academic Accel</v>
      </c>
    </row>
    <row r="200" spans="1:6" x14ac:dyDescent="0.25">
      <c r="A200" s="11" t="s">
        <v>1145</v>
      </c>
      <c r="B200" s="13">
        <v>1156.77</v>
      </c>
      <c r="D200" s="15" t="str">
        <f t="shared" si="6"/>
        <v>3826794158             02C00000001156770{   01   Academic Accel</v>
      </c>
      <c r="E200" s="15"/>
      <c r="F200" s="15" t="str">
        <f t="shared" si="7"/>
        <v>3826794158             04C00000001156770{   01   Academic Accel</v>
      </c>
    </row>
    <row r="201" spans="1:6" x14ac:dyDescent="0.25">
      <c r="A201" s="11" t="s">
        <v>1146</v>
      </c>
      <c r="B201" s="13">
        <v>462.42</v>
      </c>
      <c r="D201" s="15" t="str">
        <f t="shared" si="6"/>
        <v>3830094158             02C00000000462420{   01   Academic Accel</v>
      </c>
      <c r="E201" s="15"/>
      <c r="F201" s="15" t="str">
        <f t="shared" si="7"/>
        <v>3830094158             04C00000000462420{   01   Academic Accel</v>
      </c>
    </row>
    <row r="202" spans="1:6" x14ac:dyDescent="0.25">
      <c r="A202" s="11" t="s">
        <v>1147</v>
      </c>
      <c r="B202" s="13">
        <v>125.98</v>
      </c>
      <c r="D202" s="15" t="str">
        <f t="shared" si="6"/>
        <v>3830694158             02C00000000125980{   01   Academic Accel</v>
      </c>
      <c r="E202" s="15"/>
      <c r="F202" s="15" t="str">
        <f t="shared" si="7"/>
        <v>3830694158             04C00000000125980{   01   Academic Accel</v>
      </c>
    </row>
    <row r="203" spans="1:6" x14ac:dyDescent="0.25">
      <c r="A203" s="11" t="s">
        <v>1148</v>
      </c>
      <c r="B203" s="13">
        <v>7.16</v>
      </c>
      <c r="D203" s="15" t="str">
        <f t="shared" si="6"/>
        <v>3832094158             02C00000000007160{   01   Academic Accel</v>
      </c>
      <c r="E203" s="15"/>
      <c r="F203" s="15" t="str">
        <f t="shared" si="7"/>
        <v>3832094158             04C00000000007160{   01   Academic Accel</v>
      </c>
    </row>
    <row r="204" spans="1:6" x14ac:dyDescent="0.25">
      <c r="A204" s="11" t="s">
        <v>1149</v>
      </c>
      <c r="B204" s="13">
        <v>373.66</v>
      </c>
      <c r="D204" s="15" t="str">
        <f t="shared" si="6"/>
        <v>3900394158             02C00000000373660{   01   Academic Accel</v>
      </c>
      <c r="E204" s="15"/>
      <c r="F204" s="15" t="str">
        <f t="shared" si="7"/>
        <v>3900394158             04C00000000373660{   01   Academic Accel</v>
      </c>
    </row>
    <row r="205" spans="1:6" x14ac:dyDescent="0.25">
      <c r="A205" s="11" t="s">
        <v>1150</v>
      </c>
      <c r="B205" s="13">
        <v>5153.91</v>
      </c>
      <c r="D205" s="15" t="str">
        <f t="shared" si="6"/>
        <v>3900794158             02C00000005153910{   01   Academic Accel</v>
      </c>
      <c r="E205" s="15"/>
      <c r="F205" s="15" t="str">
        <f t="shared" si="7"/>
        <v>3900794158             04C00000005153910{   01   Academic Accel</v>
      </c>
    </row>
    <row r="206" spans="1:6" x14ac:dyDescent="0.25">
      <c r="A206" s="11" t="s">
        <v>1151</v>
      </c>
      <c r="B206" s="13">
        <v>523.98</v>
      </c>
      <c r="D206" s="15" t="str">
        <f t="shared" si="6"/>
        <v>3909094158             02C00000000523980{   01   Academic Accel</v>
      </c>
      <c r="E206" s="15"/>
      <c r="F206" s="15" t="str">
        <f t="shared" si="7"/>
        <v>3909094158             04C00000000523980{   01   Academic Accel</v>
      </c>
    </row>
    <row r="207" spans="1:6" x14ac:dyDescent="0.25">
      <c r="A207" s="11" t="s">
        <v>1152</v>
      </c>
      <c r="B207" s="13">
        <v>1039.3699999999999</v>
      </c>
      <c r="D207" s="15" t="str">
        <f t="shared" si="6"/>
        <v>3911994158             02C00000001039370{   01   Academic Accel</v>
      </c>
      <c r="E207" s="15"/>
      <c r="F207" s="15" t="str">
        <f t="shared" si="7"/>
        <v>3911994158             04C00000001039370{   01   Academic Accel</v>
      </c>
    </row>
    <row r="208" spans="1:6" x14ac:dyDescent="0.25">
      <c r="A208" s="11" t="s">
        <v>1153</v>
      </c>
      <c r="B208" s="13">
        <v>452.4</v>
      </c>
      <c r="D208" s="15" t="str">
        <f t="shared" si="6"/>
        <v>3912094158             02C00000000452400{   01   Academic Accel</v>
      </c>
      <c r="E208" s="15"/>
      <c r="F208" s="15" t="str">
        <f t="shared" si="7"/>
        <v>3912094158             04C00000000452400{   01   Academic Accel</v>
      </c>
    </row>
    <row r="209" spans="1:6" x14ac:dyDescent="0.25">
      <c r="A209" s="11" t="s">
        <v>1154</v>
      </c>
      <c r="B209" s="13">
        <v>721.54000000000008</v>
      </c>
      <c r="D209" s="15" t="str">
        <f t="shared" si="6"/>
        <v>3920094158             02C00000000721540{   01   Academic Accel</v>
      </c>
      <c r="E209" s="15"/>
      <c r="F209" s="15" t="str">
        <f t="shared" si="7"/>
        <v>3920094158             04C00000000721540{   01   Academic Accel</v>
      </c>
    </row>
    <row r="210" spans="1:6" x14ac:dyDescent="0.25">
      <c r="A210" s="11" t="s">
        <v>1155</v>
      </c>
      <c r="B210" s="13">
        <v>1189.69</v>
      </c>
      <c r="D210" s="15" t="str">
        <f t="shared" si="6"/>
        <v>3920194158             02C00000001189690{   01   Academic Accel</v>
      </c>
      <c r="E210" s="15"/>
      <c r="F210" s="15" t="str">
        <f t="shared" si="7"/>
        <v>3920194158             04C00000001189690{   01   Academic Accel</v>
      </c>
    </row>
    <row r="211" spans="1:6" x14ac:dyDescent="0.25">
      <c r="A211" s="11" t="s">
        <v>1156</v>
      </c>
      <c r="B211" s="13">
        <v>798.85</v>
      </c>
      <c r="D211" s="15" t="str">
        <f t="shared" si="6"/>
        <v>3920294158             02C00000000798850{   01   Academic Accel</v>
      </c>
      <c r="E211" s="15"/>
      <c r="F211" s="15" t="str">
        <f t="shared" si="7"/>
        <v>3920294158             04C00000000798850{   01   Academic Accel</v>
      </c>
    </row>
    <row r="212" spans="1:6" x14ac:dyDescent="0.25">
      <c r="A212" s="11" t="s">
        <v>1157</v>
      </c>
      <c r="B212" s="13">
        <v>37.22</v>
      </c>
      <c r="D212" s="15" t="str">
        <f t="shared" si="6"/>
        <v>3920394158             02C00000000037220{   01   Academic Accel</v>
      </c>
      <c r="E212" s="15"/>
      <c r="F212" s="15" t="str">
        <f t="shared" si="7"/>
        <v>3920394158             04C00000000037220{   01   Academic Accel</v>
      </c>
    </row>
    <row r="213" spans="1:6" x14ac:dyDescent="0.25">
      <c r="A213" s="11" t="s">
        <v>1158</v>
      </c>
      <c r="B213" s="13">
        <v>284.89999999999998</v>
      </c>
      <c r="D213" s="15" t="str">
        <f t="shared" si="6"/>
        <v>3920494158             02C00000000284900{   01   Academic Accel</v>
      </c>
      <c r="E213" s="15"/>
      <c r="F213" s="15" t="str">
        <f t="shared" si="7"/>
        <v>3920494158             04C00000000284900{   01   Academic Accel</v>
      </c>
    </row>
    <row r="214" spans="1:6" x14ac:dyDescent="0.25">
      <c r="A214" s="11" t="s">
        <v>1159</v>
      </c>
      <c r="B214" s="13">
        <v>167.5</v>
      </c>
      <c r="D214" s="15" t="str">
        <f t="shared" si="6"/>
        <v>3920594158             02C00000000167500{   01   Academic Accel</v>
      </c>
      <c r="E214" s="15"/>
      <c r="F214" s="15" t="str">
        <f t="shared" si="7"/>
        <v>3920594158             04C00000000167500{   01   Academic Accel</v>
      </c>
    </row>
    <row r="215" spans="1:6" x14ac:dyDescent="0.25">
      <c r="A215" s="11" t="s">
        <v>1160</v>
      </c>
      <c r="B215" s="13">
        <v>907.66</v>
      </c>
      <c r="D215" s="15" t="str">
        <f t="shared" si="6"/>
        <v>3920794158             02C00000000907660{   01   Academic Accel</v>
      </c>
      <c r="E215" s="15"/>
      <c r="F215" s="15" t="str">
        <f t="shared" si="7"/>
        <v>3920794158             04C00000000907660{   01   Academic Accel</v>
      </c>
    </row>
    <row r="216" spans="1:6" x14ac:dyDescent="0.25">
      <c r="A216" s="11" t="s">
        <v>1161</v>
      </c>
      <c r="B216" s="13">
        <v>1046.53</v>
      </c>
      <c r="D216" s="15" t="str">
        <f t="shared" si="6"/>
        <v>3920894158             02C00000001046530{   01   Academic Accel</v>
      </c>
      <c r="E216" s="15"/>
      <c r="F216" s="15" t="str">
        <f t="shared" si="7"/>
        <v>3920894158             04C00000001046530{   01   Academic Accel</v>
      </c>
    </row>
    <row r="217" spans="1:6" x14ac:dyDescent="0.25">
      <c r="A217" s="11" t="s">
        <v>1162</v>
      </c>
      <c r="B217" s="13">
        <v>314.95999999999998</v>
      </c>
      <c r="D217" s="15" t="str">
        <f t="shared" si="6"/>
        <v>3920994158             02C00000000314960{   01   Academic Accel</v>
      </c>
      <c r="E217" s="15"/>
      <c r="F217" s="15" t="str">
        <f t="shared" si="7"/>
        <v>3920994158             04C00000000314960{   01   Academic Accel</v>
      </c>
    </row>
    <row r="218" spans="1:6" x14ac:dyDescent="0.25">
      <c r="A218" s="11" t="s">
        <v>947</v>
      </c>
      <c r="B218" s="13">
        <v>475000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A80F99A363543890B7E4EA92730FA" ma:contentTypeVersion="13" ma:contentTypeDescription="Create a new document." ma:contentTypeScope="" ma:versionID="e7e0f5e51c5e225fc71babddc6c0870a">
  <xsd:schema xmlns:xsd="http://www.w3.org/2001/XMLSchema" xmlns:xs="http://www.w3.org/2001/XMLSchema" xmlns:p="http://schemas.microsoft.com/office/2006/metadata/properties" xmlns:ns3="c013ecc5-9bbc-4278-958b-9640e036b2b7" xmlns:ns4="5a6cf6ab-02dd-4773-b92b-805b2e60f145" targetNamespace="http://schemas.microsoft.com/office/2006/metadata/properties" ma:root="true" ma:fieldsID="e8732a21f2264be64cdadb910ed91022" ns3:_="" ns4:_="">
    <xsd:import namespace="c013ecc5-9bbc-4278-958b-9640e036b2b7"/>
    <xsd:import namespace="5a6cf6ab-02dd-4773-b92b-805b2e60f1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3ecc5-9bbc-4278-958b-9640e036b2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6cf6ab-02dd-4773-b92b-805b2e60f14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766BC4-C4CA-4178-A105-C7F4E7C98D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13ecc5-9bbc-4278-958b-9640e036b2b7"/>
    <ds:schemaRef ds:uri="5a6cf6ab-02dd-4773-b92b-805b2e60f1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619314-E9BC-4844-ABD4-B2A3B0F8FB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856C71-2367-45AF-B32E-1D7A1EBC7947}">
  <ds:schemaRefs>
    <ds:schemaRef ds:uri="http://purl.org/dc/elements/1.1/"/>
    <ds:schemaRef ds:uri="http://schemas.microsoft.com/office/2006/metadata/properties"/>
    <ds:schemaRef ds:uri="c013ecc5-9bbc-4278-958b-9640e036b2b7"/>
    <ds:schemaRef ds:uri="5a6cf6ab-02dd-4773-b92b-805b2e60f14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2SHB 1642 Detail</vt:lpstr>
      <vt:lpstr>Business Rules</vt:lpstr>
      <vt:lpstr>Academic Accel_Duel Credit</vt:lpstr>
      <vt:lpstr>Data</vt:lpstr>
      <vt:lpstr>AcademicAccel for 2015-16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Eileen Frimberger</cp:lastModifiedBy>
  <dcterms:created xsi:type="dcterms:W3CDTF">2017-01-19T15:53:47Z</dcterms:created>
  <dcterms:modified xsi:type="dcterms:W3CDTF">2020-03-09T20:48:29Z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0x010100E8CA80F99A363543890B7E4EA92730FA</vt:lpwstr>
  </property>
</Properties>
</file>