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waospi-my.sharepoint.com/personal/eileen_frimberger_k12_wa_us/Documents/Website Redesign/Accessibility/"/>
    </mc:Choice>
  </mc:AlternateContent>
  <bookViews>
    <workbookView xWindow="0" yWindow="0" windowWidth="27285" windowHeight="12075" activeTab="2"/>
  </bookViews>
  <sheets>
    <sheet name="2SHB 1642 Detail" sheetId="6" r:id="rId1"/>
    <sheet name="Notes" sheetId="4" state="hidden" r:id="rId2"/>
    <sheet name="Academic Accel_Duel Credit" sheetId="5" r:id="rId3"/>
    <sheet name="School_NoDualCreditCounts" sheetId="1" r:id="rId4"/>
    <sheet name="Data Upload" sheetId="7" state="hidden" r:id="rId5"/>
    <sheet name="District_NoDualCreditCounts" sheetId="2" state="hidden" r:id="rId6"/>
    <sheet name="State_NoDualCreditCounts" sheetId="3" state="hidden" r:id="rId7"/>
  </sheets>
  <calcPr calcId="162913" calcOnSave="0"/>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0" i="7" l="1"/>
  <c r="F190" i="7" s="1"/>
  <c r="E190" i="7"/>
  <c r="D191" i="7"/>
  <c r="F191" i="7" s="1"/>
  <c r="E191" i="7"/>
  <c r="D192" i="7"/>
  <c r="F192" i="7" s="1"/>
  <c r="E192" i="7"/>
  <c r="D193" i="7"/>
  <c r="F193" i="7" s="1"/>
  <c r="E193" i="7"/>
  <c r="D194" i="7"/>
  <c r="F194" i="7" s="1"/>
  <c r="E194" i="7"/>
  <c r="D195" i="7"/>
  <c r="F195" i="7" s="1"/>
  <c r="E195" i="7"/>
  <c r="D196" i="7"/>
  <c r="F196" i="7" s="1"/>
  <c r="E196" i="7"/>
  <c r="D197" i="7"/>
  <c r="F197" i="7" s="1"/>
  <c r="E197" i="7"/>
  <c r="D3" i="7"/>
  <c r="E3" i="7"/>
  <c r="D4" i="7"/>
  <c r="F4" i="7" s="1"/>
  <c r="E4" i="7"/>
  <c r="D5" i="7"/>
  <c r="E5" i="7"/>
  <c r="D6" i="7"/>
  <c r="E6" i="7"/>
  <c r="D7" i="7"/>
  <c r="E7" i="7"/>
  <c r="D8" i="7"/>
  <c r="F8" i="7" s="1"/>
  <c r="E8" i="7"/>
  <c r="D9" i="7"/>
  <c r="E9" i="7"/>
  <c r="D10" i="7"/>
  <c r="E10" i="7"/>
  <c r="D11" i="7"/>
  <c r="E11" i="7"/>
  <c r="D12" i="7"/>
  <c r="F12" i="7" s="1"/>
  <c r="E12" i="7"/>
  <c r="D13" i="7"/>
  <c r="E13" i="7"/>
  <c r="D14" i="7"/>
  <c r="E14" i="7"/>
  <c r="D15" i="7"/>
  <c r="E15" i="7"/>
  <c r="D16" i="7"/>
  <c r="F16" i="7" s="1"/>
  <c r="E16" i="7"/>
  <c r="D17" i="7"/>
  <c r="E17" i="7"/>
  <c r="D18" i="7"/>
  <c r="E18" i="7"/>
  <c r="D19" i="7"/>
  <c r="E19" i="7"/>
  <c r="D20" i="7"/>
  <c r="F20" i="7" s="1"/>
  <c r="E20" i="7"/>
  <c r="D21" i="7"/>
  <c r="E21" i="7"/>
  <c r="D22" i="7"/>
  <c r="F22" i="7" s="1"/>
  <c r="E22" i="7"/>
  <c r="D23" i="7"/>
  <c r="E23" i="7"/>
  <c r="D24" i="7"/>
  <c r="F24" i="7" s="1"/>
  <c r="E24" i="7"/>
  <c r="D25" i="7"/>
  <c r="E25" i="7"/>
  <c r="D26" i="7"/>
  <c r="E26" i="7"/>
  <c r="D27" i="7"/>
  <c r="E27" i="7"/>
  <c r="D28" i="7"/>
  <c r="F28" i="7" s="1"/>
  <c r="E28" i="7"/>
  <c r="D29" i="7"/>
  <c r="E29" i="7"/>
  <c r="D30" i="7"/>
  <c r="F30" i="7" s="1"/>
  <c r="E30" i="7"/>
  <c r="D31" i="7"/>
  <c r="E31" i="7"/>
  <c r="D32" i="7"/>
  <c r="F32" i="7" s="1"/>
  <c r="E32" i="7"/>
  <c r="D33" i="7"/>
  <c r="E33" i="7"/>
  <c r="D34" i="7"/>
  <c r="E34" i="7"/>
  <c r="D35" i="7"/>
  <c r="E35" i="7"/>
  <c r="D36" i="7"/>
  <c r="F36" i="7" s="1"/>
  <c r="E36" i="7"/>
  <c r="D37" i="7"/>
  <c r="E37" i="7"/>
  <c r="D38" i="7"/>
  <c r="F38" i="7" s="1"/>
  <c r="E38" i="7"/>
  <c r="D39" i="7"/>
  <c r="E39" i="7"/>
  <c r="D40" i="7"/>
  <c r="F40" i="7" s="1"/>
  <c r="E40" i="7"/>
  <c r="D41" i="7"/>
  <c r="E41" i="7"/>
  <c r="D42" i="7"/>
  <c r="E42" i="7"/>
  <c r="D43" i="7"/>
  <c r="E43" i="7"/>
  <c r="D44" i="7"/>
  <c r="F44" i="7" s="1"/>
  <c r="E44" i="7"/>
  <c r="D45" i="7"/>
  <c r="E45" i="7"/>
  <c r="D46" i="7"/>
  <c r="F46" i="7" s="1"/>
  <c r="E46" i="7"/>
  <c r="D47" i="7"/>
  <c r="E47" i="7"/>
  <c r="D48" i="7"/>
  <c r="F48" i="7" s="1"/>
  <c r="E48" i="7"/>
  <c r="D49" i="7"/>
  <c r="E49" i="7"/>
  <c r="D50" i="7"/>
  <c r="E50" i="7"/>
  <c r="D51" i="7"/>
  <c r="E51" i="7"/>
  <c r="D52" i="7"/>
  <c r="F52" i="7" s="1"/>
  <c r="E52" i="7"/>
  <c r="D53" i="7"/>
  <c r="E53" i="7"/>
  <c r="D54" i="7"/>
  <c r="F54" i="7" s="1"/>
  <c r="E54" i="7"/>
  <c r="D55" i="7"/>
  <c r="E55" i="7"/>
  <c r="D56" i="7"/>
  <c r="F56" i="7" s="1"/>
  <c r="E56" i="7"/>
  <c r="D57" i="7"/>
  <c r="E57" i="7"/>
  <c r="D58" i="7"/>
  <c r="E58" i="7"/>
  <c r="D59" i="7"/>
  <c r="F59" i="7" s="1"/>
  <c r="E59" i="7"/>
  <c r="D60" i="7"/>
  <c r="F60" i="7" s="1"/>
  <c r="E60" i="7"/>
  <c r="D61" i="7"/>
  <c r="E61" i="7"/>
  <c r="D62" i="7"/>
  <c r="F62" i="7" s="1"/>
  <c r="E62" i="7"/>
  <c r="D63" i="7"/>
  <c r="E63" i="7"/>
  <c r="D64" i="7"/>
  <c r="F64" i="7" s="1"/>
  <c r="E64" i="7"/>
  <c r="D65" i="7"/>
  <c r="F65" i="7" s="1"/>
  <c r="E65" i="7"/>
  <c r="D66" i="7"/>
  <c r="F66" i="7" s="1"/>
  <c r="E66" i="7"/>
  <c r="D67" i="7"/>
  <c r="E67" i="7"/>
  <c r="D68" i="7"/>
  <c r="F68" i="7" s="1"/>
  <c r="E68" i="7"/>
  <c r="D69" i="7"/>
  <c r="E69" i="7"/>
  <c r="D70" i="7"/>
  <c r="F70" i="7" s="1"/>
  <c r="E70" i="7"/>
  <c r="D71" i="7"/>
  <c r="E71" i="7"/>
  <c r="D72" i="7"/>
  <c r="F72" i="7" s="1"/>
  <c r="E72" i="7"/>
  <c r="D73" i="7"/>
  <c r="F73" i="7" s="1"/>
  <c r="E73" i="7"/>
  <c r="D74" i="7"/>
  <c r="E74" i="7"/>
  <c r="D75" i="7"/>
  <c r="F75" i="7" s="1"/>
  <c r="E75" i="7"/>
  <c r="D76" i="7"/>
  <c r="F76" i="7" s="1"/>
  <c r="E76" i="7"/>
  <c r="D77" i="7"/>
  <c r="E77" i="7"/>
  <c r="D78" i="7"/>
  <c r="F78" i="7" s="1"/>
  <c r="E78" i="7"/>
  <c r="D79" i="7"/>
  <c r="E79" i="7"/>
  <c r="D80" i="7"/>
  <c r="F80" i="7" s="1"/>
  <c r="E80" i="7"/>
  <c r="D81" i="7"/>
  <c r="F81" i="7" s="1"/>
  <c r="E81" i="7"/>
  <c r="D82" i="7"/>
  <c r="F82" i="7" s="1"/>
  <c r="E82" i="7"/>
  <c r="D83" i="7"/>
  <c r="F83" i="7" s="1"/>
  <c r="E83" i="7"/>
  <c r="D84" i="7"/>
  <c r="F84" i="7" s="1"/>
  <c r="E84" i="7"/>
  <c r="D85" i="7"/>
  <c r="E85" i="7"/>
  <c r="D86" i="7"/>
  <c r="F86" i="7" s="1"/>
  <c r="E86" i="7"/>
  <c r="D87" i="7"/>
  <c r="E87" i="7"/>
  <c r="D88" i="7"/>
  <c r="F88" i="7" s="1"/>
  <c r="E88" i="7"/>
  <c r="D89" i="7"/>
  <c r="F89" i="7" s="1"/>
  <c r="E89" i="7"/>
  <c r="D90" i="7"/>
  <c r="E90" i="7"/>
  <c r="D91" i="7"/>
  <c r="F91" i="7" s="1"/>
  <c r="E91" i="7"/>
  <c r="D92" i="7"/>
  <c r="F92" i="7" s="1"/>
  <c r="E92" i="7"/>
  <c r="D93" i="7"/>
  <c r="E93" i="7"/>
  <c r="D94" i="7"/>
  <c r="F94" i="7" s="1"/>
  <c r="E94" i="7"/>
  <c r="D95" i="7"/>
  <c r="E95" i="7"/>
  <c r="D96" i="7"/>
  <c r="F96" i="7" s="1"/>
  <c r="E96" i="7"/>
  <c r="D97" i="7"/>
  <c r="F97" i="7" s="1"/>
  <c r="E97" i="7"/>
  <c r="D98" i="7"/>
  <c r="F98" i="7" s="1"/>
  <c r="E98" i="7"/>
  <c r="D99" i="7"/>
  <c r="F99" i="7" s="1"/>
  <c r="E99" i="7"/>
  <c r="D100" i="7"/>
  <c r="F100" i="7" s="1"/>
  <c r="E100" i="7"/>
  <c r="D101" i="7"/>
  <c r="E101" i="7"/>
  <c r="D102" i="7"/>
  <c r="F102" i="7" s="1"/>
  <c r="E102" i="7"/>
  <c r="D103" i="7"/>
  <c r="E103" i="7"/>
  <c r="D104" i="7"/>
  <c r="F104" i="7" s="1"/>
  <c r="E104" i="7"/>
  <c r="D105" i="7"/>
  <c r="F105" i="7" s="1"/>
  <c r="E105" i="7"/>
  <c r="D106" i="7"/>
  <c r="E106" i="7"/>
  <c r="D107" i="7"/>
  <c r="F107" i="7" s="1"/>
  <c r="E107" i="7"/>
  <c r="D108" i="7"/>
  <c r="F108" i="7" s="1"/>
  <c r="E108" i="7"/>
  <c r="D109" i="7"/>
  <c r="E109" i="7"/>
  <c r="D110" i="7"/>
  <c r="F110" i="7" s="1"/>
  <c r="E110" i="7"/>
  <c r="D111" i="7"/>
  <c r="E111" i="7"/>
  <c r="D112" i="7"/>
  <c r="F112" i="7" s="1"/>
  <c r="E112" i="7"/>
  <c r="D113" i="7"/>
  <c r="F113" i="7" s="1"/>
  <c r="E113" i="7"/>
  <c r="D114" i="7"/>
  <c r="F114" i="7" s="1"/>
  <c r="E114" i="7"/>
  <c r="D115" i="7"/>
  <c r="F115" i="7" s="1"/>
  <c r="E115" i="7"/>
  <c r="D116" i="7"/>
  <c r="F116" i="7" s="1"/>
  <c r="E116" i="7"/>
  <c r="D117" i="7"/>
  <c r="E117" i="7"/>
  <c r="D118" i="7"/>
  <c r="F118" i="7" s="1"/>
  <c r="E118" i="7"/>
  <c r="D119" i="7"/>
  <c r="E119" i="7"/>
  <c r="D120" i="7"/>
  <c r="F120" i="7" s="1"/>
  <c r="E120" i="7"/>
  <c r="D121" i="7"/>
  <c r="F121" i="7" s="1"/>
  <c r="E121" i="7"/>
  <c r="D122" i="7"/>
  <c r="E122" i="7"/>
  <c r="D123" i="7"/>
  <c r="F123" i="7" s="1"/>
  <c r="E123" i="7"/>
  <c r="D124" i="7"/>
  <c r="F124" i="7" s="1"/>
  <c r="E124" i="7"/>
  <c r="D125" i="7"/>
  <c r="E125" i="7"/>
  <c r="D126" i="7"/>
  <c r="F126" i="7" s="1"/>
  <c r="E126" i="7"/>
  <c r="D127" i="7"/>
  <c r="E127" i="7"/>
  <c r="D128" i="7"/>
  <c r="F128" i="7" s="1"/>
  <c r="E128" i="7"/>
  <c r="D129" i="7"/>
  <c r="F129" i="7" s="1"/>
  <c r="E129" i="7"/>
  <c r="D130" i="7"/>
  <c r="F130" i="7" s="1"/>
  <c r="E130" i="7"/>
  <c r="D131" i="7"/>
  <c r="F131" i="7" s="1"/>
  <c r="E131" i="7"/>
  <c r="D132" i="7"/>
  <c r="F132" i="7" s="1"/>
  <c r="E132" i="7"/>
  <c r="D133" i="7"/>
  <c r="E133" i="7"/>
  <c r="D134" i="7"/>
  <c r="F134" i="7" s="1"/>
  <c r="E134" i="7"/>
  <c r="D135" i="7"/>
  <c r="E135" i="7"/>
  <c r="D136" i="7"/>
  <c r="F136" i="7" s="1"/>
  <c r="E136" i="7"/>
  <c r="D137" i="7"/>
  <c r="F137" i="7" s="1"/>
  <c r="E137" i="7"/>
  <c r="D138" i="7"/>
  <c r="E138" i="7"/>
  <c r="D139" i="7"/>
  <c r="F139" i="7" s="1"/>
  <c r="E139" i="7"/>
  <c r="D140" i="7"/>
  <c r="F140" i="7" s="1"/>
  <c r="E140" i="7"/>
  <c r="D141" i="7"/>
  <c r="E141" i="7"/>
  <c r="D142" i="7"/>
  <c r="F142" i="7" s="1"/>
  <c r="E142" i="7"/>
  <c r="D143" i="7"/>
  <c r="E143" i="7"/>
  <c r="D144" i="7"/>
  <c r="F144" i="7" s="1"/>
  <c r="E144" i="7"/>
  <c r="D145" i="7"/>
  <c r="F145" i="7" s="1"/>
  <c r="E145" i="7"/>
  <c r="D146" i="7"/>
  <c r="F146" i="7" s="1"/>
  <c r="E146" i="7"/>
  <c r="D147" i="7"/>
  <c r="F147" i="7" s="1"/>
  <c r="E147" i="7"/>
  <c r="D148" i="7"/>
  <c r="F148" i="7" s="1"/>
  <c r="E148" i="7"/>
  <c r="D149" i="7"/>
  <c r="E149" i="7"/>
  <c r="D150" i="7"/>
  <c r="F150" i="7" s="1"/>
  <c r="E150" i="7"/>
  <c r="D151" i="7"/>
  <c r="E151" i="7"/>
  <c r="D152" i="7"/>
  <c r="F152" i="7" s="1"/>
  <c r="E152" i="7"/>
  <c r="D153" i="7"/>
  <c r="F153" i="7" s="1"/>
  <c r="E153" i="7"/>
  <c r="D154" i="7"/>
  <c r="E154" i="7"/>
  <c r="D155" i="7"/>
  <c r="F155" i="7" s="1"/>
  <c r="E155" i="7"/>
  <c r="D156" i="7"/>
  <c r="F156" i="7" s="1"/>
  <c r="E156" i="7"/>
  <c r="D157" i="7"/>
  <c r="E157" i="7"/>
  <c r="D158" i="7"/>
  <c r="F158" i="7" s="1"/>
  <c r="E158" i="7"/>
  <c r="D159" i="7"/>
  <c r="E159" i="7"/>
  <c r="D160" i="7"/>
  <c r="F160" i="7" s="1"/>
  <c r="E160" i="7"/>
  <c r="D161" i="7"/>
  <c r="F161" i="7" s="1"/>
  <c r="E161" i="7"/>
  <c r="D162" i="7"/>
  <c r="F162" i="7" s="1"/>
  <c r="E162" i="7"/>
  <c r="D163" i="7"/>
  <c r="F163" i="7" s="1"/>
  <c r="E163" i="7"/>
  <c r="D164" i="7"/>
  <c r="F164" i="7" s="1"/>
  <c r="E164" i="7"/>
  <c r="D165" i="7"/>
  <c r="E165" i="7"/>
  <c r="D166" i="7"/>
  <c r="F166" i="7" s="1"/>
  <c r="E166" i="7"/>
  <c r="D167" i="7"/>
  <c r="E167" i="7"/>
  <c r="D168" i="7"/>
  <c r="F168" i="7" s="1"/>
  <c r="E168" i="7"/>
  <c r="D169" i="7"/>
  <c r="F169" i="7" s="1"/>
  <c r="E169" i="7"/>
  <c r="D170" i="7"/>
  <c r="E170" i="7"/>
  <c r="D171" i="7"/>
  <c r="F171" i="7" s="1"/>
  <c r="E171" i="7"/>
  <c r="D172" i="7"/>
  <c r="F172" i="7" s="1"/>
  <c r="E172" i="7"/>
  <c r="D173" i="7"/>
  <c r="E173" i="7"/>
  <c r="D174" i="7"/>
  <c r="F174" i="7" s="1"/>
  <c r="E174" i="7"/>
  <c r="D175" i="7"/>
  <c r="E175" i="7"/>
  <c r="D176" i="7"/>
  <c r="F176" i="7" s="1"/>
  <c r="E176" i="7"/>
  <c r="D177" i="7"/>
  <c r="F177" i="7" s="1"/>
  <c r="E177" i="7"/>
  <c r="D178" i="7"/>
  <c r="F178" i="7" s="1"/>
  <c r="E178" i="7"/>
  <c r="D179" i="7"/>
  <c r="F179" i="7" s="1"/>
  <c r="E179" i="7"/>
  <c r="D180" i="7"/>
  <c r="F180" i="7" s="1"/>
  <c r="E180" i="7"/>
  <c r="D181" i="7"/>
  <c r="E181" i="7"/>
  <c r="D182" i="7"/>
  <c r="F182" i="7" s="1"/>
  <c r="E182" i="7"/>
  <c r="D183" i="7"/>
  <c r="E183" i="7"/>
  <c r="D184" i="7"/>
  <c r="F184" i="7" s="1"/>
  <c r="E184" i="7"/>
  <c r="D185" i="7"/>
  <c r="F185" i="7" s="1"/>
  <c r="E185" i="7"/>
  <c r="D186" i="7"/>
  <c r="E186" i="7"/>
  <c r="D187" i="7"/>
  <c r="F187" i="7" s="1"/>
  <c r="E187" i="7"/>
  <c r="D188" i="7"/>
  <c r="F188" i="7" s="1"/>
  <c r="E188" i="7"/>
  <c r="D189" i="7"/>
  <c r="E189" i="7"/>
  <c r="E2" i="7"/>
  <c r="E198" i="7" s="1"/>
  <c r="D2" i="7"/>
  <c r="F189" i="7"/>
  <c r="F186" i="7"/>
  <c r="F183" i="7"/>
  <c r="F181" i="7"/>
  <c r="F175" i="7"/>
  <c r="F173" i="7"/>
  <c r="F170" i="7"/>
  <c r="F167" i="7"/>
  <c r="F165" i="7"/>
  <c r="F159" i="7"/>
  <c r="F157" i="7"/>
  <c r="F154" i="7"/>
  <c r="F151" i="7"/>
  <c r="F149" i="7"/>
  <c r="F143" i="7"/>
  <c r="F141" i="7"/>
  <c r="F138" i="7"/>
  <c r="F135" i="7"/>
  <c r="F133" i="7"/>
  <c r="F127" i="7"/>
  <c r="F125" i="7"/>
  <c r="F122" i="7"/>
  <c r="F119" i="7"/>
  <c r="F117" i="7"/>
  <c r="F111" i="7"/>
  <c r="F109" i="7"/>
  <c r="F106" i="7"/>
  <c r="F103" i="7"/>
  <c r="F101" i="7"/>
  <c r="F95" i="7"/>
  <c r="F93" i="7"/>
  <c r="F90" i="7"/>
  <c r="F87" i="7"/>
  <c r="F85" i="7"/>
  <c r="F79" i="7"/>
  <c r="F77" i="7"/>
  <c r="F74" i="7"/>
  <c r="F71" i="7"/>
  <c r="F69" i="7"/>
  <c r="F67" i="7"/>
  <c r="F63" i="7"/>
  <c r="F61" i="7"/>
  <c r="F58" i="7"/>
  <c r="F57" i="7"/>
  <c r="F55" i="7"/>
  <c r="F53" i="7"/>
  <c r="F51" i="7"/>
  <c r="F50" i="7"/>
  <c r="F49" i="7"/>
  <c r="F47" i="7"/>
  <c r="F45" i="7"/>
  <c r="F43" i="7"/>
  <c r="F42" i="7"/>
  <c r="F41" i="7"/>
  <c r="F39" i="7"/>
  <c r="F37" i="7"/>
  <c r="F35" i="7"/>
  <c r="F34" i="7"/>
  <c r="F33" i="7"/>
  <c r="F31" i="7"/>
  <c r="F29" i="7"/>
  <c r="F27" i="7"/>
  <c r="F26" i="7"/>
  <c r="F25" i="7"/>
  <c r="F23" i="7"/>
  <c r="F21" i="7"/>
  <c r="F19" i="7"/>
  <c r="F18" i="7"/>
  <c r="F17" i="7"/>
  <c r="F15" i="7"/>
  <c r="F14" i="7"/>
  <c r="F13" i="7"/>
  <c r="F11" i="7"/>
  <c r="F10" i="7"/>
  <c r="F9" i="7"/>
  <c r="F7" i="7"/>
  <c r="F6" i="7"/>
  <c r="F5" i="7"/>
  <c r="F3" i="7"/>
  <c r="F2" i="7" l="1"/>
  <c r="B55" i="1" l="1"/>
  <c r="B99" i="1"/>
  <c r="B257" i="1"/>
  <c r="B81" i="1"/>
  <c r="B335" i="1"/>
  <c r="B89" i="1"/>
  <c r="B328" i="1"/>
  <c r="B418" i="1"/>
  <c r="B345" i="1"/>
  <c r="B307" i="1"/>
  <c r="B75" i="1"/>
  <c r="B149" i="1"/>
  <c r="B321" i="1"/>
  <c r="B152" i="1"/>
  <c r="B123" i="1"/>
  <c r="B119" i="1"/>
  <c r="B218" i="1"/>
  <c r="B150" i="1"/>
  <c r="B128" i="1"/>
  <c r="B140" i="1"/>
  <c r="B308" i="1"/>
  <c r="B389" i="1"/>
  <c r="B50" i="1"/>
  <c r="B364" i="1"/>
  <c r="B74" i="1"/>
  <c r="B54" i="1"/>
  <c r="B365" i="1"/>
  <c r="B267" i="1"/>
  <c r="B194" i="1"/>
  <c r="B390" i="1"/>
  <c r="B192" i="1"/>
  <c r="B317" i="1"/>
  <c r="B193" i="1"/>
  <c r="B322" i="1"/>
  <c r="B234" i="1"/>
  <c r="B156" i="1"/>
  <c r="B318" i="1"/>
  <c r="B246" i="1"/>
  <c r="B419" i="1"/>
  <c r="B82" i="1"/>
  <c r="B177" i="1"/>
  <c r="B42" i="1"/>
  <c r="B100" i="1"/>
  <c r="B114" i="1"/>
  <c r="B141" i="1"/>
  <c r="B391" i="1"/>
  <c r="B39" i="1"/>
  <c r="B309" i="1"/>
  <c r="B350" i="1"/>
  <c r="B208" i="1"/>
  <c r="B356" i="1"/>
  <c r="B245" i="1"/>
  <c r="B103" i="1"/>
  <c r="B265" i="1"/>
  <c r="B70" i="1"/>
  <c r="B225" i="1"/>
  <c r="B346" i="1"/>
  <c r="B312" i="1"/>
  <c r="B163" i="1"/>
  <c r="B297" i="1"/>
  <c r="B392" i="1"/>
  <c r="B255" i="1"/>
  <c r="B36" i="1"/>
  <c r="B343" i="1"/>
  <c r="B420" i="1"/>
  <c r="B241" i="1"/>
  <c r="B176" i="1"/>
  <c r="B130" i="1"/>
  <c r="B319" i="1"/>
  <c r="B421" i="1"/>
  <c r="B107" i="1"/>
  <c r="B232" i="1"/>
  <c r="B264" i="1"/>
  <c r="B366" i="1"/>
  <c r="B422" i="1"/>
  <c r="B423" i="1"/>
  <c r="B196" i="1"/>
  <c r="B78" i="1"/>
  <c r="B164" i="1"/>
  <c r="B393" i="1"/>
  <c r="B261" i="1"/>
  <c r="B323" i="1"/>
  <c r="B367" i="1"/>
  <c r="B229" i="1"/>
  <c r="B147" i="1"/>
  <c r="B262" i="1"/>
  <c r="B67" i="1"/>
  <c r="B388" i="1"/>
  <c r="B327" i="1"/>
  <c r="B83" i="1"/>
  <c r="B417" i="1"/>
  <c r="B37" i="1"/>
  <c r="B306" i="1"/>
  <c r="B416" i="1"/>
  <c r="B231" i="1"/>
  <c r="B14" i="1"/>
  <c r="B9" i="1"/>
  <c r="B4" i="1"/>
  <c r="B415" i="1"/>
  <c r="B96" i="1"/>
  <c r="B71" i="1"/>
  <c r="B168" i="1"/>
  <c r="B126" i="1"/>
  <c r="B60" i="1"/>
  <c r="B387" i="1"/>
  <c r="B299" i="1"/>
  <c r="B174" i="1"/>
  <c r="B167" i="1"/>
  <c r="B386" i="1"/>
  <c r="B304" i="1"/>
  <c r="B52" i="1"/>
  <c r="B202" i="1"/>
  <c r="B288" i="1"/>
  <c r="B253" i="1"/>
  <c r="B342" i="1"/>
  <c r="B20" i="1"/>
  <c r="B159" i="1"/>
  <c r="B414" i="1"/>
  <c r="B105" i="1"/>
  <c r="B62" i="1"/>
  <c r="B15" i="1"/>
  <c r="B139" i="1"/>
  <c r="B153" i="1"/>
  <c r="B182" i="1"/>
  <c r="B355" i="1"/>
  <c r="B64" i="1"/>
  <c r="B205" i="1"/>
  <c r="B413" i="1"/>
  <c r="B313" i="1"/>
  <c r="B61" i="1"/>
  <c r="B277" i="1"/>
  <c r="B236" i="1"/>
  <c r="B385" i="1"/>
  <c r="B239" i="1"/>
  <c r="B46" i="1"/>
  <c r="B38" i="1"/>
  <c r="B341" i="1"/>
  <c r="B200" i="1"/>
  <c r="B175" i="1"/>
  <c r="B113" i="1"/>
  <c r="B243" i="1"/>
  <c r="B199" i="1"/>
  <c r="B363" i="1"/>
  <c r="B18" i="1"/>
  <c r="B13" i="1"/>
  <c r="B19" i="1"/>
  <c r="B122" i="1"/>
  <c r="B189" i="1"/>
  <c r="B384" i="1"/>
  <c r="B227" i="1"/>
  <c r="B108" i="1"/>
  <c r="B412" i="1"/>
  <c r="B214" i="1"/>
  <c r="B88" i="1"/>
  <c r="B263" i="1"/>
  <c r="B118" i="1"/>
  <c r="B242" i="1"/>
  <c r="B87" i="1"/>
  <c r="B256" i="1"/>
  <c r="B49" i="1"/>
  <c r="B157" i="1"/>
  <c r="B213" i="1"/>
  <c r="B305" i="1"/>
  <c r="B298" i="1"/>
  <c r="B411" i="1"/>
  <c r="B209" i="1"/>
  <c r="B221" i="1"/>
  <c r="B41" i="1"/>
  <c r="B170" i="1"/>
  <c r="B354" i="1"/>
  <c r="B184" i="1"/>
  <c r="B362" i="1"/>
  <c r="B330" i="1"/>
  <c r="B410" i="1"/>
  <c r="B361" i="1"/>
  <c r="B45" i="1"/>
  <c r="B409" i="1"/>
  <c r="B28" i="1"/>
  <c r="B408" i="1"/>
  <c r="B407" i="1"/>
  <c r="B360" i="1"/>
  <c r="B23" i="1"/>
  <c r="B8" i="1"/>
  <c r="B316" i="1"/>
  <c r="B76" i="1"/>
  <c r="B359" i="1"/>
  <c r="B212" i="1"/>
  <c r="B72" i="1"/>
  <c r="B137" i="1"/>
  <c r="B117" i="1"/>
  <c r="B127" i="1"/>
  <c r="B383" i="1"/>
  <c r="B237" i="1"/>
  <c r="B217" i="1"/>
  <c r="B178" i="1"/>
  <c r="B279" i="1"/>
  <c r="B358" i="1"/>
  <c r="B259" i="1"/>
  <c r="B230" i="1"/>
  <c r="B93" i="1"/>
  <c r="B26" i="1"/>
  <c r="B285" i="1"/>
  <c r="B296" i="1"/>
  <c r="B278" i="1"/>
  <c r="B6" i="1"/>
  <c r="B251" i="1"/>
  <c r="B406" i="1"/>
  <c r="B59" i="1"/>
  <c r="B187" i="1"/>
  <c r="B215" i="1"/>
  <c r="B357" i="1"/>
  <c r="B34" i="1"/>
  <c r="B405" i="1"/>
  <c r="B235" i="1"/>
  <c r="B173" i="1"/>
  <c r="B44" i="1"/>
  <c r="B204" i="1"/>
  <c r="B92" i="1"/>
  <c r="B98" i="1"/>
  <c r="B353" i="1"/>
  <c r="B340" i="1"/>
  <c r="B404" i="1"/>
  <c r="B226" i="1"/>
  <c r="B138" i="1"/>
  <c r="B224" i="1"/>
  <c r="B270" i="1"/>
  <c r="B273" i="1"/>
  <c r="B382" i="1"/>
  <c r="B216" i="1"/>
  <c r="B339" i="1"/>
  <c r="B332" i="1"/>
  <c r="B311" i="1"/>
  <c r="B289" i="1"/>
  <c r="B143" i="1"/>
  <c r="B301" i="1"/>
  <c r="B145" i="1"/>
  <c r="B106" i="1"/>
  <c r="B381" i="1"/>
  <c r="B158" i="1"/>
  <c r="B276" i="1"/>
  <c r="B172" i="1"/>
  <c r="B17" i="1"/>
  <c r="B10" i="1"/>
  <c r="B69" i="1"/>
  <c r="B160" i="1"/>
  <c r="B352" i="1"/>
  <c r="B380" i="1"/>
  <c r="B403" i="1"/>
  <c r="B27" i="1"/>
  <c r="B32" i="1"/>
  <c r="B402" i="1"/>
  <c r="B191" i="1"/>
  <c r="B195" i="1"/>
  <c r="B248" i="1"/>
  <c r="B233" i="1"/>
  <c r="B206" i="1"/>
  <c r="B77" i="1"/>
  <c r="B91" i="1"/>
  <c r="B144" i="1"/>
  <c r="B198" i="1"/>
  <c r="B197" i="1"/>
  <c r="B48" i="1"/>
  <c r="B379" i="1"/>
  <c r="B338" i="1"/>
  <c r="B303" i="1"/>
  <c r="B80" i="1"/>
  <c r="B30" i="1"/>
  <c r="B378" i="1"/>
  <c r="B94" i="1"/>
  <c r="B190" i="1"/>
  <c r="B344" i="1"/>
  <c r="B57" i="1"/>
  <c r="B25" i="1"/>
  <c r="B7" i="1"/>
  <c r="B161" i="1"/>
  <c r="B211" i="1"/>
  <c r="B329" i="1"/>
  <c r="B169" i="1"/>
  <c r="B249" i="1"/>
  <c r="B337" i="1"/>
  <c r="B166" i="1"/>
  <c r="B203" i="1"/>
  <c r="B258" i="1"/>
  <c r="B274" i="1"/>
  <c r="B349" i="1"/>
  <c r="B377" i="1"/>
  <c r="B292" i="1"/>
  <c r="B310" i="1"/>
  <c r="B326" i="1"/>
  <c r="B132" i="1"/>
  <c r="B376" i="1"/>
  <c r="B300" i="1"/>
  <c r="B220" i="1"/>
  <c r="B348" i="1"/>
  <c r="B401" i="1"/>
  <c r="B250" i="1"/>
  <c r="B111" i="1"/>
  <c r="B282" i="1"/>
  <c r="B66" i="1"/>
  <c r="B222" i="1"/>
  <c r="B95" i="1"/>
  <c r="B185" i="1"/>
  <c r="B146" i="1"/>
  <c r="B124" i="1"/>
  <c r="B97" i="1"/>
  <c r="B290" i="1"/>
  <c r="B90" i="1"/>
  <c r="B131" i="1"/>
  <c r="B375" i="1"/>
  <c r="B22" i="1"/>
  <c r="B53" i="1"/>
  <c r="B334" i="1"/>
  <c r="B336" i="1"/>
  <c r="B73" i="1"/>
  <c r="B136" i="1"/>
  <c r="B104" i="1"/>
  <c r="B207" i="1"/>
  <c r="B162" i="1"/>
  <c r="B333" i="1"/>
  <c r="B16" i="1"/>
  <c r="B58" i="1"/>
  <c r="B51" i="1"/>
  <c r="B133" i="1"/>
  <c r="B148" i="1"/>
  <c r="B252" i="1"/>
  <c r="B180" i="1"/>
  <c r="B302" i="1"/>
  <c r="B374" i="1"/>
  <c r="B210" i="1"/>
  <c r="B325" i="1"/>
  <c r="B101" i="1"/>
  <c r="B47" i="1"/>
  <c r="B65" i="1"/>
  <c r="B33" i="1"/>
  <c r="B314" i="1"/>
  <c r="B400" i="1"/>
  <c r="B120" i="1"/>
  <c r="B155" i="1"/>
  <c r="B238" i="1"/>
  <c r="B201" i="1"/>
  <c r="B373" i="1"/>
  <c r="B165" i="1"/>
  <c r="B399" i="1"/>
  <c r="B247" i="1"/>
  <c r="B284" i="1"/>
  <c r="B398" i="1"/>
  <c r="B294" i="1"/>
  <c r="B372" i="1"/>
  <c r="B295" i="1"/>
  <c r="B320" i="1"/>
  <c r="B291" i="1"/>
  <c r="B179" i="1"/>
  <c r="B228" i="1"/>
  <c r="B260" i="1"/>
  <c r="B171" i="1"/>
  <c r="B35" i="1"/>
  <c r="B181" i="1"/>
  <c r="B112" i="1"/>
  <c r="B183" i="1"/>
  <c r="B280" i="1"/>
  <c r="B287" i="1"/>
  <c r="B347" i="1"/>
  <c r="B116" i="1"/>
  <c r="B240" i="1"/>
  <c r="B275" i="1"/>
  <c r="B63" i="1"/>
  <c r="B397" i="1"/>
  <c r="B371" i="1"/>
  <c r="B31" i="1"/>
  <c r="B43" i="1"/>
  <c r="B315" i="1"/>
  <c r="B84" i="1"/>
  <c r="B223" i="1"/>
  <c r="B293" i="1"/>
  <c r="B351" i="1"/>
  <c r="B266" i="1"/>
  <c r="B11" i="1"/>
  <c r="B283" i="1"/>
  <c r="B186" i="1"/>
  <c r="B219" i="1"/>
  <c r="B154" i="1"/>
  <c r="B370" i="1"/>
  <c r="B40" i="1"/>
  <c r="B396" i="1"/>
  <c r="B110" i="1"/>
  <c r="B134" i="1"/>
  <c r="B395" i="1"/>
  <c r="B268" i="1"/>
  <c r="B369" i="1"/>
  <c r="B129" i="1"/>
  <c r="B151" i="1"/>
  <c r="B12" i="1"/>
  <c r="B271" i="1"/>
  <c r="B24" i="1"/>
  <c r="B244" i="1"/>
  <c r="B21" i="1"/>
  <c r="B394" i="1"/>
  <c r="B68" i="1"/>
  <c r="B86" i="1"/>
  <c r="B125" i="1"/>
  <c r="B29" i="1"/>
  <c r="B2" i="1"/>
  <c r="B115" i="1"/>
  <c r="B3" i="1"/>
  <c r="B254" i="1"/>
  <c r="B5" i="1"/>
  <c r="B269" i="1"/>
  <c r="B142" i="1"/>
  <c r="B272" i="1"/>
  <c r="B331" i="1"/>
  <c r="B121" i="1"/>
  <c r="B281" i="1"/>
  <c r="B56" i="1"/>
  <c r="B188" i="1"/>
  <c r="B102" i="1"/>
  <c r="B109" i="1"/>
  <c r="B286" i="1"/>
  <c r="B324" i="1"/>
  <c r="B79" i="1"/>
  <c r="B85" i="1"/>
  <c r="B135" i="1"/>
  <c r="B368" i="1"/>
  <c r="O424" i="1"/>
  <c r="M424" i="1" l="1"/>
  <c r="L424" i="1"/>
  <c r="J198" i="2"/>
  <c r="I198" i="2"/>
  <c r="N335" i="1" l="1"/>
  <c r="O335" i="1" s="1"/>
  <c r="N418" i="1"/>
  <c r="O418" i="1" s="1"/>
  <c r="N321" i="1"/>
  <c r="O321" i="1" s="1"/>
  <c r="N119" i="1"/>
  <c r="O119" i="1" s="1"/>
  <c r="N308" i="1"/>
  <c r="O308" i="1" s="1"/>
  <c r="N364" i="1"/>
  <c r="O364" i="1" s="1"/>
  <c r="N194" i="1"/>
  <c r="O194" i="1" s="1"/>
  <c r="N317" i="1"/>
  <c r="O317" i="1" s="1"/>
  <c r="N318" i="1"/>
  <c r="O318" i="1" s="1"/>
  <c r="N82" i="1"/>
  <c r="O82" i="1" s="1"/>
  <c r="N141" i="1"/>
  <c r="O141" i="1" s="1"/>
  <c r="N309" i="1"/>
  <c r="O309" i="1" s="1"/>
  <c r="N257" i="1"/>
  <c r="O257" i="1" s="1"/>
  <c r="N89" i="1"/>
  <c r="O89" i="1" s="1"/>
  <c r="N75" i="1"/>
  <c r="O75" i="1" s="1"/>
  <c r="N152" i="1"/>
  <c r="O152" i="1" s="1"/>
  <c r="N128" i="1"/>
  <c r="O128" i="1" s="1"/>
  <c r="N389" i="1"/>
  <c r="O389" i="1" s="1"/>
  <c r="N365" i="1"/>
  <c r="O365" i="1" s="1"/>
  <c r="N390" i="1"/>
  <c r="O390" i="1" s="1"/>
  <c r="N234" i="1"/>
  <c r="O234" i="1" s="1"/>
  <c r="N246" i="1"/>
  <c r="O246" i="1" s="1"/>
  <c r="N100" i="1"/>
  <c r="O100" i="1" s="1"/>
  <c r="N391" i="1"/>
  <c r="O391" i="1" s="1"/>
  <c r="N356" i="1"/>
  <c r="O356" i="1" s="1"/>
  <c r="N265" i="1"/>
  <c r="O265" i="1" s="1"/>
  <c r="N163" i="1"/>
  <c r="O163" i="1" s="1"/>
  <c r="N255" i="1"/>
  <c r="O255" i="1" s="1"/>
  <c r="N176" i="1"/>
  <c r="O176" i="1" s="1"/>
  <c r="N421" i="1"/>
  <c r="O421" i="1" s="1"/>
  <c r="N422" i="1"/>
  <c r="O422" i="1" s="1"/>
  <c r="N78" i="1"/>
  <c r="O78" i="1" s="1"/>
  <c r="N367" i="1"/>
  <c r="O367" i="1" s="1"/>
  <c r="N262" i="1"/>
  <c r="O262" i="1" s="1"/>
  <c r="N286" i="1"/>
  <c r="O286" i="1" s="1"/>
  <c r="N188" i="1"/>
  <c r="O188" i="1" s="1"/>
  <c r="N121" i="1"/>
  <c r="O121" i="1" s="1"/>
  <c r="N142" i="1"/>
  <c r="O142" i="1" s="1"/>
  <c r="N254" i="1"/>
  <c r="O254" i="1" s="1"/>
  <c r="N2" i="1"/>
  <c r="O2" i="1" s="1"/>
  <c r="N21" i="1"/>
  <c r="O21" i="1" s="1"/>
  <c r="N151" i="1"/>
  <c r="O151" i="1" s="1"/>
  <c r="N110" i="1"/>
  <c r="O110" i="1" s="1"/>
  <c r="N370" i="1"/>
  <c r="O370" i="1" s="1"/>
  <c r="N186" i="1"/>
  <c r="O186" i="1" s="1"/>
  <c r="N266" i="1"/>
  <c r="O266" i="1" s="1"/>
  <c r="N223" i="1"/>
  <c r="O223" i="1" s="1"/>
  <c r="N43" i="1"/>
  <c r="O43" i="1" s="1"/>
  <c r="N240" i="1"/>
  <c r="O240" i="1" s="1"/>
  <c r="N183" i="1"/>
  <c r="O183" i="1" s="1"/>
  <c r="N228" i="1"/>
  <c r="O228" i="1" s="1"/>
  <c r="N320" i="1"/>
  <c r="O320" i="1" s="1"/>
  <c r="N294" i="1"/>
  <c r="O294" i="1" s="1"/>
  <c r="N247" i="1"/>
  <c r="O247" i="1" s="1"/>
  <c r="N373" i="1"/>
  <c r="O373" i="1" s="1"/>
  <c r="N155" i="1"/>
  <c r="O155" i="1" s="1"/>
  <c r="N47" i="1"/>
  <c r="O47" i="1" s="1"/>
  <c r="N302" i="1"/>
  <c r="O302" i="1" s="1"/>
  <c r="N58" i="1"/>
  <c r="O58" i="1" s="1"/>
  <c r="N162" i="1"/>
  <c r="O162" i="1" s="1"/>
  <c r="N136" i="1"/>
  <c r="O136" i="1" s="1"/>
  <c r="N334" i="1"/>
  <c r="O334" i="1" s="1"/>
  <c r="N375" i="1"/>
  <c r="O375" i="1" s="1"/>
  <c r="N290" i="1"/>
  <c r="O290" i="1" s="1"/>
  <c r="N222" i="1"/>
  <c r="O222" i="1" s="1"/>
  <c r="N401" i="1"/>
  <c r="O401" i="1" s="1"/>
  <c r="N326" i="1"/>
  <c r="O326" i="1" s="1"/>
  <c r="N377" i="1"/>
  <c r="O377" i="1" s="1"/>
  <c r="N258" i="1"/>
  <c r="O258" i="1" s="1"/>
  <c r="N337" i="1"/>
  <c r="O337" i="1" s="1"/>
  <c r="N329" i="1"/>
  <c r="O329" i="1" s="1"/>
  <c r="N7" i="1"/>
  <c r="O7" i="1" s="1"/>
  <c r="N55" i="1"/>
  <c r="O55" i="1" s="1"/>
  <c r="N149" i="1"/>
  <c r="O149" i="1" s="1"/>
  <c r="N218" i="1"/>
  <c r="O218" i="1" s="1"/>
  <c r="N267" i="1"/>
  <c r="O267" i="1" s="1"/>
  <c r="N193" i="1"/>
  <c r="O193" i="1" s="1"/>
  <c r="N114" i="1"/>
  <c r="O114" i="1" s="1"/>
  <c r="N350" i="1"/>
  <c r="O350" i="1" s="1"/>
  <c r="N225" i="1"/>
  <c r="O225" i="1" s="1"/>
  <c r="N297" i="1"/>
  <c r="O297" i="1" s="1"/>
  <c r="N36" i="1"/>
  <c r="O36" i="1" s="1"/>
  <c r="N366" i="1"/>
  <c r="O366" i="1" s="1"/>
  <c r="N196" i="1"/>
  <c r="O196" i="1" s="1"/>
  <c r="N261" i="1"/>
  <c r="O261" i="1" s="1"/>
  <c r="N85" i="1"/>
  <c r="O85" i="1" s="1"/>
  <c r="N109" i="1"/>
  <c r="O109" i="1" s="1"/>
  <c r="N281" i="1"/>
  <c r="O281" i="1" s="1"/>
  <c r="N272" i="1"/>
  <c r="O272" i="1" s="1"/>
  <c r="N3" i="1"/>
  <c r="O3" i="1" s="1"/>
  <c r="N29" i="1"/>
  <c r="O29" i="1" s="1"/>
  <c r="N394" i="1"/>
  <c r="O394" i="1" s="1"/>
  <c r="N271" i="1"/>
  <c r="O271" i="1" s="1"/>
  <c r="N369" i="1"/>
  <c r="O369" i="1" s="1"/>
  <c r="N154" i="1"/>
  <c r="O154" i="1" s="1"/>
  <c r="N293" i="1"/>
  <c r="O293" i="1" s="1"/>
  <c r="N63" i="1"/>
  <c r="O63" i="1" s="1"/>
  <c r="N347" i="1"/>
  <c r="O347" i="1" s="1"/>
  <c r="N112" i="1"/>
  <c r="O112" i="1" s="1"/>
  <c r="N260" i="1"/>
  <c r="O260" i="1" s="1"/>
  <c r="N291" i="1"/>
  <c r="O291" i="1" s="1"/>
  <c r="N398" i="1"/>
  <c r="O398" i="1" s="1"/>
  <c r="N399" i="1"/>
  <c r="O399" i="1" s="1"/>
  <c r="N238" i="1"/>
  <c r="O238" i="1" s="1"/>
  <c r="N314" i="1"/>
  <c r="O314" i="1" s="1"/>
  <c r="N101" i="1"/>
  <c r="O101" i="1" s="1"/>
  <c r="N133" i="1"/>
  <c r="O133" i="1" s="1"/>
  <c r="N124" i="1"/>
  <c r="O124" i="1" s="1"/>
  <c r="N250" i="1"/>
  <c r="O250" i="1" s="1"/>
  <c r="N300" i="1"/>
  <c r="O300" i="1" s="1"/>
  <c r="N310" i="1"/>
  <c r="O310" i="1" s="1"/>
  <c r="N274" i="1"/>
  <c r="O274" i="1" s="1"/>
  <c r="N166" i="1"/>
  <c r="O166" i="1" s="1"/>
  <c r="N211" i="1"/>
  <c r="O211" i="1" s="1"/>
  <c r="N25" i="1"/>
  <c r="O25" i="1" s="1"/>
  <c r="N94" i="1"/>
  <c r="O94" i="1" s="1"/>
  <c r="N80" i="1"/>
  <c r="O80" i="1" s="1"/>
  <c r="N198" i="1"/>
  <c r="O198" i="1" s="1"/>
  <c r="N233" i="1"/>
  <c r="O233" i="1" s="1"/>
  <c r="N99" i="1"/>
  <c r="O99" i="1" s="1"/>
  <c r="N328" i="1"/>
  <c r="O328" i="1" s="1"/>
  <c r="N150" i="1"/>
  <c r="O150" i="1" s="1"/>
  <c r="N50" i="1"/>
  <c r="O50" i="1" s="1"/>
  <c r="N322" i="1"/>
  <c r="O322" i="1" s="1"/>
  <c r="N419" i="1"/>
  <c r="O419" i="1" s="1"/>
  <c r="N208" i="1"/>
  <c r="O208" i="1" s="1"/>
  <c r="N103" i="1"/>
  <c r="O103" i="1" s="1"/>
  <c r="N346" i="1"/>
  <c r="O346" i="1" s="1"/>
  <c r="N343" i="1"/>
  <c r="O343" i="1" s="1"/>
  <c r="N130" i="1"/>
  <c r="O130" i="1" s="1"/>
  <c r="N107" i="1"/>
  <c r="O107" i="1" s="1"/>
  <c r="N323" i="1"/>
  <c r="O323" i="1" s="1"/>
  <c r="N147" i="1"/>
  <c r="O147" i="1" s="1"/>
  <c r="N79" i="1"/>
  <c r="O79" i="1" s="1"/>
  <c r="N125" i="1"/>
  <c r="O125" i="1" s="1"/>
  <c r="N12" i="1"/>
  <c r="O12" i="1" s="1"/>
  <c r="N268" i="1"/>
  <c r="O268" i="1" s="1"/>
  <c r="N396" i="1"/>
  <c r="O396" i="1" s="1"/>
  <c r="N219" i="1"/>
  <c r="O219" i="1" s="1"/>
  <c r="N11" i="1"/>
  <c r="O11" i="1" s="1"/>
  <c r="N84" i="1"/>
  <c r="O84" i="1" s="1"/>
  <c r="N31" i="1"/>
  <c r="O31" i="1" s="1"/>
  <c r="N275" i="1"/>
  <c r="O275" i="1" s="1"/>
  <c r="N287" i="1"/>
  <c r="O287" i="1" s="1"/>
  <c r="N181" i="1"/>
  <c r="O181" i="1" s="1"/>
  <c r="N295" i="1"/>
  <c r="O295" i="1" s="1"/>
  <c r="N165" i="1"/>
  <c r="O165" i="1" s="1"/>
  <c r="N33" i="1"/>
  <c r="O33" i="1" s="1"/>
  <c r="N325" i="1"/>
  <c r="O325" i="1" s="1"/>
  <c r="N180" i="1"/>
  <c r="O180" i="1" s="1"/>
  <c r="N51" i="1"/>
  <c r="O51" i="1" s="1"/>
  <c r="N333" i="1"/>
  <c r="O333" i="1" s="1"/>
  <c r="N73" i="1"/>
  <c r="O73" i="1" s="1"/>
  <c r="N53" i="1"/>
  <c r="O53" i="1" s="1"/>
  <c r="N90" i="1"/>
  <c r="O90" i="1" s="1"/>
  <c r="N146" i="1"/>
  <c r="O146" i="1" s="1"/>
  <c r="N66" i="1"/>
  <c r="O66" i="1" s="1"/>
  <c r="N376" i="1"/>
  <c r="O376" i="1" s="1"/>
  <c r="N57" i="1"/>
  <c r="O57" i="1" s="1"/>
  <c r="N378" i="1"/>
  <c r="O378" i="1" s="1"/>
  <c r="N379" i="1"/>
  <c r="O379" i="1" s="1"/>
  <c r="N77" i="1"/>
  <c r="O77" i="1" s="1"/>
  <c r="N248" i="1"/>
  <c r="O248" i="1" s="1"/>
  <c r="N402" i="1"/>
  <c r="O402" i="1" s="1"/>
  <c r="N27" i="1"/>
  <c r="O27" i="1" s="1"/>
  <c r="N380" i="1"/>
  <c r="O380" i="1" s="1"/>
  <c r="N160" i="1"/>
  <c r="O160" i="1" s="1"/>
  <c r="N10" i="1"/>
  <c r="O10" i="1" s="1"/>
  <c r="N172" i="1"/>
  <c r="O172" i="1" s="1"/>
  <c r="N158" i="1"/>
  <c r="O158" i="1" s="1"/>
  <c r="N106" i="1"/>
  <c r="O106" i="1" s="1"/>
  <c r="N301" i="1"/>
  <c r="O301" i="1" s="1"/>
  <c r="N289" i="1"/>
  <c r="O289" i="1" s="1"/>
  <c r="N332" i="1"/>
  <c r="O332" i="1" s="1"/>
  <c r="N216" i="1"/>
  <c r="O216" i="1" s="1"/>
  <c r="N273" i="1"/>
  <c r="O273" i="1" s="1"/>
  <c r="N224" i="1"/>
  <c r="O224" i="1" s="1"/>
  <c r="N226" i="1"/>
  <c r="O226" i="1" s="1"/>
  <c r="N340" i="1"/>
  <c r="O340" i="1" s="1"/>
  <c r="N98" i="1"/>
  <c r="O98" i="1" s="1"/>
  <c r="N204" i="1"/>
  <c r="O204" i="1" s="1"/>
  <c r="N173" i="1"/>
  <c r="O173" i="1" s="1"/>
  <c r="N405" i="1"/>
  <c r="O405" i="1" s="1"/>
  <c r="N357" i="1"/>
  <c r="O357" i="1" s="1"/>
  <c r="N187" i="1"/>
  <c r="O187" i="1" s="1"/>
  <c r="N406" i="1"/>
  <c r="O406" i="1" s="1"/>
  <c r="N6" i="1"/>
  <c r="O6" i="1" s="1"/>
  <c r="N296" i="1"/>
  <c r="O296" i="1" s="1"/>
  <c r="N26" i="1"/>
  <c r="O26" i="1" s="1"/>
  <c r="N230" i="1"/>
  <c r="O230" i="1" s="1"/>
  <c r="N358" i="1"/>
  <c r="O358" i="1" s="1"/>
  <c r="N178" i="1"/>
  <c r="O178" i="1" s="1"/>
  <c r="N237" i="1"/>
  <c r="O237" i="1" s="1"/>
  <c r="N127" i="1"/>
  <c r="O127" i="1" s="1"/>
  <c r="N137" i="1"/>
  <c r="O137" i="1" s="1"/>
  <c r="N212" i="1"/>
  <c r="O212" i="1" s="1"/>
  <c r="N76" i="1"/>
  <c r="O76" i="1" s="1"/>
  <c r="N8" i="1"/>
  <c r="O8" i="1" s="1"/>
  <c r="N360" i="1"/>
  <c r="O360" i="1" s="1"/>
  <c r="N408" i="1"/>
  <c r="O408" i="1" s="1"/>
  <c r="N409" i="1"/>
  <c r="O409" i="1" s="1"/>
  <c r="N361" i="1"/>
  <c r="O361" i="1" s="1"/>
  <c r="N330" i="1"/>
  <c r="O330" i="1" s="1"/>
  <c r="N184" i="1"/>
  <c r="O184" i="1" s="1"/>
  <c r="N170" i="1"/>
  <c r="O170" i="1" s="1"/>
  <c r="N221" i="1"/>
  <c r="O221" i="1" s="1"/>
  <c r="N411" i="1"/>
  <c r="O411" i="1" s="1"/>
  <c r="N305" i="1"/>
  <c r="O305" i="1" s="1"/>
  <c r="N157" i="1"/>
  <c r="O157" i="1" s="1"/>
  <c r="N256" i="1"/>
  <c r="O256" i="1" s="1"/>
  <c r="N242" i="1"/>
  <c r="O242" i="1" s="1"/>
  <c r="N263" i="1"/>
  <c r="O263" i="1" s="1"/>
  <c r="N214" i="1"/>
  <c r="O214" i="1" s="1"/>
  <c r="N108" i="1"/>
  <c r="O108" i="1" s="1"/>
  <c r="N384" i="1"/>
  <c r="O384" i="1" s="1"/>
  <c r="N122" i="1"/>
  <c r="O122" i="1" s="1"/>
  <c r="N13" i="1"/>
  <c r="O13" i="1" s="1"/>
  <c r="N363" i="1"/>
  <c r="O363" i="1" s="1"/>
  <c r="N243" i="1"/>
  <c r="O243" i="1" s="1"/>
  <c r="N175" i="1"/>
  <c r="O175" i="1" s="1"/>
  <c r="N341" i="1"/>
  <c r="O341" i="1" s="1"/>
  <c r="N46" i="1"/>
  <c r="O46" i="1" s="1"/>
  <c r="N385" i="1"/>
  <c r="O385" i="1" s="1"/>
  <c r="N277" i="1"/>
  <c r="O277" i="1" s="1"/>
  <c r="N313" i="1"/>
  <c r="O313" i="1" s="1"/>
  <c r="N205" i="1"/>
  <c r="O205" i="1" s="1"/>
  <c r="N355" i="1"/>
  <c r="O355" i="1" s="1"/>
  <c r="N153" i="1"/>
  <c r="O153" i="1" s="1"/>
  <c r="N15" i="1"/>
  <c r="O15" i="1" s="1"/>
  <c r="N105" i="1"/>
  <c r="O105" i="1" s="1"/>
  <c r="N159" i="1"/>
  <c r="O159" i="1" s="1"/>
  <c r="N342" i="1"/>
  <c r="O342" i="1" s="1"/>
  <c r="N288" i="1"/>
  <c r="O288" i="1" s="1"/>
  <c r="N52" i="1"/>
  <c r="O52" i="1" s="1"/>
  <c r="N386" i="1"/>
  <c r="O386" i="1" s="1"/>
  <c r="N174" i="1"/>
  <c r="O174" i="1" s="1"/>
  <c r="N387" i="1"/>
  <c r="O387" i="1" s="1"/>
  <c r="N126" i="1"/>
  <c r="O126" i="1" s="1"/>
  <c r="N71" i="1"/>
  <c r="O71" i="1" s="1"/>
  <c r="N415" i="1"/>
  <c r="O415" i="1" s="1"/>
  <c r="N9" i="1"/>
  <c r="O9" i="1" s="1"/>
  <c r="N231" i="1"/>
  <c r="O231" i="1" s="1"/>
  <c r="N306" i="1"/>
  <c r="O306" i="1" s="1"/>
  <c r="N417" i="1"/>
  <c r="O417" i="1" s="1"/>
  <c r="N327" i="1"/>
  <c r="O327" i="1" s="1"/>
  <c r="N67" i="1"/>
  <c r="O67" i="1" s="1"/>
  <c r="N81" i="1"/>
  <c r="O81" i="1" s="1"/>
  <c r="N74" i="1"/>
  <c r="O74" i="1" s="1"/>
  <c r="N156" i="1"/>
  <c r="O156" i="1" s="1"/>
  <c r="N392" i="1"/>
  <c r="O392" i="1" s="1"/>
  <c r="N423" i="1"/>
  <c r="O423" i="1" s="1"/>
  <c r="N324" i="1"/>
  <c r="O324" i="1" s="1"/>
  <c r="N331" i="1"/>
  <c r="O331" i="1" s="1"/>
  <c r="N115" i="1"/>
  <c r="O115" i="1" s="1"/>
  <c r="N244" i="1"/>
  <c r="O244" i="1" s="1"/>
  <c r="N395" i="1"/>
  <c r="O395" i="1" s="1"/>
  <c r="N35" i="1"/>
  <c r="O35" i="1" s="1"/>
  <c r="N372" i="1"/>
  <c r="O372" i="1" s="1"/>
  <c r="N201" i="1"/>
  <c r="O201" i="1" s="1"/>
  <c r="N65" i="1"/>
  <c r="O65" i="1" s="1"/>
  <c r="N252" i="1"/>
  <c r="O252" i="1" s="1"/>
  <c r="N207" i="1"/>
  <c r="O207" i="1" s="1"/>
  <c r="N22" i="1"/>
  <c r="O22" i="1" s="1"/>
  <c r="N185" i="1"/>
  <c r="O185" i="1" s="1"/>
  <c r="N348" i="1"/>
  <c r="O348" i="1" s="1"/>
  <c r="N292" i="1"/>
  <c r="O292" i="1" s="1"/>
  <c r="N249" i="1"/>
  <c r="O249" i="1" s="1"/>
  <c r="N344" i="1"/>
  <c r="O344" i="1" s="1"/>
  <c r="N303" i="1"/>
  <c r="O303" i="1" s="1"/>
  <c r="N144" i="1"/>
  <c r="O144" i="1" s="1"/>
  <c r="N195" i="1"/>
  <c r="O195" i="1" s="1"/>
  <c r="N215" i="1"/>
  <c r="O215" i="1" s="1"/>
  <c r="N285" i="1"/>
  <c r="O285" i="1" s="1"/>
  <c r="N217" i="1"/>
  <c r="O217" i="1" s="1"/>
  <c r="N359" i="1"/>
  <c r="O359" i="1" s="1"/>
  <c r="N28" i="1"/>
  <c r="O28" i="1" s="1"/>
  <c r="N354" i="1"/>
  <c r="O354" i="1" s="1"/>
  <c r="N213" i="1"/>
  <c r="O213" i="1" s="1"/>
  <c r="N88" i="1"/>
  <c r="O88" i="1" s="1"/>
  <c r="N19" i="1"/>
  <c r="O19" i="1" s="1"/>
  <c r="N200" i="1"/>
  <c r="O200" i="1" s="1"/>
  <c r="N61" i="1"/>
  <c r="O61" i="1" s="1"/>
  <c r="N139" i="1"/>
  <c r="O139" i="1" s="1"/>
  <c r="N253" i="1"/>
  <c r="O253" i="1" s="1"/>
  <c r="N299" i="1"/>
  <c r="O299" i="1" s="1"/>
  <c r="N4" i="1"/>
  <c r="O4" i="1" s="1"/>
  <c r="N83" i="1"/>
  <c r="O83" i="1" s="1"/>
  <c r="N86" i="1"/>
  <c r="O86" i="1" s="1"/>
  <c r="N259" i="1"/>
  <c r="O259" i="1" s="1"/>
  <c r="N117" i="1"/>
  <c r="O117" i="1" s="1"/>
  <c r="N410" i="1"/>
  <c r="O410" i="1" s="1"/>
  <c r="N87" i="1"/>
  <c r="O87" i="1" s="1"/>
  <c r="N199" i="1"/>
  <c r="O199" i="1" s="1"/>
  <c r="N239" i="1"/>
  <c r="O239" i="1" s="1"/>
  <c r="N414" i="1"/>
  <c r="O414" i="1" s="1"/>
  <c r="N168" i="1"/>
  <c r="O168" i="1" s="1"/>
  <c r="N307" i="1"/>
  <c r="O307" i="1" s="1"/>
  <c r="N192" i="1"/>
  <c r="O192" i="1" s="1"/>
  <c r="N42" i="1"/>
  <c r="O42" i="1" s="1"/>
  <c r="N264" i="1"/>
  <c r="O264" i="1" s="1"/>
  <c r="N135" i="1"/>
  <c r="O135" i="1" s="1"/>
  <c r="N5" i="1"/>
  <c r="O5" i="1" s="1"/>
  <c r="N129" i="1"/>
  <c r="O129" i="1" s="1"/>
  <c r="N351" i="1"/>
  <c r="O351" i="1" s="1"/>
  <c r="N400" i="1"/>
  <c r="O400" i="1" s="1"/>
  <c r="N16" i="1"/>
  <c r="O16" i="1" s="1"/>
  <c r="N97" i="1"/>
  <c r="O97" i="1" s="1"/>
  <c r="N123" i="1"/>
  <c r="O123" i="1" s="1"/>
  <c r="N54" i="1"/>
  <c r="O54" i="1" s="1"/>
  <c r="N39" i="1"/>
  <c r="O39" i="1" s="1"/>
  <c r="N70" i="1"/>
  <c r="O70" i="1" s="1"/>
  <c r="N319" i="1"/>
  <c r="O319" i="1" s="1"/>
  <c r="N229" i="1"/>
  <c r="O229" i="1" s="1"/>
  <c r="N24" i="1"/>
  <c r="O24" i="1" s="1"/>
  <c r="N134" i="1"/>
  <c r="O134" i="1" s="1"/>
  <c r="N283" i="1"/>
  <c r="O283" i="1" s="1"/>
  <c r="N315" i="1"/>
  <c r="O315" i="1" s="1"/>
  <c r="N116" i="1"/>
  <c r="O116" i="1" s="1"/>
  <c r="N171" i="1"/>
  <c r="O171" i="1" s="1"/>
  <c r="N148" i="1"/>
  <c r="O148" i="1" s="1"/>
  <c r="N104" i="1"/>
  <c r="O104" i="1" s="1"/>
  <c r="N131" i="1"/>
  <c r="O131" i="1" s="1"/>
  <c r="N95" i="1"/>
  <c r="O95" i="1" s="1"/>
  <c r="N220" i="1"/>
  <c r="O220" i="1" s="1"/>
  <c r="N349" i="1"/>
  <c r="O349" i="1" s="1"/>
  <c r="N169" i="1"/>
  <c r="O169" i="1" s="1"/>
  <c r="N190" i="1"/>
  <c r="O190" i="1" s="1"/>
  <c r="N338" i="1"/>
  <c r="O338" i="1" s="1"/>
  <c r="N91" i="1"/>
  <c r="O91" i="1" s="1"/>
  <c r="N191" i="1"/>
  <c r="O191" i="1" s="1"/>
  <c r="N403" i="1"/>
  <c r="O403" i="1" s="1"/>
  <c r="N69" i="1"/>
  <c r="O69" i="1" s="1"/>
  <c r="N276" i="1"/>
  <c r="O276" i="1" s="1"/>
  <c r="N145" i="1"/>
  <c r="O145" i="1" s="1"/>
  <c r="N311" i="1"/>
  <c r="O311" i="1" s="1"/>
  <c r="N382" i="1"/>
  <c r="O382" i="1" s="1"/>
  <c r="N138" i="1"/>
  <c r="O138" i="1" s="1"/>
  <c r="N353" i="1"/>
  <c r="O353" i="1" s="1"/>
  <c r="N44" i="1"/>
  <c r="O44" i="1" s="1"/>
  <c r="N34" i="1"/>
  <c r="O34" i="1" s="1"/>
  <c r="N278" i="1"/>
  <c r="O278" i="1" s="1"/>
  <c r="N279" i="1"/>
  <c r="O279" i="1" s="1"/>
  <c r="N72" i="1"/>
  <c r="O72" i="1" s="1"/>
  <c r="N407" i="1"/>
  <c r="O407" i="1" s="1"/>
  <c r="N362" i="1"/>
  <c r="O362" i="1" s="1"/>
  <c r="N298" i="1"/>
  <c r="O298" i="1" s="1"/>
  <c r="N118" i="1"/>
  <c r="O118" i="1" s="1"/>
  <c r="N189" i="1"/>
  <c r="O189" i="1" s="1"/>
  <c r="N113" i="1"/>
  <c r="O113" i="1" s="1"/>
  <c r="N236" i="1"/>
  <c r="O236" i="1" s="1"/>
  <c r="N182" i="1"/>
  <c r="O182" i="1" s="1"/>
  <c r="N20" i="1"/>
  <c r="O20" i="1" s="1"/>
  <c r="N167" i="1"/>
  <c r="O167" i="1" s="1"/>
  <c r="N96" i="1"/>
  <c r="O96" i="1" s="1"/>
  <c r="N37" i="1"/>
  <c r="O37" i="1" s="1"/>
  <c r="N368" i="1"/>
  <c r="O368" i="1" s="1"/>
  <c r="N345" i="1"/>
  <c r="O345" i="1" s="1"/>
  <c r="N140" i="1"/>
  <c r="O140" i="1" s="1"/>
  <c r="N177" i="1"/>
  <c r="O177" i="1" s="1"/>
  <c r="N312" i="1"/>
  <c r="O312" i="1" s="1"/>
  <c r="N420" i="1"/>
  <c r="O420" i="1" s="1"/>
  <c r="N232" i="1"/>
  <c r="O232" i="1" s="1"/>
  <c r="N164" i="1"/>
  <c r="O164" i="1" s="1"/>
  <c r="N102" i="1"/>
  <c r="O102" i="1" s="1"/>
  <c r="N269" i="1"/>
  <c r="O269" i="1" s="1"/>
  <c r="N371" i="1"/>
  <c r="O371" i="1" s="1"/>
  <c r="N280" i="1"/>
  <c r="O280" i="1" s="1"/>
  <c r="N179" i="1"/>
  <c r="O179" i="1" s="1"/>
  <c r="N284" i="1"/>
  <c r="O284" i="1" s="1"/>
  <c r="N120" i="1"/>
  <c r="O120" i="1" s="1"/>
  <c r="N210" i="1"/>
  <c r="O210" i="1" s="1"/>
  <c r="N282" i="1"/>
  <c r="O282" i="1" s="1"/>
  <c r="N132" i="1"/>
  <c r="O132" i="1" s="1"/>
  <c r="N203" i="1"/>
  <c r="O203" i="1" s="1"/>
  <c r="N161" i="1"/>
  <c r="O161" i="1" s="1"/>
  <c r="N48" i="1"/>
  <c r="O48" i="1" s="1"/>
  <c r="N206" i="1"/>
  <c r="O206" i="1" s="1"/>
  <c r="N251" i="1"/>
  <c r="O251" i="1" s="1"/>
  <c r="N23" i="1"/>
  <c r="O23" i="1" s="1"/>
  <c r="N209" i="1"/>
  <c r="O209" i="1" s="1"/>
  <c r="N227" i="1"/>
  <c r="O227" i="1" s="1"/>
  <c r="N64" i="1"/>
  <c r="O64" i="1" s="1"/>
  <c r="N304" i="1"/>
  <c r="O304" i="1" s="1"/>
  <c r="N416" i="1"/>
  <c r="O416" i="1" s="1"/>
  <c r="N245" i="1"/>
  <c r="O245" i="1" s="1"/>
  <c r="N241" i="1"/>
  <c r="O241" i="1" s="1"/>
  <c r="N393" i="1"/>
  <c r="O393" i="1" s="1"/>
  <c r="N56" i="1"/>
  <c r="O56" i="1" s="1"/>
  <c r="N68" i="1"/>
  <c r="O68" i="1" s="1"/>
  <c r="N40" i="1"/>
  <c r="O40" i="1" s="1"/>
  <c r="N397" i="1"/>
  <c r="O397" i="1" s="1"/>
  <c r="N374" i="1"/>
  <c r="O374" i="1" s="1"/>
  <c r="N336" i="1"/>
  <c r="O336" i="1" s="1"/>
  <c r="N111" i="1"/>
  <c r="O111" i="1" s="1"/>
  <c r="N381" i="1"/>
  <c r="O381" i="1" s="1"/>
  <c r="N404" i="1"/>
  <c r="O404" i="1" s="1"/>
  <c r="N59" i="1"/>
  <c r="O59" i="1" s="1"/>
  <c r="N45" i="1"/>
  <c r="O45" i="1" s="1"/>
  <c r="N18" i="1"/>
  <c r="O18" i="1" s="1"/>
  <c r="N202" i="1"/>
  <c r="O202" i="1" s="1"/>
  <c r="N32" i="1"/>
  <c r="O32" i="1" s="1"/>
  <c r="N143" i="1"/>
  <c r="O143" i="1" s="1"/>
  <c r="N92" i="1"/>
  <c r="O92" i="1" s="1"/>
  <c r="N316" i="1"/>
  <c r="O316" i="1" s="1"/>
  <c r="N412" i="1"/>
  <c r="O412" i="1" s="1"/>
  <c r="N62" i="1"/>
  <c r="O62" i="1" s="1"/>
  <c r="N388" i="1"/>
  <c r="O388" i="1" s="1"/>
  <c r="N30" i="1"/>
  <c r="O30" i="1" s="1"/>
  <c r="N339" i="1"/>
  <c r="O339" i="1" s="1"/>
  <c r="N235" i="1"/>
  <c r="O235" i="1" s="1"/>
  <c r="N383" i="1"/>
  <c r="O383" i="1" s="1"/>
  <c r="N413" i="1"/>
  <c r="O413" i="1" s="1"/>
  <c r="N197" i="1"/>
  <c r="O197" i="1" s="1"/>
  <c r="N17" i="1"/>
  <c r="O17" i="1" s="1"/>
  <c r="N270" i="1"/>
  <c r="O270" i="1" s="1"/>
  <c r="N93" i="1"/>
  <c r="O93" i="1" s="1"/>
  <c r="N41" i="1"/>
  <c r="O41" i="1" s="1"/>
  <c r="N38" i="1"/>
  <c r="O38" i="1" s="1"/>
  <c r="N60" i="1"/>
  <c r="O60" i="1" s="1"/>
  <c r="N352" i="1"/>
  <c r="O352" i="1" s="1"/>
  <c r="N49" i="1"/>
  <c r="O49" i="1" s="1"/>
  <c r="N14" i="1"/>
  <c r="O14" i="1" s="1"/>
  <c r="P1" i="1" l="1"/>
  <c r="P2" i="1" s="1"/>
</calcChain>
</file>

<file path=xl/sharedStrings.xml><?xml version="1.0" encoding="utf-8"?>
<sst xmlns="http://schemas.openxmlformats.org/spreadsheetml/2006/main" count="5667" uniqueCount="1079">
  <si>
    <t>School Year</t>
  </si>
  <si>
    <t>District Code</t>
  </si>
  <si>
    <t>School Code</t>
  </si>
  <si>
    <t>DistrictName</t>
  </si>
  <si>
    <t>SchoolName</t>
  </si>
  <si>
    <t>IB</t>
  </si>
  <si>
    <t>AP</t>
  </si>
  <si>
    <t>TechPrep</t>
  </si>
  <si>
    <t>CIHS</t>
  </si>
  <si>
    <t>Cambridge</t>
  </si>
  <si>
    <t>DistinctStudents</t>
  </si>
  <si>
    <t>TotalPoints</t>
  </si>
  <si>
    <t>Aberdeen School District</t>
  </si>
  <si>
    <t>Harbor High School</t>
  </si>
  <si>
    <t>N</t>
  </si>
  <si>
    <t>Y</t>
  </si>
  <si>
    <t>J M Weatherwax High School</t>
  </si>
  <si>
    <t>Anacortes School District</t>
  </si>
  <si>
    <t>Anacortes High School</t>
  </si>
  <si>
    <t>Arlington School District</t>
  </si>
  <si>
    <t>Arlington High School</t>
  </si>
  <si>
    <t>Weston High School</t>
  </si>
  <si>
    <t>Asotin-Anatone School District</t>
  </si>
  <si>
    <t>Asotin Jr Sr High</t>
  </si>
  <si>
    <t>Auburn School District</t>
  </si>
  <si>
    <t>Auburn Mountainview High School</t>
  </si>
  <si>
    <t>Auburn Riverside High School</t>
  </si>
  <si>
    <t>Auburn Senior High School</t>
  </si>
  <si>
    <t>Bainbridge Island School District</t>
  </si>
  <si>
    <t>Bainbridge High School</t>
  </si>
  <si>
    <t>Eagle Harbor High School</t>
  </si>
  <si>
    <t>Battle Ground School District</t>
  </si>
  <si>
    <t>Battle Ground High School</t>
  </si>
  <si>
    <t>CAM Academy</t>
  </si>
  <si>
    <t>Homelink River</t>
  </si>
  <si>
    <t>Prairie High School</t>
  </si>
  <si>
    <t>Summit View High School</t>
  </si>
  <si>
    <t>Bellevue School District</t>
  </si>
  <si>
    <t>Bellevue High School</t>
  </si>
  <si>
    <t>Bsd Voc Ed/Career Educ Options</t>
  </si>
  <si>
    <t>Interlake Senior High School</t>
  </si>
  <si>
    <t>International School</t>
  </si>
  <si>
    <t>Newport Senior High School</t>
  </si>
  <si>
    <t>Sammamish Senior High</t>
  </si>
  <si>
    <t>Bellingham School District</t>
  </si>
  <si>
    <t>Bellingham High School</t>
  </si>
  <si>
    <t>Sehome High School</t>
  </si>
  <si>
    <t>Squalicum High School</t>
  </si>
  <si>
    <t>Bethel School District</t>
  </si>
  <si>
    <t>NULL</t>
  </si>
  <si>
    <t>Bethel High School</t>
  </si>
  <si>
    <t>Challenger High School</t>
  </si>
  <si>
    <t>Graham Kapowsin High School</t>
  </si>
  <si>
    <t>Pierce County Skills Center</t>
  </si>
  <si>
    <t>Spanaway Lake High School</t>
  </si>
  <si>
    <t>Blaine School District</t>
  </si>
  <si>
    <t>Blaine High School</t>
  </si>
  <si>
    <t>Bremerton School District</t>
  </si>
  <si>
    <t>Bremerton High School</t>
  </si>
  <si>
    <t>Renaissance Alternative High School</t>
  </si>
  <si>
    <t>West Sound Technical Skills Center</t>
  </si>
  <si>
    <t>Brewster School District</t>
  </si>
  <si>
    <t>Brewster High School</t>
  </si>
  <si>
    <t>Bridgeport School District</t>
  </si>
  <si>
    <t>Bridgeport High School</t>
  </si>
  <si>
    <t>Burlington-Edison School District</t>
  </si>
  <si>
    <t>Burlington Edison High School</t>
  </si>
  <si>
    <t>Burlington-Edison Alternative School</t>
  </si>
  <si>
    <t>Camas School District</t>
  </si>
  <si>
    <t>Camas High School</t>
  </si>
  <si>
    <t>Hayes Freedom High School</t>
  </si>
  <si>
    <t>Cascade School District</t>
  </si>
  <si>
    <t>Cascade High School</t>
  </si>
  <si>
    <t>CASHMERE SCHOOL DISTRICT</t>
  </si>
  <si>
    <t>CASHMERE HIGH SCHOOL</t>
  </si>
  <si>
    <t>Castle Rock School District</t>
  </si>
  <si>
    <t>Castle Rock High School</t>
  </si>
  <si>
    <t>Central Kitsap School District</t>
  </si>
  <si>
    <t>Alternative High School</t>
  </si>
  <si>
    <t>Central Kitsap High School</t>
  </si>
  <si>
    <t>Central Kitsap Middle School</t>
  </si>
  <si>
    <t>CK Online Academy</t>
  </si>
  <si>
    <t>East Side Alt</t>
  </si>
  <si>
    <t>Fairview Middle School</t>
  </si>
  <si>
    <t>Klahowya Secondary</t>
  </si>
  <si>
    <t>Off Campus</t>
  </si>
  <si>
    <t>Olympic High School</t>
  </si>
  <si>
    <t>Central Valley School District</t>
  </si>
  <si>
    <t>Central Valley High School</t>
  </si>
  <si>
    <t>I-TRACC</t>
  </si>
  <si>
    <t>Mica Peak High School</t>
  </si>
  <si>
    <t>University High School</t>
  </si>
  <si>
    <t>Centralia School District</t>
  </si>
  <si>
    <t>Centralia High School</t>
  </si>
  <si>
    <t>Chehalis School District</t>
  </si>
  <si>
    <t>W F West High School</t>
  </si>
  <si>
    <t>Cheney School District</t>
  </si>
  <si>
    <t>Cheney High School</t>
  </si>
  <si>
    <t>Three Springs High School</t>
  </si>
  <si>
    <t>Chewelah School District</t>
  </si>
  <si>
    <t>Jenkins Junior/Senior High</t>
  </si>
  <si>
    <t>Chimacum School District</t>
  </si>
  <si>
    <t>Chimacum High School</t>
  </si>
  <si>
    <t>Clarkston School District</t>
  </si>
  <si>
    <t>Charles Francis Adams High School</t>
  </si>
  <si>
    <t>Clover Park School District</t>
  </si>
  <si>
    <t>Clover Park High School</t>
  </si>
  <si>
    <t>Harrison Prep School</t>
  </si>
  <si>
    <t>Lakes High School</t>
  </si>
  <si>
    <t>Colfax School District</t>
  </si>
  <si>
    <t>Colfax High School</t>
  </si>
  <si>
    <t>Colton School District</t>
  </si>
  <si>
    <t>Colton School</t>
  </si>
  <si>
    <t>Columbia (Walla Walla) School District</t>
  </si>
  <si>
    <t>Columbia High School</t>
  </si>
  <si>
    <t>Colville School District</t>
  </si>
  <si>
    <t>Colville Senior High School</t>
  </si>
  <si>
    <t>Concrete School District</t>
  </si>
  <si>
    <t>Concrete High School</t>
  </si>
  <si>
    <t>Coulee-Hartline School District</t>
  </si>
  <si>
    <t>Almira Coulee Hartline High School</t>
  </si>
  <si>
    <t>Coupeville School District</t>
  </si>
  <si>
    <t>Coupeville High School</t>
  </si>
  <si>
    <t>Crescent School District</t>
  </si>
  <si>
    <t>Crescent School</t>
  </si>
  <si>
    <t>Curlew School District</t>
  </si>
  <si>
    <t>Curlew Elem &amp; High School</t>
  </si>
  <si>
    <t>Darrington School District</t>
  </si>
  <si>
    <t>Darrington Sr High School</t>
  </si>
  <si>
    <t>Davenport School District</t>
  </si>
  <si>
    <t>Davenport Senior High School</t>
  </si>
  <si>
    <t>Deer Park School District</t>
  </si>
  <si>
    <t>Deer Park High School</t>
  </si>
  <si>
    <t>Deer Park Home Link Program</t>
  </si>
  <si>
    <t>East Valley School District (Spokane)</t>
  </si>
  <si>
    <t>East Valley High School</t>
  </si>
  <si>
    <t>Washington Academy of Arts and Technology</t>
  </si>
  <si>
    <t>East Valley School District (Yakima)</t>
  </si>
  <si>
    <t>Eastmont School District</t>
  </si>
  <si>
    <t>Eastmont Junior High</t>
  </si>
  <si>
    <t>Eastmont Senior High</t>
  </si>
  <si>
    <t>Eatonville School District</t>
  </si>
  <si>
    <t>Eatonville High School</t>
  </si>
  <si>
    <t>New Beginnings</t>
  </si>
  <si>
    <t>Edmonds School District</t>
  </si>
  <si>
    <t>Edmonds Heights K-12</t>
  </si>
  <si>
    <t>Edmonds Woodway High School</t>
  </si>
  <si>
    <t>Lynnwood High School</t>
  </si>
  <si>
    <t>Meadowdale High School</t>
  </si>
  <si>
    <t>Mountlake Terrace High School</t>
  </si>
  <si>
    <t>Scriber Lake High School</t>
  </si>
  <si>
    <t>Ellensburg School District</t>
  </si>
  <si>
    <t>Ellensburg High School</t>
  </si>
  <si>
    <t>K-12 Ellensburg Learning Center</t>
  </si>
  <si>
    <t>Elma School District</t>
  </si>
  <si>
    <t>East Grays Harbor High School</t>
  </si>
  <si>
    <t>Elma High School</t>
  </si>
  <si>
    <t>Entiat School District</t>
  </si>
  <si>
    <t>Entiat Middle and High School</t>
  </si>
  <si>
    <t>Enumclaw School District</t>
  </si>
  <si>
    <t>Enumclaw Sr High School</t>
  </si>
  <si>
    <t>Ephrata School District</t>
  </si>
  <si>
    <t>Ephrata High School</t>
  </si>
  <si>
    <t>Everett School District</t>
  </si>
  <si>
    <t>Everett High School</t>
  </si>
  <si>
    <t>Henry M. Jackson High School</t>
  </si>
  <si>
    <t>Port Gardner</t>
  </si>
  <si>
    <t>Sequoia High School</t>
  </si>
  <si>
    <t>Evergreen School District (Clark)</t>
  </si>
  <si>
    <t>Clark County Skills Center</t>
  </si>
  <si>
    <t>Evergreen High School</t>
  </si>
  <si>
    <t>HeLa High School</t>
  </si>
  <si>
    <t>Heritage High School</t>
  </si>
  <si>
    <t>iQ Academy Washington</t>
  </si>
  <si>
    <t>Legacy High School</t>
  </si>
  <si>
    <t>Mountain View High School</t>
  </si>
  <si>
    <t>Union High School</t>
  </si>
  <si>
    <t>Federal Way School District</t>
  </si>
  <si>
    <t>Career Academy at Truman High School</t>
  </si>
  <si>
    <t>Decatur High School</t>
  </si>
  <si>
    <t>Federal Way High School</t>
  </si>
  <si>
    <t>Federal Way Public Academy</t>
  </si>
  <si>
    <t>Thomas Jefferson High School</t>
  </si>
  <si>
    <t>Todd Beamer High School</t>
  </si>
  <si>
    <t>Ferndale School District</t>
  </si>
  <si>
    <t>Ferndale High School</t>
  </si>
  <si>
    <t>Fife School District</t>
  </si>
  <si>
    <t>Columbia Junior High School</t>
  </si>
  <si>
    <t>Fife High School</t>
  </si>
  <si>
    <t>Finley School District</t>
  </si>
  <si>
    <t>River View High School</t>
  </si>
  <si>
    <t>Franklin Pierce School District</t>
  </si>
  <si>
    <t>Franklin Pierce High School</t>
  </si>
  <si>
    <t>Gates Secondary School</t>
  </si>
  <si>
    <t>Washington High School</t>
  </si>
  <si>
    <t>Freeman School District</t>
  </si>
  <si>
    <t>Freeman High School</t>
  </si>
  <si>
    <t>Goldendale School District</t>
  </si>
  <si>
    <t>Goldendale High School</t>
  </si>
  <si>
    <t>Grandview School District</t>
  </si>
  <si>
    <t>Compass High School</t>
  </si>
  <si>
    <t>Grandview High School</t>
  </si>
  <si>
    <t>Granger School District</t>
  </si>
  <si>
    <t>Granger High School</t>
  </si>
  <si>
    <t>Granite Falls School District</t>
  </si>
  <si>
    <t>Crossroads High School</t>
  </si>
  <si>
    <t>Granite Falls High School</t>
  </si>
  <si>
    <t>Highland School District</t>
  </si>
  <si>
    <t>Highland High School</t>
  </si>
  <si>
    <t>Highline School District</t>
  </si>
  <si>
    <t>Academy of Citizenship and Empowerment</t>
  </si>
  <si>
    <t>Arts &amp; Academics Academy</t>
  </si>
  <si>
    <t>Big Picture School</t>
  </si>
  <si>
    <t>CHOICE Academy</t>
  </si>
  <si>
    <t>Global Connections High School</t>
  </si>
  <si>
    <t>Health Sciences &amp; Human Services</t>
  </si>
  <si>
    <t>Highline High School</t>
  </si>
  <si>
    <t>Mount Rainier High School</t>
  </si>
  <si>
    <t>Puget Sound High School</t>
  </si>
  <si>
    <t>Puget Sound Skills Center</t>
  </si>
  <si>
    <t>Raisbeck Aviation High School</t>
  </si>
  <si>
    <t>Technology - Engineering &amp; Communications</t>
  </si>
  <si>
    <t>Hockinson School District</t>
  </si>
  <si>
    <t>Hockinson High School</t>
  </si>
  <si>
    <t>Hoquiam School District</t>
  </si>
  <si>
    <t>Hoquiam High School</t>
  </si>
  <si>
    <t>Issaquah School District</t>
  </si>
  <si>
    <t>Issaquah High School</t>
  </si>
  <si>
    <t>Liberty Sr High School</t>
  </si>
  <si>
    <t>Skyline High School</t>
  </si>
  <si>
    <t>Tiger Mountain Community High School</t>
  </si>
  <si>
    <t>Kalama School District</t>
  </si>
  <si>
    <t>Kalama Jr Sr High</t>
  </si>
  <si>
    <t>Kelso School District</t>
  </si>
  <si>
    <t>Kelso High School</t>
  </si>
  <si>
    <t>Kelso Virtual Academy</t>
  </si>
  <si>
    <t>Kennewick School District</t>
  </si>
  <si>
    <t>Kamiakin High School</t>
  </si>
  <si>
    <t>Kennewick High School</t>
  </si>
  <si>
    <t>Mid-Columbia Parent Partnership</t>
  </si>
  <si>
    <t>Phoenix High School</t>
  </si>
  <si>
    <t>Southridge High School</t>
  </si>
  <si>
    <t>Tri-Tech Skills Center</t>
  </si>
  <si>
    <t>Kent School District</t>
  </si>
  <si>
    <t>Kent-Meridian High School</t>
  </si>
  <si>
    <t>Kentlake High School</t>
  </si>
  <si>
    <t>Kentridge High School</t>
  </si>
  <si>
    <t>Kentwood High School</t>
  </si>
  <si>
    <t>Kiona-Benton City School District</t>
  </si>
  <si>
    <t>Kiona-Benton City High School</t>
  </si>
  <si>
    <t>La Center School District</t>
  </si>
  <si>
    <t>La Center High School</t>
  </si>
  <si>
    <t>La Conner School District</t>
  </si>
  <si>
    <t>La Conner High School</t>
  </si>
  <si>
    <t>Lake Chelan School District</t>
  </si>
  <si>
    <t>Chelan High School</t>
  </si>
  <si>
    <t>Lake Stevens School District</t>
  </si>
  <si>
    <t>Cavelero Mid High School</t>
  </si>
  <si>
    <t>Homelink</t>
  </si>
  <si>
    <t>Lake Stevens Sr High School</t>
  </si>
  <si>
    <t>Lake Washington School District</t>
  </si>
  <si>
    <t>Eastlake High School</t>
  </si>
  <si>
    <t>Emerson High School</t>
  </si>
  <si>
    <t>Emerson K-12</t>
  </si>
  <si>
    <t>Futures School</t>
  </si>
  <si>
    <t>International Community School</t>
  </si>
  <si>
    <t>Juanita High</t>
  </si>
  <si>
    <t>Lake Washington High</t>
  </si>
  <si>
    <t>Redmond High</t>
  </si>
  <si>
    <t>Tesla STEM High School</t>
  </si>
  <si>
    <t>Washington Network for Innovative Careers</t>
  </si>
  <si>
    <t>Lakewood School District</t>
  </si>
  <si>
    <t>Lakewood High School</t>
  </si>
  <si>
    <t>Liberty School District</t>
  </si>
  <si>
    <t>Liberty High School</t>
  </si>
  <si>
    <t>Longview School District</t>
  </si>
  <si>
    <t>Mark Morris High School</t>
  </si>
  <si>
    <t>R A Long High School</t>
  </si>
  <si>
    <t>Lopez School District</t>
  </si>
  <si>
    <t>Lopez Middle High School</t>
  </si>
  <si>
    <t>Lynden School District</t>
  </si>
  <si>
    <t>Lynden High School</t>
  </si>
  <si>
    <t>Mabton School District</t>
  </si>
  <si>
    <t>Mabton Jr. Sr. High</t>
  </si>
  <si>
    <t>Manson School District</t>
  </si>
  <si>
    <t>Manson High School</t>
  </si>
  <si>
    <t>Mary Walker School District</t>
  </si>
  <si>
    <t>Mary Walker High School</t>
  </si>
  <si>
    <t>Marysville School District</t>
  </si>
  <si>
    <t>Academy of Const and Engineering</t>
  </si>
  <si>
    <t>Bio Med Academy</t>
  </si>
  <si>
    <t>Heritage School</t>
  </si>
  <si>
    <t>Intl Sch of Communications</t>
  </si>
  <si>
    <t>Marysville Arts and Technology High School</t>
  </si>
  <si>
    <t>Marysville Mountain View High School</t>
  </si>
  <si>
    <t>Marysville Pilchuck High School</t>
  </si>
  <si>
    <t>School for the Entrepreneur</t>
  </si>
  <si>
    <t>School Home Partnership Program</t>
  </si>
  <si>
    <t>Mead School District</t>
  </si>
  <si>
    <t>Mead Alternative High School</t>
  </si>
  <si>
    <t>Mead Education Partnership Prog</t>
  </si>
  <si>
    <t>Mead Senior High School</t>
  </si>
  <si>
    <t>Mt Spokane High School</t>
  </si>
  <si>
    <t>Medical Lake School District</t>
  </si>
  <si>
    <t>Medical Lake High School</t>
  </si>
  <si>
    <t>Mercer Island School District</t>
  </si>
  <si>
    <t>Mercer Island High School</t>
  </si>
  <si>
    <t>Meridian School District</t>
  </si>
  <si>
    <t>Meridian High School</t>
  </si>
  <si>
    <t>Methow Valley School District</t>
  </si>
  <si>
    <t>Liberty Bell Jr Sr High</t>
  </si>
  <si>
    <t>Monroe School District</t>
  </si>
  <si>
    <t>Leaders In Learning</t>
  </si>
  <si>
    <t>Monroe High School</t>
  </si>
  <si>
    <t>Sky Valley Education Center</t>
  </si>
  <si>
    <t>WAVA</t>
  </si>
  <si>
    <t>Montesano School District</t>
  </si>
  <si>
    <t>Montesano Jr-Sr High</t>
  </si>
  <si>
    <t>Moses Lake School District</t>
  </si>
  <si>
    <t>Moses Lake High School</t>
  </si>
  <si>
    <t>Mossyrock School District</t>
  </si>
  <si>
    <t>Mossyrock Jr./Sr. High School</t>
  </si>
  <si>
    <t>Mount Baker School District</t>
  </si>
  <si>
    <t>Mount Baker Senior High</t>
  </si>
  <si>
    <t>Mount Vernon School District</t>
  </si>
  <si>
    <t>Mount Vernon High School</t>
  </si>
  <si>
    <t>Northwest Career &amp; Technical Academy</t>
  </si>
  <si>
    <t>Skagit Family Learning Center MVSD</t>
  </si>
  <si>
    <t>Mukilteo School District</t>
  </si>
  <si>
    <t>ACES High School</t>
  </si>
  <si>
    <t>Kamiak High School</t>
  </si>
  <si>
    <t>Mariner High School</t>
  </si>
  <si>
    <t xml:space="preserve">Sno-Isle Skills Center </t>
  </si>
  <si>
    <t>Naches Valley School District</t>
  </si>
  <si>
    <t>Naches Valley High School</t>
  </si>
  <si>
    <t>Napavine School District</t>
  </si>
  <si>
    <t>Napavine Jr Sr High School</t>
  </si>
  <si>
    <t>Newport School District</t>
  </si>
  <si>
    <t>Newport High School</t>
  </si>
  <si>
    <t>Nine Mile Falls School District</t>
  </si>
  <si>
    <t>Lakeside High School</t>
  </si>
  <si>
    <t>Nooksack Valley School District</t>
  </si>
  <si>
    <t>Nooksack Valley High School</t>
  </si>
  <si>
    <t>North Franklin School District</t>
  </si>
  <si>
    <t>Connell High School</t>
  </si>
  <si>
    <t>Palouse Junction High School</t>
  </si>
  <si>
    <t>North Kitsap School District</t>
  </si>
  <si>
    <t>Kingston High School</t>
  </si>
  <si>
    <t>North Kitsap High School</t>
  </si>
  <si>
    <t>North Mason School District</t>
  </si>
  <si>
    <t>North Mason Senior High School</t>
  </si>
  <si>
    <t>North Thurston Public Schools</t>
  </si>
  <si>
    <t>North Thurston High School</t>
  </si>
  <si>
    <t>River Ridge High School</t>
  </si>
  <si>
    <t>South Sound High School</t>
  </si>
  <si>
    <t>Timberline High School</t>
  </si>
  <si>
    <t>Northport School District</t>
  </si>
  <si>
    <t>Northport High School</t>
  </si>
  <si>
    <t>Northshore School District</t>
  </si>
  <si>
    <t>Bothell High School</t>
  </si>
  <si>
    <t>Inglemoor HS</t>
  </si>
  <si>
    <t>Northshore Networks</t>
  </si>
  <si>
    <t>Northshore Special Services</t>
  </si>
  <si>
    <t>Secondary Academy for Success</t>
  </si>
  <si>
    <t>Woodinville HS</t>
  </si>
  <si>
    <t>Oak Harbor School District</t>
  </si>
  <si>
    <t>Homeconnection</t>
  </si>
  <si>
    <t>Oak Harbor High School</t>
  </si>
  <si>
    <t>Oakesdale School District</t>
  </si>
  <si>
    <t>Oakesdale High School</t>
  </si>
  <si>
    <t>Ocean Beach School District</t>
  </si>
  <si>
    <t>Ilwaco High School</t>
  </si>
  <si>
    <t>Ocosta School District</t>
  </si>
  <si>
    <t>Ocosta Junior - Senior High</t>
  </si>
  <si>
    <t>Odessa School District</t>
  </si>
  <si>
    <t>Odessa High School</t>
  </si>
  <si>
    <t>Okanogan School District</t>
  </si>
  <si>
    <t>Okanogan High School</t>
  </si>
  <si>
    <t>Olympia School District</t>
  </si>
  <si>
    <t>Avanti High School</t>
  </si>
  <si>
    <t>Capital High School</t>
  </si>
  <si>
    <t>Olympia High School</t>
  </si>
  <si>
    <t>Omak School District</t>
  </si>
  <si>
    <t>Omak High School</t>
  </si>
  <si>
    <t>Washington Virtual Academy Omak High School</t>
  </si>
  <si>
    <t>Onalaska School District</t>
  </si>
  <si>
    <t>CVA - Onalaska</t>
  </si>
  <si>
    <t>Onalaska High School</t>
  </si>
  <si>
    <t>Oroville School District</t>
  </si>
  <si>
    <t>Oroville Middle-High School</t>
  </si>
  <si>
    <t>Orting School District</t>
  </si>
  <si>
    <t>Orting High School</t>
  </si>
  <si>
    <t>Othello School District</t>
  </si>
  <si>
    <t>Othello High School</t>
  </si>
  <si>
    <t>Pasco School District</t>
  </si>
  <si>
    <t>Chiawana High School</t>
  </si>
  <si>
    <t>New Horizons High School</t>
  </si>
  <si>
    <t>Pasco Senior High School</t>
  </si>
  <si>
    <t>Pateros School District</t>
  </si>
  <si>
    <t>Pateros High School</t>
  </si>
  <si>
    <t>Peninsula School District</t>
  </si>
  <si>
    <t>Gig Harbor High</t>
  </si>
  <si>
    <t>Henderson Bay Alt High School</t>
  </si>
  <si>
    <t>Peninsula High School</t>
  </si>
  <si>
    <t>Pomeroy School District</t>
  </si>
  <si>
    <t>Pomeroy Jr Sr High School</t>
  </si>
  <si>
    <t>Port Angeles School District</t>
  </si>
  <si>
    <t>North Olympic Peninsula Skills Center</t>
  </si>
  <si>
    <t>Port Angeles High School</t>
  </si>
  <si>
    <t>Port Townsend School District</t>
  </si>
  <si>
    <t>Port Townsend High School</t>
  </si>
  <si>
    <t>Prosser School District</t>
  </si>
  <si>
    <t>Prosser Falls Education Center</t>
  </si>
  <si>
    <t>Prosser High School</t>
  </si>
  <si>
    <t>Pullman School District</t>
  </si>
  <si>
    <t>Pullman High School</t>
  </si>
  <si>
    <t>Puyallup School District</t>
  </si>
  <si>
    <t>Emerald Ridge High School</t>
  </si>
  <si>
    <t>Puyallup High School</t>
  </si>
  <si>
    <t>Rogers High School</t>
  </si>
  <si>
    <t>Quillayute Valley School District</t>
  </si>
  <si>
    <t>Forks Junior-Senior High School</t>
  </si>
  <si>
    <t>Quincy School District</t>
  </si>
  <si>
    <t>Quincy High School</t>
  </si>
  <si>
    <t>Rainier School District</t>
  </si>
  <si>
    <t>Rainier Senior High School</t>
  </si>
  <si>
    <t>Renton School District</t>
  </si>
  <si>
    <t>Hazen Senior High School</t>
  </si>
  <si>
    <t>Lindbergh Senior High School</t>
  </si>
  <si>
    <t>Renton Senior High School</t>
  </si>
  <si>
    <t>Republic School District</t>
  </si>
  <si>
    <t>Republic Senior High School</t>
  </si>
  <si>
    <t>Richland School District</t>
  </si>
  <si>
    <t>Hanford High School</t>
  </si>
  <si>
    <t>Richland High School</t>
  </si>
  <si>
    <t>Rivers Edge High School</t>
  </si>
  <si>
    <t>Three Rivers Home Link</t>
  </si>
  <si>
    <t>Ridgefield School District</t>
  </si>
  <si>
    <t>Ridgefield High School</t>
  </si>
  <si>
    <t>Riverside School District</t>
  </si>
  <si>
    <t>Riverside High School</t>
  </si>
  <si>
    <t>Riverview School District</t>
  </si>
  <si>
    <t>Cedarcrest High School</t>
  </si>
  <si>
    <t>Rochester School District</t>
  </si>
  <si>
    <t>Rochester High School</t>
  </si>
  <si>
    <t>Royal School District</t>
  </si>
  <si>
    <t>Royal High School</t>
  </si>
  <si>
    <t>San Juan Island School District</t>
  </si>
  <si>
    <t>Friday Harbor High School</t>
  </si>
  <si>
    <t>Seattle Public Schools</t>
  </si>
  <si>
    <t>Ballard High School</t>
  </si>
  <si>
    <t>Cascade Parent Partnership Program</t>
  </si>
  <si>
    <t>Chief Sealth International High School</t>
  </si>
  <si>
    <t>Cleveland High School</t>
  </si>
  <si>
    <t>Franklin High School</t>
  </si>
  <si>
    <t>Garfield High School</t>
  </si>
  <si>
    <t>Ingraham High School</t>
  </si>
  <si>
    <t>Nathan Hale High School</t>
  </si>
  <si>
    <t>Nova High School</t>
  </si>
  <si>
    <t>Rainier Beach High School</t>
  </si>
  <si>
    <t>Roosevelt High School</t>
  </si>
  <si>
    <t>Seattle Skills Center</t>
  </si>
  <si>
    <t>South Lake High School</t>
  </si>
  <si>
    <t>The Center School</t>
  </si>
  <si>
    <t>West Seattle High School</t>
  </si>
  <si>
    <t>Sedro-Woolley School District</t>
  </si>
  <si>
    <t>Sedro Woolley Senior High School</t>
  </si>
  <si>
    <t>State Street High School</t>
  </si>
  <si>
    <t>Selah School District</t>
  </si>
  <si>
    <t>Selah Academy</t>
  </si>
  <si>
    <t>Selah High School</t>
  </si>
  <si>
    <t>Selah Middle School</t>
  </si>
  <si>
    <t>Selkirk School District</t>
  </si>
  <si>
    <t>Selkirk High School</t>
  </si>
  <si>
    <t>Sequim School District</t>
  </si>
  <si>
    <t>Sequim Community School</t>
  </si>
  <si>
    <t>Sequim Senior High</t>
  </si>
  <si>
    <t>Shelton School District</t>
  </si>
  <si>
    <t>Oakland Bay Junior High School</t>
  </si>
  <si>
    <t>Shelton High School</t>
  </si>
  <si>
    <t>Shoreline School District</t>
  </si>
  <si>
    <t>Shorecrest High School</t>
  </si>
  <si>
    <t>Shorewood High School</t>
  </si>
  <si>
    <t>Snohomish School District</t>
  </si>
  <si>
    <t>AIM High School</t>
  </si>
  <si>
    <t>Glacier Peak High School</t>
  </si>
  <si>
    <t>Snohomish High School</t>
  </si>
  <si>
    <t>Snoqualmie Valley School District</t>
  </si>
  <si>
    <t>Mount Si High School</t>
  </si>
  <si>
    <t>South Bend School District</t>
  </si>
  <si>
    <t>South Bend High School</t>
  </si>
  <si>
    <t>South Kitsap School District</t>
  </si>
  <si>
    <t>Discovery</t>
  </si>
  <si>
    <t>Explorer Academy</t>
  </si>
  <si>
    <t>South Kitsap High School</t>
  </si>
  <si>
    <t>South Whidbey School District</t>
  </si>
  <si>
    <t>South Whidbey Academy</t>
  </si>
  <si>
    <t>South Whidbey High School</t>
  </si>
  <si>
    <t>Spokane School District</t>
  </si>
  <si>
    <t>Bryant Center</t>
  </si>
  <si>
    <t>Eagle Peak at Pratt</t>
  </si>
  <si>
    <t>Ferris High School</t>
  </si>
  <si>
    <t>Lewis &amp; Clark High School</t>
  </si>
  <si>
    <t>North Central High School</t>
  </si>
  <si>
    <t>On Track Academy</t>
  </si>
  <si>
    <t>SCCP Images</t>
  </si>
  <si>
    <t>Shadle Park High School</t>
  </si>
  <si>
    <t xml:space="preserve">Spokane Area Professional-Technical Skills Center </t>
  </si>
  <si>
    <t>The Community School</t>
  </si>
  <si>
    <t>Sprague School District</t>
  </si>
  <si>
    <t>Sprague High School</t>
  </si>
  <si>
    <t>Stanwood-Camano School District</t>
  </si>
  <si>
    <t>Lincoln Hill High School</t>
  </si>
  <si>
    <t>Stanwood High School</t>
  </si>
  <si>
    <t>Steilacoom Hist. School District</t>
  </si>
  <si>
    <t>Steilacoom High</t>
  </si>
  <si>
    <t>Stevenson-Carson School District</t>
  </si>
  <si>
    <t>Stevenson High School</t>
  </si>
  <si>
    <t>Sultan School District</t>
  </si>
  <si>
    <t>Sultan Senior High School</t>
  </si>
  <si>
    <t>Sumner School District</t>
  </si>
  <si>
    <t>Bonney Lake High School</t>
  </si>
  <si>
    <t>Sumner High School</t>
  </si>
  <si>
    <t>Sunnyside School District</t>
  </si>
  <si>
    <t>Sunnyside High School</t>
  </si>
  <si>
    <t>Tacoma School District</t>
  </si>
  <si>
    <t>Foss</t>
  </si>
  <si>
    <t>Lincoln</t>
  </si>
  <si>
    <t>Mt Tahoma</t>
  </si>
  <si>
    <t>Oakland High School</t>
  </si>
  <si>
    <t>Science and Math Institute</t>
  </si>
  <si>
    <t>Stadium</t>
  </si>
  <si>
    <t>Tacoma School of the Arts</t>
  </si>
  <si>
    <t>Wilson</t>
  </si>
  <si>
    <t>Tahoma School District</t>
  </si>
  <si>
    <t>Tahoma Senior High School</t>
  </si>
  <si>
    <t>Tenino School District</t>
  </si>
  <si>
    <t>Tenino High School</t>
  </si>
  <si>
    <t>Toledo School District</t>
  </si>
  <si>
    <t>Toledo High School</t>
  </si>
  <si>
    <t>Tonasket School District</t>
  </si>
  <si>
    <t>Tonasket High School</t>
  </si>
  <si>
    <t>Toppenish School District</t>
  </si>
  <si>
    <t>Eagle High School</t>
  </si>
  <si>
    <t>Toppenish High School</t>
  </si>
  <si>
    <t>Touchet School District</t>
  </si>
  <si>
    <t>Touchet Elem &amp; High School</t>
  </si>
  <si>
    <t>Toutle Lake School District</t>
  </si>
  <si>
    <t>Toutle Lake High School</t>
  </si>
  <si>
    <t>Trout Lake School District</t>
  </si>
  <si>
    <t>Trout Lake School</t>
  </si>
  <si>
    <t>Tukwila School District</t>
  </si>
  <si>
    <t>Foster Senior High School</t>
  </si>
  <si>
    <t>Tumwater School District</t>
  </si>
  <si>
    <t>A G West Black Hills High School</t>
  </si>
  <si>
    <t>New Market High School</t>
  </si>
  <si>
    <t>New Market Skills Center</t>
  </si>
  <si>
    <t>Secondary Options</t>
  </si>
  <si>
    <t>Tumwater High School</t>
  </si>
  <si>
    <t>University Place School District</t>
  </si>
  <si>
    <t>Curtis Junior High</t>
  </si>
  <si>
    <t>Curtis Senior High</t>
  </si>
  <si>
    <t>Vancouver School District</t>
  </si>
  <si>
    <t>Columbia River High</t>
  </si>
  <si>
    <t>Fort Vancouver High School</t>
  </si>
  <si>
    <t>Hudson's Bay High School</t>
  </si>
  <si>
    <t>Lewis and Clark High School</t>
  </si>
  <si>
    <t>Skyview High School</t>
  </si>
  <si>
    <t>Vancouver Contracted Programs</t>
  </si>
  <si>
    <t>Vancouver Home Connection</t>
  </si>
  <si>
    <t>Vancouver School of Arts and Academics</t>
  </si>
  <si>
    <t>Vancouver Virtual Learning Academy</t>
  </si>
  <si>
    <t>Vashon Island School District</t>
  </si>
  <si>
    <t>Vashon Island High School</t>
  </si>
  <si>
    <t>Wahluke School District</t>
  </si>
  <si>
    <t>Wahluke High School</t>
  </si>
  <si>
    <t>Waitsburg School District</t>
  </si>
  <si>
    <t>Waitsburg High School</t>
  </si>
  <si>
    <t>Walla Walla Public Schools</t>
  </si>
  <si>
    <t>Walla Walla High School</t>
  </si>
  <si>
    <t>Wapato School District</t>
  </si>
  <si>
    <t>Wapato High School</t>
  </si>
  <si>
    <t>Warden School District</t>
  </si>
  <si>
    <t>Warden High School</t>
  </si>
  <si>
    <t>Washougal School District</t>
  </si>
  <si>
    <t>Excelsior High School</t>
  </si>
  <si>
    <t>Washougal High School</t>
  </si>
  <si>
    <t>Waterville School District</t>
  </si>
  <si>
    <t>Waterville High School</t>
  </si>
  <si>
    <t>Wellpinit School District</t>
  </si>
  <si>
    <t>Wellpinit High School</t>
  </si>
  <si>
    <t>Wenatchee School District</t>
  </si>
  <si>
    <t>Open Doors Wenatchee</t>
  </si>
  <si>
    <t>Wenatchee High School</t>
  </si>
  <si>
    <t>Wenatchee Valley Technical Skills Center</t>
  </si>
  <si>
    <t>Westside High School</t>
  </si>
  <si>
    <t>West Valley School District (Spokane)</t>
  </si>
  <si>
    <t>Dishman Hills High School</t>
  </si>
  <si>
    <t>West Valley High School</t>
  </si>
  <si>
    <t>West Valley School District (Yakima)</t>
  </si>
  <si>
    <t>West Valley High School Freshman Campus</t>
  </si>
  <si>
    <t>White Pass School District</t>
  </si>
  <si>
    <t>White Pass Jr. Sr. High School</t>
  </si>
  <si>
    <t>White River School District</t>
  </si>
  <si>
    <t>White River High School</t>
  </si>
  <si>
    <t>White Salmon Valley School District</t>
  </si>
  <si>
    <t>Willapa Valley School District</t>
  </si>
  <si>
    <t>Willapa Valley Middle-High</t>
  </si>
  <si>
    <t>Wilson Creek School District</t>
  </si>
  <si>
    <t>Wilson Creek High</t>
  </si>
  <si>
    <t>Woodland School District</t>
  </si>
  <si>
    <t>Lewis River Academy</t>
  </si>
  <si>
    <t>TEAM High School</t>
  </si>
  <si>
    <t>Woodland High School</t>
  </si>
  <si>
    <t>Yakima School District</t>
  </si>
  <si>
    <t>Davis High School</t>
  </si>
  <si>
    <t>Eisenhower High School</t>
  </si>
  <si>
    <t>Ridgeview Group Home</t>
  </si>
  <si>
    <t>Stanton Academy</t>
  </si>
  <si>
    <t>Yakima Online</t>
  </si>
  <si>
    <t>Yakima Satellite Alternative Programs</t>
  </si>
  <si>
    <t>Yakima Valley Technical Skills Center</t>
  </si>
  <si>
    <t>Yelm School District</t>
  </si>
  <si>
    <t>Yelm High School 12</t>
  </si>
  <si>
    <t>Zillah School District</t>
  </si>
  <si>
    <t>Zillah High School</t>
  </si>
  <si>
    <t>14005</t>
  </si>
  <si>
    <t>29103</t>
  </si>
  <si>
    <t>31016</t>
  </si>
  <si>
    <t>02420</t>
  </si>
  <si>
    <t>17408</t>
  </si>
  <si>
    <t>18303</t>
  </si>
  <si>
    <t>06119</t>
  </si>
  <si>
    <t>17405</t>
  </si>
  <si>
    <t>37501</t>
  </si>
  <si>
    <t>27403</t>
  </si>
  <si>
    <t>37503</t>
  </si>
  <si>
    <t>18100</t>
  </si>
  <si>
    <t>24111</t>
  </si>
  <si>
    <t>09075</t>
  </si>
  <si>
    <t>29100</t>
  </si>
  <si>
    <t>06117</t>
  </si>
  <si>
    <t>04228</t>
  </si>
  <si>
    <t>04222</t>
  </si>
  <si>
    <t>08401</t>
  </si>
  <si>
    <t>18401</t>
  </si>
  <si>
    <t>32356</t>
  </si>
  <si>
    <t>21401</t>
  </si>
  <si>
    <t>21302</t>
  </si>
  <si>
    <t>32360</t>
  </si>
  <si>
    <t>33036</t>
  </si>
  <si>
    <t>16049</t>
  </si>
  <si>
    <t>02250</t>
  </si>
  <si>
    <t>27400</t>
  </si>
  <si>
    <t>38300</t>
  </si>
  <si>
    <t>38306</t>
  </si>
  <si>
    <t>36400</t>
  </si>
  <si>
    <t>33115</t>
  </si>
  <si>
    <t>29011</t>
  </si>
  <si>
    <t>13151</t>
  </si>
  <si>
    <t>15204</t>
  </si>
  <si>
    <t>05313</t>
  </si>
  <si>
    <t>10050</t>
  </si>
  <si>
    <t>31330</t>
  </si>
  <si>
    <t>22207</t>
  </si>
  <si>
    <t>32414</t>
  </si>
  <si>
    <t>32361</t>
  </si>
  <si>
    <t>39090</t>
  </si>
  <si>
    <t>09206</t>
  </si>
  <si>
    <t>27404</t>
  </si>
  <si>
    <t>31015</t>
  </si>
  <si>
    <t>19401</t>
  </si>
  <si>
    <t>14068</t>
  </si>
  <si>
    <t>04127</t>
  </si>
  <si>
    <t>17216</t>
  </si>
  <si>
    <t>13165</t>
  </si>
  <si>
    <t>31002</t>
  </si>
  <si>
    <t>06114</t>
  </si>
  <si>
    <t>17210</t>
  </si>
  <si>
    <t>37502</t>
  </si>
  <si>
    <t>27417</t>
  </si>
  <si>
    <t>03053</t>
  </si>
  <si>
    <t>27402</t>
  </si>
  <si>
    <t>32358</t>
  </si>
  <si>
    <t>20404</t>
  </si>
  <si>
    <t>39200</t>
  </si>
  <si>
    <t>39204</t>
  </si>
  <si>
    <t>31332</t>
  </si>
  <si>
    <t>39203</t>
  </si>
  <si>
    <t>17401</t>
  </si>
  <si>
    <t>06098</t>
  </si>
  <si>
    <t>14028</t>
  </si>
  <si>
    <t>17411</t>
  </si>
  <si>
    <t>08402</t>
  </si>
  <si>
    <t>08458</t>
  </si>
  <si>
    <t>03017</t>
  </si>
  <si>
    <t>17415</t>
  </si>
  <si>
    <t>03052</t>
  </si>
  <si>
    <t>06101</t>
  </si>
  <si>
    <t>29311</t>
  </si>
  <si>
    <t>04129</t>
  </si>
  <si>
    <t>31004</t>
  </si>
  <si>
    <t>17414</t>
  </si>
  <si>
    <t>31306</t>
  </si>
  <si>
    <t>32362</t>
  </si>
  <si>
    <t>08122</t>
  </si>
  <si>
    <t>28144</t>
  </si>
  <si>
    <t>37504</t>
  </si>
  <si>
    <t>39120</t>
  </si>
  <si>
    <t>04019</t>
  </si>
  <si>
    <t>33207</t>
  </si>
  <si>
    <t>31025</t>
  </si>
  <si>
    <t>32354</t>
  </si>
  <si>
    <t>32326</t>
  </si>
  <si>
    <t>17400</t>
  </si>
  <si>
    <t>37505</t>
  </si>
  <si>
    <t>24350</t>
  </si>
  <si>
    <t>31103</t>
  </si>
  <si>
    <t>14066</t>
  </si>
  <si>
    <t>13161</t>
  </si>
  <si>
    <t>21206</t>
  </si>
  <si>
    <t>37507</t>
  </si>
  <si>
    <t>29320</t>
  </si>
  <si>
    <t>31006</t>
  </si>
  <si>
    <t>39003</t>
  </si>
  <si>
    <t>21014</t>
  </si>
  <si>
    <t>26056</t>
  </si>
  <si>
    <t>32325</t>
  </si>
  <si>
    <t>37506</t>
  </si>
  <si>
    <t>11051</t>
  </si>
  <si>
    <t>18400</t>
  </si>
  <si>
    <t>23403</t>
  </si>
  <si>
    <t>34003</t>
  </si>
  <si>
    <t>33211</t>
  </si>
  <si>
    <t>17417</t>
  </si>
  <si>
    <t>15201</t>
  </si>
  <si>
    <t>38324</t>
  </si>
  <si>
    <t>25101</t>
  </si>
  <si>
    <t>14172</t>
  </si>
  <si>
    <t>22105</t>
  </si>
  <si>
    <t>24105</t>
  </si>
  <si>
    <t>34111</t>
  </si>
  <si>
    <t>24019</t>
  </si>
  <si>
    <t>21300</t>
  </si>
  <si>
    <t>24410</t>
  </si>
  <si>
    <t>27344</t>
  </si>
  <si>
    <t>01147</t>
  </si>
  <si>
    <t>11001</t>
  </si>
  <si>
    <t>24122</t>
  </si>
  <si>
    <t>27401</t>
  </si>
  <si>
    <t>12110</t>
  </si>
  <si>
    <t>05121</t>
  </si>
  <si>
    <t>16050</t>
  </si>
  <si>
    <t>03116</t>
  </si>
  <si>
    <t>38267</t>
  </si>
  <si>
    <t>27003</t>
  </si>
  <si>
    <t>05402</t>
  </si>
  <si>
    <t>13144</t>
  </si>
  <si>
    <t>34307</t>
  </si>
  <si>
    <t>17403</t>
  </si>
  <si>
    <t>10309</t>
  </si>
  <si>
    <t>03400</t>
  </si>
  <si>
    <t>06122</t>
  </si>
  <si>
    <t>32416</t>
  </si>
  <si>
    <t>17407</t>
  </si>
  <si>
    <t>34401</t>
  </si>
  <si>
    <t>13160</t>
  </si>
  <si>
    <t>28149</t>
  </si>
  <si>
    <t>17001</t>
  </si>
  <si>
    <t>29101</t>
  </si>
  <si>
    <t>39119</t>
  </si>
  <si>
    <t>26070</t>
  </si>
  <si>
    <t>05323</t>
  </si>
  <si>
    <t>23309</t>
  </si>
  <si>
    <t>17412</t>
  </si>
  <si>
    <t>31201</t>
  </si>
  <si>
    <t>17410</t>
  </si>
  <si>
    <t>25118</t>
  </si>
  <si>
    <t>18402</t>
  </si>
  <si>
    <t>15206</t>
  </si>
  <si>
    <t>32081</t>
  </si>
  <si>
    <t>22008</t>
  </si>
  <si>
    <t>31401</t>
  </si>
  <si>
    <t>27001</t>
  </si>
  <si>
    <t>30303</t>
  </si>
  <si>
    <t>31311</t>
  </si>
  <si>
    <t>27320</t>
  </si>
  <si>
    <t>39201</t>
  </si>
  <si>
    <t>27010</t>
  </si>
  <si>
    <t>17409</t>
  </si>
  <si>
    <t>34402</t>
  </si>
  <si>
    <t>21237</t>
  </si>
  <si>
    <t>24404</t>
  </si>
  <si>
    <t>39202</t>
  </si>
  <si>
    <t>36300</t>
  </si>
  <si>
    <t>08130</t>
  </si>
  <si>
    <t>20400</t>
  </si>
  <si>
    <t>17406</t>
  </si>
  <si>
    <t>34033</t>
  </si>
  <si>
    <t>27083</t>
  </si>
  <si>
    <t>06037</t>
  </si>
  <si>
    <t>17402</t>
  </si>
  <si>
    <t>13073</t>
  </si>
  <si>
    <t>36401</t>
  </si>
  <si>
    <t>36140</t>
  </si>
  <si>
    <t>39207</t>
  </si>
  <si>
    <t>13146</t>
  </si>
  <si>
    <t>06112</t>
  </si>
  <si>
    <t>09209</t>
  </si>
  <si>
    <t>33049</t>
  </si>
  <si>
    <t>04246</t>
  </si>
  <si>
    <t>32363</t>
  </si>
  <si>
    <t>39208</t>
  </si>
  <si>
    <t>21303</t>
  </si>
  <si>
    <t>27416</t>
  </si>
  <si>
    <t>20405</t>
  </si>
  <si>
    <t>25160</t>
  </si>
  <si>
    <t>13167</t>
  </si>
  <si>
    <t>08404</t>
  </si>
  <si>
    <t>39007</t>
  </si>
  <si>
    <t>34002</t>
  </si>
  <si>
    <t>39205</t>
  </si>
  <si>
    <t>Each student is counted only once per school within each dual credit type, even if he/she got multiple credit within one course type.  For example, a student who earned a 3+ in multiple AP exams at the same school would only be counted once for that school.</t>
  </si>
  <si>
    <t>The criteria for each dual credit type is as follows:</t>
  </si>
  <si>
    <t>1.  earned a score of three or higher on an AP exam;</t>
  </si>
  <si>
    <t>2.  earned a score of four or higher on an IB exam;</t>
  </si>
  <si>
    <t>3.  successfully completed a Cambridge Advanced International Certificate of Education exam;</t>
  </si>
  <si>
    <t>4.  qualified to earn college credit through a College in the High School course</t>
  </si>
  <si>
    <t>5.  qualified to earn college credit through a Tech Prep course.</t>
  </si>
  <si>
    <t>A distinct student total is added to the end of each column.  This is not the sum of the dual credit counts, but shows how many students participated in dual credit.  For example, a student may have passed an AP exam with a 4, passed a Running Start course, and passed a tech prep course.  For this total, that student would only be counted once.  The district level counts are summed from the school level data, rather than recalculated from the student level data.  The state level data is summed up from the district level data.</t>
  </si>
  <si>
    <t xml:space="preserve">Reporting on students who qualified for dual credit in 2013-14 in one of 5  areas – AP, IB, Cambridge, College in the HS, and Tech Prep.  </t>
  </si>
  <si>
    <t>Only one of two Cambridge schools had data prepared before this data was collected.</t>
  </si>
  <si>
    <t>Percentage</t>
  </si>
  <si>
    <t>Total Funds</t>
  </si>
  <si>
    <t>CCDDD and Name</t>
  </si>
  <si>
    <t>Row Labels</t>
  </si>
  <si>
    <t>01147 Othello School District</t>
  </si>
  <si>
    <t>02250 Clarkston School District</t>
  </si>
  <si>
    <t>02420 Asotin-Anatone School District</t>
  </si>
  <si>
    <t>03017 Kennewick School District</t>
  </si>
  <si>
    <t>03052 Kiona-Benton City School District</t>
  </si>
  <si>
    <t>03053 Finley School District</t>
  </si>
  <si>
    <t>03116 Prosser School District</t>
  </si>
  <si>
    <t>03400 Richland School District</t>
  </si>
  <si>
    <t>04019 Manson School District</t>
  </si>
  <si>
    <t>04127 Entiat School District</t>
  </si>
  <si>
    <t>04129 Lake Chelan School District</t>
  </si>
  <si>
    <t>04222 Cashmere School District</t>
  </si>
  <si>
    <t>04228 Cascade School District</t>
  </si>
  <si>
    <t>04246 Wenatchee School District</t>
  </si>
  <si>
    <t>05121 Port Angeles School District</t>
  </si>
  <si>
    <t>05313 Crescent School District</t>
  </si>
  <si>
    <t>05323 Sequim School District</t>
  </si>
  <si>
    <t>05402 Quillayute Valley School District</t>
  </si>
  <si>
    <t>06037 Vancouver School District</t>
  </si>
  <si>
    <t>06098 Hockinson School District</t>
  </si>
  <si>
    <t>06101 La Center School District</t>
  </si>
  <si>
    <t>06112 Washougal School District</t>
  </si>
  <si>
    <t>06114 Evergreen School District (Clark)</t>
  </si>
  <si>
    <t>06117 Camas School District</t>
  </si>
  <si>
    <t>06119 Battle Ground School District</t>
  </si>
  <si>
    <t>06122 Ridgefield School District</t>
  </si>
  <si>
    <t>08122 Longview School District</t>
  </si>
  <si>
    <t>08130 Toutle Lake School District</t>
  </si>
  <si>
    <t>08401 Castle Rock School District</t>
  </si>
  <si>
    <t>08402 Kalama School District</t>
  </si>
  <si>
    <t>08404 Woodland School District</t>
  </si>
  <si>
    <t>08458 Kelso School District</t>
  </si>
  <si>
    <t>09075 Bridgeport School District</t>
  </si>
  <si>
    <t>09206 Eastmont School District</t>
  </si>
  <si>
    <t>09209 Waterville School District</t>
  </si>
  <si>
    <t>10050 Curlew School District</t>
  </si>
  <si>
    <t>10309 Republic School District</t>
  </si>
  <si>
    <t>11001 Pasco School District</t>
  </si>
  <si>
    <t>11051 North Franklin School District</t>
  </si>
  <si>
    <t>12110 Pomeroy School District</t>
  </si>
  <si>
    <t>13073 Wahluke School District</t>
  </si>
  <si>
    <t>13144 Quincy School District</t>
  </si>
  <si>
    <t>13146 Warden School District</t>
  </si>
  <si>
    <t>13151 Coulee-Hartline School District</t>
  </si>
  <si>
    <t>13160 Royal School District</t>
  </si>
  <si>
    <t>13161 Moses Lake School District</t>
  </si>
  <si>
    <t>13165 Ephrata School District</t>
  </si>
  <si>
    <t>13167 Wilson Creek School District</t>
  </si>
  <si>
    <t>14005 Aberdeen School District</t>
  </si>
  <si>
    <t>14028 Hoquiam School District</t>
  </si>
  <si>
    <t>14066 Montesano School District</t>
  </si>
  <si>
    <t>14068 Elma School District</t>
  </si>
  <si>
    <t>14172 Ocosta School District</t>
  </si>
  <si>
    <t>15201 Oak Harbor School District</t>
  </si>
  <si>
    <t>15204 Coupeville School District</t>
  </si>
  <si>
    <t>15206 South Whidbey School District</t>
  </si>
  <si>
    <t>16049 Chimacum School District</t>
  </si>
  <si>
    <t>16050 Port Townsend School District</t>
  </si>
  <si>
    <t>17001 Seattle Public Schools</t>
  </si>
  <si>
    <t>17210 Federal Way School District</t>
  </si>
  <si>
    <t>17216 Enumclaw School District</t>
  </si>
  <si>
    <t>17400 Mercer Island School District</t>
  </si>
  <si>
    <t>17401 Highline School District</t>
  </si>
  <si>
    <t>17402 Vashon Island School District</t>
  </si>
  <si>
    <t>17403 Renton School District</t>
  </si>
  <si>
    <t>17405 Bellevue School District</t>
  </si>
  <si>
    <t>17406 Tukwila School District</t>
  </si>
  <si>
    <t>17407 Riverview School District</t>
  </si>
  <si>
    <t>17408 Auburn School District</t>
  </si>
  <si>
    <t>17409 Tahoma School District</t>
  </si>
  <si>
    <t>17410 Snoqualmie Valley School District</t>
  </si>
  <si>
    <t>17411 Issaquah School District</t>
  </si>
  <si>
    <t>17412 Shoreline School District</t>
  </si>
  <si>
    <t>17414 Lake Washington School District</t>
  </si>
  <si>
    <t>17415 Kent School District</t>
  </si>
  <si>
    <t>17417 Northshore School District</t>
  </si>
  <si>
    <t>18100 Bremerton School District</t>
  </si>
  <si>
    <t>18303 Bainbridge Island School District</t>
  </si>
  <si>
    <t>18400 North Kitsap School District</t>
  </si>
  <si>
    <t>18401 Central Kitsap School District</t>
  </si>
  <si>
    <t>18402 South Kitsap School District</t>
  </si>
  <si>
    <t>19401 Ellensburg School District</t>
  </si>
  <si>
    <t>20400 Trout Lake School District</t>
  </si>
  <si>
    <t>20404 Goldendale School District</t>
  </si>
  <si>
    <t>20405 White Salmon Valley School District</t>
  </si>
  <si>
    <t>21014 Napavine School District</t>
  </si>
  <si>
    <t>21206 Mossyrock School District</t>
  </si>
  <si>
    <t>21237 Toledo School District</t>
  </si>
  <si>
    <t>21300 Onalaska School District</t>
  </si>
  <si>
    <t>21302 Chehalis School District</t>
  </si>
  <si>
    <t>21303 White Pass School District</t>
  </si>
  <si>
    <t>21401 Centralia School District</t>
  </si>
  <si>
    <t>22008 Sprague School District</t>
  </si>
  <si>
    <t>22105 Odessa School District</t>
  </si>
  <si>
    <t>22207 Davenport School District</t>
  </si>
  <si>
    <t>23309 Shelton School District</t>
  </si>
  <si>
    <t>23403 North Mason School District</t>
  </si>
  <si>
    <t>24019 Omak School District</t>
  </si>
  <si>
    <t>24105 Okanogan School District</t>
  </si>
  <si>
    <t>24111 Brewster School District</t>
  </si>
  <si>
    <t>24122 Pateros School District</t>
  </si>
  <si>
    <t>24350 Methow Valley School District</t>
  </si>
  <si>
    <t>24404 Tonasket School District</t>
  </si>
  <si>
    <t>24410 Oroville School District</t>
  </si>
  <si>
    <t>25101 Ocean Beach School District</t>
  </si>
  <si>
    <t>25118 South Bend School District</t>
  </si>
  <si>
    <t>25160 Willapa Valley School District</t>
  </si>
  <si>
    <t>26056 Newport School District</t>
  </si>
  <si>
    <t>26070 Selkirk School District</t>
  </si>
  <si>
    <t>27001 Steilacoom Hist. School District</t>
  </si>
  <si>
    <t>27003 Puyallup School District</t>
  </si>
  <si>
    <t>27010 Tacoma School District</t>
  </si>
  <si>
    <t>27083 University Place School District</t>
  </si>
  <si>
    <t>27320 Sumner School District</t>
  </si>
  <si>
    <t>27344 Orting School District</t>
  </si>
  <si>
    <t>27400 Clover Park School District</t>
  </si>
  <si>
    <t>27401 Peninsula School District</t>
  </si>
  <si>
    <t>27402 Franklin Pierce School District</t>
  </si>
  <si>
    <t>27403 Bethel School District</t>
  </si>
  <si>
    <t>27404 Eatonville School District</t>
  </si>
  <si>
    <t>27416 White River School District</t>
  </si>
  <si>
    <t>27417 Fife School District</t>
  </si>
  <si>
    <t>28144 Lopez School District</t>
  </si>
  <si>
    <t>28149 San Juan Island School District</t>
  </si>
  <si>
    <t>29011 Concrete School District</t>
  </si>
  <si>
    <t>29100 Burlington-Edison School District</t>
  </si>
  <si>
    <t>29101 Sedro-Woolley School District</t>
  </si>
  <si>
    <t>29103 Anacortes School District</t>
  </si>
  <si>
    <t>29311 La Conner School District</t>
  </si>
  <si>
    <t>29320 Mount Vernon School District</t>
  </si>
  <si>
    <t>30303 Stevenson-Carson School District</t>
  </si>
  <si>
    <t>31002 Everett School District</t>
  </si>
  <si>
    <t>31004 Lake Stevens School District</t>
  </si>
  <si>
    <t>31006 Mukilteo School District</t>
  </si>
  <si>
    <t>31015 Edmonds School District</t>
  </si>
  <si>
    <t>31016 Arlington School District</t>
  </si>
  <si>
    <t>31025 Marysville School District</t>
  </si>
  <si>
    <t>31103 Monroe School District</t>
  </si>
  <si>
    <t>31201 Snohomish School District</t>
  </si>
  <si>
    <t>31306 Lakewood School District</t>
  </si>
  <si>
    <t>31311 Sultan School District</t>
  </si>
  <si>
    <t>31330 Darrington School District</t>
  </si>
  <si>
    <t>31332 Granite Falls School District</t>
  </si>
  <si>
    <t>31401 Stanwood-Camano School District</t>
  </si>
  <si>
    <t>32081 Spokane School District</t>
  </si>
  <si>
    <t>32325 Nine Mile Falls School District</t>
  </si>
  <si>
    <t>32326 Medical Lake School District</t>
  </si>
  <si>
    <t>32354 Mead School District</t>
  </si>
  <si>
    <t>32356 Central Valley School District</t>
  </si>
  <si>
    <t>32358 Freeman School District</t>
  </si>
  <si>
    <t>32360 Cheney School District</t>
  </si>
  <si>
    <t>32361 East Valley School District (Spokane)</t>
  </si>
  <si>
    <t>32362 Liberty School District</t>
  </si>
  <si>
    <t>32363 West Valley School District (Spokane)</t>
  </si>
  <si>
    <t>32414 Deer Park School District</t>
  </si>
  <si>
    <t>32416 Riverside School District</t>
  </si>
  <si>
    <t>33036 Chewelah School District</t>
  </si>
  <si>
    <t>33049 Wellpinit School District</t>
  </si>
  <si>
    <t>33115 Colville School District</t>
  </si>
  <si>
    <t>33207 Mary Walker School District</t>
  </si>
  <si>
    <t>33211 Northport School District</t>
  </si>
  <si>
    <t>34002 Yelm School District</t>
  </si>
  <si>
    <t>34003 North Thurston Public Schools</t>
  </si>
  <si>
    <t>34033 Tumwater School District</t>
  </si>
  <si>
    <t>34111 Olympia School District</t>
  </si>
  <si>
    <t>34307 Rainier School District</t>
  </si>
  <si>
    <t>34401 Rochester School District</t>
  </si>
  <si>
    <t>34402 Tenino School District</t>
  </si>
  <si>
    <t>36140 Walla Walla Public Schools</t>
  </si>
  <si>
    <t>36300 Touchet School District</t>
  </si>
  <si>
    <t>36400 Columbia (Walla Walla) School District</t>
  </si>
  <si>
    <t>36401 Waitsburg School District</t>
  </si>
  <si>
    <t>37501 Bellingham School District</t>
  </si>
  <si>
    <t>37502 Ferndale School District</t>
  </si>
  <si>
    <t>37503 Blaine School District</t>
  </si>
  <si>
    <t>37504 Lynden School District</t>
  </si>
  <si>
    <t>37505 Meridian School District</t>
  </si>
  <si>
    <t>37506 Nooksack Valley School District</t>
  </si>
  <si>
    <t>37507 Mount Baker School District</t>
  </si>
  <si>
    <t>38267 Pullman School District</t>
  </si>
  <si>
    <t>38300 Colfax School District</t>
  </si>
  <si>
    <t>38306 Colton School District</t>
  </si>
  <si>
    <t>38324 Oakesdale School District</t>
  </si>
  <si>
    <t>39003 Naches Valley School District</t>
  </si>
  <si>
    <t>39007 Yakima School District</t>
  </si>
  <si>
    <t>39090 East Valley School District (Yakima)</t>
  </si>
  <si>
    <t>39119 Selah School District</t>
  </si>
  <si>
    <t>39120 Mabton School District</t>
  </si>
  <si>
    <t>39200 Grandview School District</t>
  </si>
  <si>
    <t>39201 Sunnyside School District</t>
  </si>
  <si>
    <t>39202 Toppenish School District</t>
  </si>
  <si>
    <t>39203 Highland School District</t>
  </si>
  <si>
    <t>39204 Granger School District</t>
  </si>
  <si>
    <t>39205 Zillah School District</t>
  </si>
  <si>
    <t>39207 Wapato School District</t>
  </si>
  <si>
    <t>39208 West Valley School District (Yakima)</t>
  </si>
  <si>
    <t>Grand Total</t>
  </si>
  <si>
    <t>Sum of Total Funds</t>
  </si>
  <si>
    <t>Academic Acceleration 2SHB 1642</t>
  </si>
  <si>
    <t>How funding was calculated.</t>
  </si>
  <si>
    <t>If the student is considered low-include they will be counted as 1.25 instead of 1.</t>
  </si>
  <si>
    <t>A percentage is then assigned to each school, then the total $475,000 is distributed using that percentage</t>
  </si>
  <si>
    <t>Apportionment: Revenue code 415801, payments of $475,000 will be made each June</t>
  </si>
  <si>
    <t>Academic Acceleration Policy.</t>
  </si>
  <si>
    <t>Each school district is encouraged to adopt an Academic Acceleration Policy (Policy) where</t>
  </si>
  <si>
    <t>students who meet the state standard on the high school state assessment are automatically</t>
  </si>
  <si>
    <t>enrolled in the next most rigorous advanced course offered by the high school. Students who</t>
  </si>
  <si>
    <t>are successful in that course are then automatically enrolled in the next most rigorous course,</t>
  </si>
  <si>
    <t>with the objective that these students will eventually be automatically enrolled in dual credit</t>
  </si>
  <si>
    <t>courses.</t>
  </si>
  <si>
    <t>The subject of the course depends on the subject of the state assessment. Students must pass</t>
  </si>
  <si>
    <t>end-of-course tests in both Algebra I and Geometry to meet the standard in mathematics.</t>
  </si>
  <si>
    <t>Students who meet the standard in reading and writing qualify for advanced English, Social</t>
  </si>
  <si>
    <t>Studies, Humanities, and other related courses.</t>
  </si>
  <si>
    <t>Under the Policy, school districts must notify students and parents about the Policy, and must</t>
  </si>
  <si>
    <t>provide parents an opportunity to opt out and enroll the student in alternative courses.</t>
  </si>
  <si>
    <t>Academic Acceleration Incentive Program.</t>
  </si>
  <si>
    <t>Subject to funding, the Academic Acceleration Incentive Program is created. Half of the</t>
  </si>
  <si>
    <t>appropriated funds are allocated on a competitive basis as one-time grants for high schools to</t>
  </si>
  <si>
    <t>expand the availability of dual credit courses. To be eligible, a school district must have</t>
  </si>
  <si>
    <t>adopted a Policy. The OSPI must give priority to high schools with a high proportion of low income</t>
  </si>
  <si>
    <t>students and high schools seeking to develop new capacity for dual credit courses.</t>
  </si>
  <si>
    <t>The other half of the appropriated funds are allocated as an incentive award to school</t>
  </si>
  <si>
    <t>districts for each student who earned dual credit in specified courses offered by a high school</t>
  </si>
  <si>
    <t>in the previous year. The amount of the award for low-income students is 125 percent of the</t>
  </si>
  <si>
    <t>base amount. Each student counts once, even if they earned more than one credit. The</t>
  </si>
  <si>
    <t>award must go to the high school that generated it. The Legislature intends that funds be</t>
  </si>
  <si>
    <t>used to support teacher training, curriculum, exam fees, and other costs of dual credit</t>
  </si>
  <si>
    <t>The award is based on the number of students who:</t>
  </si>
  <si>
    <t>Online dual credit courses count as being offered by the high school if the high school offers</t>
  </si>
  <si>
    <t>them at no charge to the student. Enrollment in Running Start does not count toward an</t>
  </si>
  <si>
    <t>award.</t>
  </si>
  <si>
    <t>The OSPI must include information on dual credit exam pass-rates and college credits</t>
  </si>
  <si>
    <t>awarded in the School Report Card. The OSPI must also report to the Legislature by January</t>
  </si>
  <si>
    <t>1 of each year on the demographics of students earning dual credits in the schools receiving</t>
  </si>
  <si>
    <t>Academic Acceleration grants or awards.</t>
  </si>
  <si>
    <t xml:space="preserve">Students who EARNED dual credit in 2013-14 in one of 5 areas – AP, IB, Cambridge, College in the HS, and Tech Prep.  </t>
  </si>
  <si>
    <t>Each student is counted only once per school within each dual credit type, even if he/she got multiple credit within one course type.</t>
  </si>
  <si>
    <t>For example, a student who earned a 3+ in multiple AP exams at the same school would only be counted once for that school.</t>
  </si>
  <si>
    <t>4.  qualified to earn college credit through a College in the High School course; or</t>
  </si>
  <si>
    <t>Paste Special</t>
  </si>
  <si>
    <t>Apportionment Upload Data</t>
  </si>
  <si>
    <t>Revenue Code 415801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</si>
</sst>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7" x14ac:knownFonts="1">
    <font>
      <sz val="11"/>
      <color theme="1"/>
      <name val="Calibri"/>
      <family val="2"/>
      <scheme val="minor"/>
    </font>
    <font>
      <b/>
      <u/>
      <sz val="11"/>
      <color theme="1"/>
      <name val="Calibri"/>
      <family val="2"/>
      <scheme val="minor"/>
    </font>
    <font>
      <sz val="11"/>
      <color theme="1"/>
      <name val="Calibri"/>
      <family val="2"/>
      <scheme val="minor"/>
    </font>
    <font>
      <b/>
      <sz val="13"/>
      <color theme="3"/>
      <name val="Calibri"/>
      <family val="2"/>
      <scheme val="minor"/>
    </font>
    <font>
      <sz val="11"/>
      <color rgb="FF9C6500"/>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EB9C"/>
      </patternFill>
    </fill>
  </fills>
  <borders count="3">
    <border>
      <left/>
      <right/>
      <top/>
      <bottom/>
      <diagonal/>
    </border>
    <border>
      <left/>
      <right/>
      <top/>
      <bottom style="thick">
        <color theme="4" tint="0.499984740745262"/>
      </bottom>
      <diagonal/>
    </border>
    <border>
      <left/>
      <right style="thin">
        <color indexed="64"/>
      </right>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xf numFmtId="0" fontId="4" fillId="2" borderId="0" applyNumberFormat="0" applyBorder="0" applyAlignment="0" applyProtection="0"/>
  </cellStyleXfs>
  <cellXfs count="23">
    <xf numFmtId="0" fontId="0" fillId="0" borderId="0" xfId="0"/>
    <xf numFmtId="49" fontId="0" fillId="0" borderId="0" xfId="0" applyNumberFormat="1"/>
    <xf numFmtId="0" fontId="0" fillId="0" borderId="0" xfId="0" applyAlignment="1">
      <alignment wrapText="1"/>
    </xf>
    <xf numFmtId="0" fontId="1" fillId="0" borderId="0" xfId="0" applyFont="1" applyAlignment="1">
      <alignment wrapText="1"/>
    </xf>
    <xf numFmtId="0" fontId="5" fillId="0" borderId="0" xfId="0" applyFont="1"/>
    <xf numFmtId="10" fontId="0" fillId="0" borderId="0" xfId="3" applyNumberFormat="1" applyFont="1"/>
    <xf numFmtId="2" fontId="0" fillId="0" borderId="0" xfId="0" applyNumberFormat="1"/>
    <xf numFmtId="44" fontId="5" fillId="0" borderId="0" xfId="2" applyNumberFormat="1" applyFont="1"/>
    <xf numFmtId="43" fontId="5" fillId="0" borderId="0" xfId="1" applyFont="1"/>
    <xf numFmtId="4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6" fillId="0" borderId="0" xfId="0" applyFont="1"/>
    <xf numFmtId="0" fontId="4" fillId="2" borderId="0" xfId="5" applyAlignment="1">
      <alignment horizontal="center"/>
    </xf>
    <xf numFmtId="0" fontId="0" fillId="0" borderId="0" xfId="0" applyBorder="1"/>
    <xf numFmtId="4" fontId="0" fillId="0" borderId="2" xfId="0" applyNumberFormat="1" applyBorder="1"/>
    <xf numFmtId="0" fontId="0" fillId="0" borderId="0" xfId="0" quotePrefix="1"/>
    <xf numFmtId="4" fontId="0" fillId="0" borderId="0" xfId="0" applyNumberFormat="1"/>
    <xf numFmtId="0" fontId="3" fillId="0" borderId="1" xfId="4" applyAlignment="1">
      <alignment horizontal="center"/>
    </xf>
    <xf numFmtId="0" fontId="4" fillId="2" borderId="0" xfId="5" applyBorder="1" applyAlignment="1">
      <alignment horizontal="center"/>
    </xf>
    <xf numFmtId="0" fontId="4" fillId="2" borderId="2" xfId="5" applyBorder="1" applyAlignment="1">
      <alignment horizontal="center"/>
    </xf>
  </cellXfs>
  <cellStyles count="6">
    <cellStyle name="Comma" xfId="1" builtinId="3"/>
    <cellStyle name="Currency" xfId="2" builtinId="4"/>
    <cellStyle name="Heading 2" xfId="4" builtinId="17"/>
    <cellStyle name="Neutral" xfId="5" builtinId="2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lissa Stricklett" refreshedDate="42237.307857754633" createdVersion="4" refreshedVersion="4" minRefreshableVersion="3" recordCount="422">
  <cacheSource type="worksheet">
    <worksheetSource ref="B1:O423" sheet="School_NoDualCreditCounts"/>
  </cacheSource>
  <cacheFields count="14">
    <cacheField name="CCDDD and Name" numFmtId="0">
      <sharedItems count="196">
        <s v="17405 Bellevue School District"/>
        <s v="31201 Snohomish School District"/>
        <s v="29320 Mount Vernon School District"/>
        <s v="17411 Issaquah School District"/>
        <s v="17417 Northshore School District"/>
        <s v="17414 Lake Washington School District"/>
        <s v="18401 Central Kitsap School District"/>
        <s v="27403 Bethel School District"/>
        <s v="27003 Puyallup School District"/>
        <s v="17410 Snoqualmie Valley School District"/>
        <s v="17001 Seattle Public Schools"/>
        <s v="31002 Everett School District"/>
        <s v="06114 Evergreen School District (Clark)"/>
        <s v="31006 Mukilteo School District"/>
        <s v="03017 Kennewick School District"/>
        <s v="32356 Central Valley School District"/>
        <s v="31004 Lake Stevens School District"/>
        <s v="31015 Edmonds School District"/>
        <s v="31103 Monroe School District"/>
        <s v="27400 Clover Park School District"/>
        <s v="04246 Wenatchee School District"/>
        <s v="18402 South Kitsap School District"/>
        <s v="03400 Richland School District"/>
        <s v="06037 Vancouver School District"/>
        <s v="06117 Camas School District"/>
        <s v="34111 Olympia School District"/>
        <s v="27083 University Place School District"/>
        <s v="17400 Mercer Island School District"/>
        <s v="15201 Oak Harbor School District"/>
        <s v="11001 Pasco School District"/>
        <s v="27010 Tacoma School District"/>
        <s v="29101 Sedro-Woolley School District"/>
        <s v="17409 Tahoma School District"/>
        <s v="32081 Spokane School District"/>
        <s v="18303 Bainbridge Island School District"/>
        <s v="13161 Moses Lake School District"/>
        <s v="05323 Sequim School District"/>
        <s v="17407 Riverview School District"/>
        <s v="27402 Franklin Pierce School District"/>
        <s v="37501 Bellingham School District"/>
        <s v="36140 Walla Walla Public Schools"/>
        <s v="17412 Shoreline School District"/>
        <s v="34003 North Thurston Public Schools"/>
        <s v="31401 Stanwood-Camano School District"/>
        <s v="17415 Kent School District"/>
        <s v="39007 Yakima School District"/>
        <s v="31016 Arlington School District"/>
        <s v="34033 Tumwater School District"/>
        <s v="15206 South Whidbey School District"/>
        <s v="29103 Anacortes School District"/>
        <s v="27401 Peninsula School District"/>
        <s v="17210 Federal Way School District"/>
        <s v="32354 Mead School District"/>
        <s v="08458 Kelso School District"/>
        <s v="27417 Fife School District"/>
        <s v="17408 Auburn School District"/>
        <s v="13073 Wahluke School District"/>
        <s v="08122 Longview School District"/>
        <s v="27416 White River School District"/>
        <s v="05121 Port Angeles School District"/>
        <s v="29100 Burlington-Edison School District"/>
        <s v="17403 Renton School District"/>
        <s v="32360 Cheney School District"/>
        <s v="18400 North Kitsap School District"/>
        <s v="27320 Sumner School District"/>
        <s v="27404 Eatonville School District"/>
        <s v="06119 Battle Ground School District"/>
        <s v="38267 Pullman School District"/>
        <s v="23309 Shelton School District"/>
        <s v="18100 Bremerton School District"/>
        <s v="39208 West Valley School District (Yakima)"/>
        <s v="31332 Granite Falls School District"/>
        <s v="13165 Ephrata School District"/>
        <s v="09075 Bridgeport School District"/>
        <s v="14005 Aberdeen School District"/>
        <s v="23403 North Mason School District"/>
        <s v="31025 Marysville School District"/>
        <s v="37504 Lynden School District"/>
        <s v="37502 Ferndale School District"/>
        <s v="34002 Yelm School District"/>
        <s v="17216 Enumclaw School District"/>
        <s v="27001 Steilacoom Hist. School District"/>
        <s v="37503 Blaine School District"/>
        <s v="31311 Sultan School District"/>
        <s v="04228 Cascade School District"/>
        <s v="09206 Eastmont School District"/>
        <s v="01147 Othello School District"/>
        <s v="31306 Lakewood School District"/>
        <s v="14028 Hoquiam School District"/>
        <s v="06112 Washougal School District"/>
        <s v="32361 East Valley School District (Spokane)"/>
        <s v="17401 Highline School District"/>
        <s v="39119 Selah School District"/>
        <s v="38300 Colfax School District"/>
        <s v="37505 Meridian School District"/>
        <s v="32363 West Valley School District (Spokane)"/>
        <s v="32325 Nine Mile Falls School District"/>
        <s v="33115 Colville School District"/>
        <s v="14068 Elma School District"/>
        <s v="02250 Clarkston School District"/>
        <s v="24105 Okanogan School District"/>
        <s v="08401 Castle Rock School District"/>
        <s v="14066 Montesano School District"/>
        <s v="03116 Prosser School District"/>
        <s v="08402 Kalama School District"/>
        <s v="39202 Toppenish School District"/>
        <s v="08130 Toutle Lake School District"/>
        <s v="24404 Tonasket School District"/>
        <s v="04129 Lake Chelan School District"/>
        <s v="08404 Woodland School District"/>
        <s v="13144 Quincy School District"/>
        <s v="39090 East Valley School District (Yakima)"/>
        <s v="32326 Medical Lake School District"/>
        <s v="28149 San Juan Island School District"/>
        <s v="03052 Kiona-Benton City School District"/>
        <s v="24019 Omak School District"/>
        <s v="19401 Ellensburg School District"/>
        <s v="06098 Hockinson School District"/>
        <s v="27344 Orting School District"/>
        <s v="12110 Pomeroy School District"/>
        <s v="37506 Nooksack Valley School District"/>
        <s v="39201 Sunnyside School District"/>
        <s v="04222 Cashmere School District"/>
        <s v="39200 Grandview School District"/>
        <s v="03053 Finley School District"/>
        <s v="39207 Wapato School District"/>
        <s v="16050 Port Townsend School District"/>
        <s v="36400 Columbia (Walla Walla) School District"/>
        <s v="25118 South Bend School District"/>
        <s v="20405 White Salmon Valley School District"/>
        <s v="06101 La Center School District"/>
        <s v="17406 Tukwila School District"/>
        <s v="24350 Methow Valley School District"/>
        <s v="06122 Ridgefield School District"/>
        <s v="11051 North Franklin School District"/>
        <s v="21302 Chehalis School District"/>
        <s v="24122 Pateros School District"/>
        <s v="34307 Rainier School District"/>
        <s v="17402 Vashon Island School District"/>
        <s v="32414 Deer Park School District"/>
        <s v="29311 La Conner School District"/>
        <s v="32358 Freeman School District"/>
        <s v="37507 Mount Baker School District"/>
        <s v="04127 Entiat School District"/>
        <s v="39003 Naches Valley School District"/>
        <s v="38306 Colton School District"/>
        <s v="39205 Zillah School District"/>
        <s v="25160 Willapa Valley School District"/>
        <s v="36401 Waitsburg School District"/>
        <s v="21237 Toledo School District"/>
        <s v="21401 Centralia School District"/>
        <s v="32416 Riverside School District"/>
        <s v="26056 Newport School District"/>
        <s v="16049 Chimacum School District"/>
        <s v="22207 Davenport School District"/>
        <s v="02420 Asotin-Anatone School District"/>
        <s v="33036 Chewelah School District"/>
        <s v="39120 Mabton School District"/>
        <s v="29011 Concrete School District"/>
        <s v="10050 Curlew School District"/>
        <s v="15204 Coupeville School District"/>
        <s v="09209 Waterville School District"/>
        <s v="21300 Onalaska School District"/>
        <s v="26070 Selkirk School District"/>
        <s v="39204 Granger School District"/>
        <s v="28144 Lopez School District"/>
        <s v="24410 Oroville School District"/>
        <s v="04019 Manson School District"/>
        <s v="34401 Rochester School District"/>
        <s v="33211 Northport School District"/>
        <s v="36300 Touchet School District"/>
        <s v="13151 Coulee-Hartline School District"/>
        <s v="30303 Stevenson-Carson School District"/>
        <s v="20400 Trout Lake School District"/>
        <s v="39203 Highland School District"/>
        <s v="14172 Ocosta School District"/>
        <s v="33207 Mary Walker School District"/>
        <s v="10309 Republic School District"/>
        <s v="22008 Sprague School District"/>
        <s v="13146 Warden School District"/>
        <s v="21014 Napavine School District"/>
        <s v="38324 Oakesdale School District"/>
        <s v="22105 Odessa School District"/>
        <s v="05402 Quillayute Valley School District"/>
        <s v="34402 Tenino School District"/>
        <s v="13167 Wilson Creek School District"/>
        <s v="05313 Crescent School District"/>
        <s v="32362 Liberty School District"/>
        <s v="33049 Wellpinit School District"/>
        <s v="24111 Brewster School District"/>
        <s v="31330 Darrington School District"/>
        <s v="20404 Goldendale School District"/>
        <s v="21206 Mossyrock School District"/>
        <s v="25101 Ocean Beach School District"/>
        <s v="13160 Royal School District"/>
        <s v="21303 White Pass School District"/>
      </sharedItems>
    </cacheField>
    <cacheField name="District Code" numFmtId="49">
      <sharedItems count="196">
        <s v="17405"/>
        <s v="31201"/>
        <s v="29320"/>
        <s v="17411"/>
        <s v="17417"/>
        <s v="17414"/>
        <s v="18401"/>
        <s v="27403"/>
        <s v="27003"/>
        <s v="17410"/>
        <s v="17001"/>
        <s v="31002"/>
        <s v="06114"/>
        <s v="31006"/>
        <s v="03017"/>
        <s v="32356"/>
        <s v="31004"/>
        <s v="31015"/>
        <s v="31103"/>
        <s v="27400"/>
        <s v="04246"/>
        <s v="18402"/>
        <s v="03400"/>
        <s v="06037"/>
        <s v="06117"/>
        <s v="34111"/>
        <s v="27083"/>
        <s v="17400"/>
        <s v="15201"/>
        <s v="11001"/>
        <s v="27010"/>
        <s v="29101"/>
        <s v="17409"/>
        <s v="32081"/>
        <s v="18303"/>
        <s v="13161"/>
        <s v="05323"/>
        <s v="17407"/>
        <s v="27402"/>
        <s v="37501"/>
        <s v="36140"/>
        <s v="17412"/>
        <s v="34003"/>
        <s v="31401"/>
        <s v="17415"/>
        <s v="39007"/>
        <s v="31016"/>
        <s v="34033"/>
        <s v="15206"/>
        <s v="29103"/>
        <s v="27401"/>
        <s v="17210"/>
        <s v="32354"/>
        <s v="08458"/>
        <s v="27417"/>
        <s v="17408"/>
        <s v="13073"/>
        <s v="08122"/>
        <s v="27416"/>
        <s v="05121"/>
        <s v="29100"/>
        <s v="17403"/>
        <s v="32360"/>
        <s v="18400"/>
        <s v="27320"/>
        <s v="27404"/>
        <s v="06119"/>
        <s v="38267"/>
        <s v="23309"/>
        <s v="18100"/>
        <s v="39208"/>
        <s v="31332"/>
        <s v="13165"/>
        <s v="09075"/>
        <s v="14005"/>
        <s v="23403"/>
        <s v="31025"/>
        <s v="37504"/>
        <s v="37502"/>
        <s v="34002"/>
        <s v="17216"/>
        <s v="27001"/>
        <s v="37503"/>
        <s v="31311"/>
        <s v="04228"/>
        <s v="09206"/>
        <s v="01147"/>
        <s v="31306"/>
        <s v="14028"/>
        <s v="06112"/>
        <s v="32361"/>
        <s v="17401"/>
        <s v="39119"/>
        <s v="38300"/>
        <s v="37505"/>
        <s v="32363"/>
        <s v="32325"/>
        <s v="33115"/>
        <s v="14068"/>
        <s v="02250"/>
        <s v="24105"/>
        <s v="08401"/>
        <s v="14066"/>
        <s v="03116"/>
        <s v="08402"/>
        <s v="39202"/>
        <s v="08130"/>
        <s v="24404"/>
        <s v="04129"/>
        <s v="08404"/>
        <s v="13144"/>
        <s v="39090"/>
        <s v="32326"/>
        <s v="28149"/>
        <s v="03052"/>
        <s v="24019"/>
        <s v="19401"/>
        <s v="06098"/>
        <s v="27344"/>
        <s v="12110"/>
        <s v="37506"/>
        <s v="39201"/>
        <s v="04222"/>
        <s v="39200"/>
        <s v="03053"/>
        <s v="39207"/>
        <s v="16050"/>
        <s v="36400"/>
        <s v="25118"/>
        <s v="20405"/>
        <s v="06101"/>
        <s v="17406"/>
        <s v="24350"/>
        <s v="06122"/>
        <s v="11051"/>
        <s v="21302"/>
        <s v="24122"/>
        <s v="34307"/>
        <s v="17402"/>
        <s v="32414"/>
        <s v="29311"/>
        <s v="32358"/>
        <s v="37507"/>
        <s v="04127"/>
        <s v="39003"/>
        <s v="38306"/>
        <s v="39205"/>
        <s v="25160"/>
        <s v="36401"/>
        <s v="21237"/>
        <s v="21401"/>
        <s v="32416"/>
        <s v="26056"/>
        <s v="16049"/>
        <s v="22207"/>
        <s v="02420"/>
        <s v="33036"/>
        <s v="39120"/>
        <s v="29011"/>
        <s v="10050"/>
        <s v="15204"/>
        <s v="09209"/>
        <s v="21300"/>
        <s v="26070"/>
        <s v="39204"/>
        <s v="28144"/>
        <s v="24410"/>
        <s v="04019"/>
        <s v="34401"/>
        <s v="33211"/>
        <s v="36300"/>
        <s v="13151"/>
        <s v="30303"/>
        <s v="20400"/>
        <s v="39203"/>
        <s v="14172"/>
        <s v="33207"/>
        <s v="10309"/>
        <s v="22008"/>
        <s v="13146"/>
        <s v="21014"/>
        <s v="38324"/>
        <s v="22105"/>
        <s v="05402"/>
        <s v="34402"/>
        <s v="13167"/>
        <s v="05313"/>
        <s v="32362"/>
        <s v="33049"/>
        <s v="24111"/>
        <s v="31330"/>
        <s v="20404"/>
        <s v="21206"/>
        <s v="25101"/>
        <s v="13160"/>
        <s v="21303"/>
      </sharedItems>
    </cacheField>
    <cacheField name="DistrictName" numFmtId="0">
      <sharedItems/>
    </cacheField>
    <cacheField name="School Code" numFmtId="0">
      <sharedItems containsSemiMixedTypes="0" containsString="0" containsNumber="1" containsInteger="1" minValue="1508" maxValue="5965"/>
    </cacheField>
    <cacheField name="SchoolName" numFmtId="0">
      <sharedItems count="416">
        <s v="Newport Senior High School"/>
        <s v="Interlake Senior High School"/>
        <s v="Glacier Peak High School"/>
        <s v="Bellevue High School"/>
        <s v="Mount Vernon High School"/>
        <s v="Issaquah High School"/>
        <s v="Bothell High School"/>
        <s v="Snohomish High School"/>
        <s v="Lake Washington High"/>
        <s v="Central Kitsap High School"/>
        <s v="Spanaway Lake High School"/>
        <s v="Puyallup High School"/>
        <s v="Mount Si High School"/>
        <s v="Garfield High School"/>
        <s v="Henry M. Jackson High School"/>
        <s v="Redmond High"/>
        <s v="Rogers High School"/>
        <s v="Emerald Ridge High School"/>
        <s v="Roosevelt High School"/>
        <s v="Bethel High School"/>
        <s v="Union High School"/>
        <s v="Inglemoor HS"/>
        <s v="Graham Kapowsin High School"/>
        <s v="Liberty Sr High School"/>
        <s v="Kamiak High School"/>
        <s v="Eastlake High School"/>
        <s v="Woodinville HS"/>
        <s v="Sammamish Senior High"/>
        <s v="Kamiakin High School"/>
        <s v="Central Valley High School"/>
        <s v="Lake Stevens Sr High School"/>
        <s v="Edmonds Woodway High School"/>
        <s v="Monroe High School"/>
        <s v="Lakes High School"/>
        <s v="Wenatchee High School"/>
        <s v="South Kitsap High School"/>
        <s v="Hanford High School"/>
        <s v="Skyview High School"/>
        <s v="Camas High School"/>
        <s v="Olympia High School"/>
        <s v="Curtis Senior High"/>
        <s v="Olympic High School"/>
        <s v="Mercer Island High School"/>
        <s v="Oak Harbor High School"/>
        <s v="Richland High School"/>
        <s v="Meadowdale High School"/>
        <s v="Southridge High School"/>
        <s v="Chiawana High School"/>
        <s v="Stadium"/>
        <s v="Cascade High School"/>
        <s v="Sedro Woolley Senior High School"/>
        <s v="Mountain View High School"/>
        <s v="Tahoma Senior High School"/>
        <s v="Lewis &amp; Clark High School"/>
        <s v="Bainbridge High School"/>
        <s v="Skyline High School"/>
        <s v="Everett High School"/>
        <s v="Moses Lake High School"/>
        <s v="Sequim Senior High"/>
        <s v="Cedarcrest High School"/>
        <s v="Ingraham High School"/>
        <s v="University High School"/>
        <s v="Ballard High School"/>
        <s v="Lynnwood High School"/>
        <s v="Franklin Pierce High School"/>
        <s v="Ferris High School"/>
        <s v="Squalicum High School"/>
        <s v="Juanita High"/>
        <s v="Walla Walla High School"/>
        <s v="Shorecrest High School"/>
        <s v="North Thurston High School"/>
        <s v="Heritage High School"/>
        <s v="Wilson"/>
        <s v="Stanwood High School"/>
        <s v="Timberline High School"/>
        <s v="Kentwood High School"/>
        <s v="Davis High School"/>
        <s v="Arlington High School"/>
        <s v="Kennewick High School"/>
        <s v="Tumwater High School"/>
        <s v="South Whidbey High School"/>
        <s v="Klahowya Secondary"/>
        <s v="Anacortes High School"/>
        <s v="Sehome High School"/>
        <s v="Pasco Senior High School"/>
        <s v="Peninsula High School"/>
        <s v="Shadle Park High School"/>
        <s v="Federal Way High School"/>
        <s v="Kentridge High School"/>
        <s v="Mt Spokane High School"/>
        <s v="Mariner High School"/>
        <s v="Kelso High School"/>
        <s v="Fife High School"/>
        <s v="Shorewood High School"/>
        <s v="Thomas Jefferson High School"/>
        <s v="Mead Senior High School"/>
        <s v="North Central High School"/>
        <s v="Columbia River High"/>
        <s v="Mountlake Terrace High School"/>
        <s v="Auburn Riverside High School"/>
        <s v="Wahluke High School"/>
        <s v="Evergreen High School"/>
        <s v="Nathan Hale High School"/>
        <s v="Mark Morris High School"/>
        <s v="White River High School"/>
        <s v="Port Angeles High School"/>
        <s v="Auburn Mountainview High School"/>
        <s v="Burlington Edison High School"/>
        <s v="Washington High School"/>
        <s v="Clover Park High School"/>
        <s v="Hazen Senior High School"/>
        <s v="Fort Vancouver High School"/>
        <s v="International School"/>
        <s v="Cheney High School"/>
        <s v="North Kitsap High School"/>
        <s v="Gig Harbor High"/>
        <s v="Sumner High School"/>
        <s v="Eatonville High School"/>
        <s v="Battle Ground High School"/>
        <s v="Pullman High School"/>
        <s v="Bonney Lake High School"/>
        <s v="Todd Beamer High School"/>
        <s v="Bellingham High School"/>
        <s v="Oakland Bay Junior High School"/>
        <s v="Kingston High School"/>
        <s v="Lincoln"/>
        <s v="Bremerton High School"/>
        <s v="West Valley High School"/>
        <s v="Decatur High School"/>
        <s v="Granite Falls High School"/>
        <s v="Ephrata High School"/>
        <s v="Bridgeport High School"/>
        <s v="J M Weatherwax High School"/>
        <s v="HeLa High School"/>
        <s v="North Mason Senior High School"/>
        <s v="Marysville Pilchuck High School"/>
        <s v="Franklin High School"/>
        <s v="Mt Tahoma"/>
        <s v="Hudson's Bay High School"/>
        <s v="Prairie High School"/>
        <s v="Lynden High School"/>
        <s v="Kentlake High School"/>
        <s v="R A Long High School"/>
        <s v="Ferndale High School"/>
        <s v="Yelm High School 12"/>
        <s v="Enumclaw Sr High School"/>
        <s v="Steilacoom High"/>
        <s v="Foss"/>
        <s v="Blaine High School"/>
        <s v="Sultan Senior High School"/>
        <s v="Cleveland High School"/>
        <s v="Eastmont Senior High"/>
        <s v="A G West Black Hills High School"/>
        <s v="Othello High School"/>
        <s v="Lakewood High School"/>
        <s v="Rainier Beach High School"/>
        <s v="International Community School"/>
        <s v="Hoquiam High School"/>
        <s v="Sequoia High School"/>
        <s v="Washougal High School"/>
        <s v="Eisenhower High School"/>
        <s v="East Valley High School"/>
        <s v="Mount Rainier High School"/>
        <s v="Selah High School"/>
        <s v="Shelton High School"/>
        <s v="Raisbeck Aviation High School"/>
        <s v="Capital High School"/>
        <s v="Colfax High School"/>
        <s v="Tesla STEM High School"/>
        <s v="Meridian High School"/>
        <s v="Selah Middle School"/>
        <s v="Lindbergh Senior High School"/>
        <s v="Curtis Junior High"/>
        <s v="Lakeside High School"/>
        <s v="Colville Senior High School"/>
        <s v="Elma High School"/>
        <s v="Harrison Prep School"/>
        <s v="Chief Sealth International High School"/>
        <s v="Charles Francis Adams High School"/>
        <s v="Okanogan High School"/>
        <s v="Columbia Junior High School"/>
        <s v="Castle Rock High School"/>
        <s v="Montesano Jr-Sr High"/>
        <s v="Auburn Senior High School"/>
        <s v="Prosser High School"/>
        <s v="Kalama Jr Sr High"/>
        <s v="Cavelero Mid High School"/>
        <s v="Toppenish High School"/>
        <s v="Toutle Lake High School"/>
        <s v="Tonasket High School"/>
        <s v="Chelan High School"/>
        <s v="Woodland High School"/>
        <s v="Tri-Tech Skills Center"/>
        <s v="Kent-Meridian High School"/>
        <s v="Quincy High School"/>
        <s v="Renton Senior High School"/>
        <s v="West Seattle High School"/>
        <s v="Highline High School"/>
        <s v="Medical Lake High School"/>
        <s v="Friday Harbor High School"/>
        <s v="Kiona-Benton City High School"/>
        <s v="Clark County Skills Center"/>
        <s v="Vancouver School of Arts and Academics"/>
        <s v="Washington Virtual Academy Omak High School"/>
        <s v="Ellensburg High School"/>
        <s v="Hockinson High School"/>
        <s v="River Ridge High School"/>
        <s v="Orting High School"/>
        <s v="Pomeroy Jr Sr High School"/>
        <s v="WAVA"/>
        <s v="Bio Med Academy"/>
        <s v="Nooksack Valley High School"/>
        <s v="Sunnyside High School"/>
        <s v="CASHMERE HIGH SCHOOL"/>
        <s v="Grandview High School"/>
        <s v="Omak High School"/>
        <s v="River View High School"/>
        <s v="Fairview Middle School"/>
        <s v="Marysville Mountain View High School"/>
        <s v="Wapato High School"/>
        <s v="School for the Entrepreneur"/>
        <s v="Port Townsend High School"/>
        <s v="Columbia High School"/>
        <s v="Yakima Valley Technical Skills Center"/>
        <s v="Sno-Isle Skills Center "/>
        <s v="South Bend High School"/>
        <s v="La Center High School"/>
        <s v="Foster Senior High School"/>
        <s v="Liberty Bell Jr Sr High"/>
        <s v="Ridgefield High School"/>
        <s v="Connell High School"/>
        <s v="Eastmont Junior High"/>
        <s v="Rivers Edge High School"/>
        <s v="W F West High School"/>
        <s v="Dishman Hills High School"/>
        <s v="Pateros High School"/>
        <s v="Rainier Senior High School"/>
        <s v="Challenger High School"/>
        <s v="Vashon Island High School"/>
        <s v="New Market Skills Center"/>
        <s v="Deer Park High School"/>
        <s v="La Conner High School"/>
        <s v="Puget Sound Skills Center"/>
        <s v="Freeman High School"/>
        <s v="Mount Baker Senior High"/>
        <s v="Entiat Middle and High School"/>
        <s v="South Lake High School"/>
        <s v="Bsd Voc Ed/Career Educ Options"/>
        <s v="Open Doors Wenatchee"/>
        <s v="New Horizons High School"/>
        <s v="On Track Academy"/>
        <s v="Health Sciences &amp; Human Services"/>
        <s v="Naches Valley High School"/>
        <s v="Colton School"/>
        <s v="Stanton Academy"/>
        <s v="Zillah High School"/>
        <s v="Henderson Bay Alt High School"/>
        <s v="Willapa Valley Middle-High"/>
        <s v="Waitsburg High School"/>
        <s v="Central Kitsap Middle School"/>
        <s v="Toledo High School"/>
        <s v="West Sound Technical Skills Center"/>
        <s v="Summit View High School"/>
        <s v="Marysville Arts and Technology High School"/>
        <s v="Pierce County Skills Center"/>
        <s v="Homelink River"/>
        <s v="Intl Sch of Communications"/>
        <s v="Global Connections High School"/>
        <s v="Centralia High School"/>
        <s v="Washington Network for Innovative Careers"/>
        <s v="Riverside High School"/>
        <s v="Northwest Career &amp; Technical Academy"/>
        <s v="Newport High School"/>
        <s v="Chimacum High School"/>
        <s v="Eagle Harbor High School"/>
        <s v="Gates Secondary School"/>
        <s v="Alternative High School"/>
        <s v="Davenport Senior High School"/>
        <s v="ACES High School"/>
        <s v="Asotin Jr Sr High"/>
        <s v="Jenkins Junior/Senior High"/>
        <s v="The Center School"/>
        <s v="Mabton Jr. Sr. High"/>
        <s v="Federal Way Public Academy"/>
        <s v="Concrete High School"/>
        <s v="Arts &amp; Academics Academy"/>
        <s v="East Side Alt"/>
        <s v="Curlew Elem &amp; High School"/>
        <s v="Coupeville High School"/>
        <s v="Skagit Family Learning Center MVSD"/>
        <s v="Waterville High School"/>
        <s v="Onalaska High School"/>
        <s v="Selkirk High School"/>
        <s v="Granger High School"/>
        <s v="Lopez Middle High School"/>
        <s v="East Grays Harbor High School"/>
        <s v="Legacy High School"/>
        <s v="State Street High School"/>
        <s v="Oroville Middle-High School"/>
        <s v="Explorer Academy"/>
        <s v="Lincoln Hill High School"/>
        <s v="Oakland High School"/>
        <s v="Vancouver Contracted Programs"/>
        <s v="Academy of Citizenship and Empowerment"/>
        <s v="Manson High School"/>
        <s v="Excelsior High School"/>
        <s v="Rochester High School"/>
        <s v="Edmonds Heights K-12"/>
        <s v="Off Campus"/>
        <s v="Northport High School"/>
        <s v="Touchet Elem &amp; High School"/>
        <s v="New Market High School"/>
        <s v="West Valley High School Freshman Campus"/>
        <s v="Almira Coulee Hartline High School"/>
        <s v="Stevenson High School"/>
        <s v="Trout Lake School"/>
        <s v="Yakima Online"/>
        <s v="Weston High School"/>
        <s v="Scriber Lake High School"/>
        <s v="Highland High School"/>
        <s v="Bryant Center"/>
        <s v="Spokane Area Professional-Technical Skills Center "/>
        <s v="Technology - Engineering &amp; Communications"/>
        <s v="Ocosta Junior - Senior High"/>
        <s v="CAM Academy"/>
        <s v="Mary Walker High School"/>
        <s v="Port Gardner"/>
        <s v="SCCP Images"/>
        <s v="iQ Academy Washington"/>
        <s v="Puget Sound High School"/>
        <s v="Mid-Columbia Parent Partnership"/>
        <s v="Academy of Const and Engineering"/>
        <s v="Mead Alternative High School"/>
        <s v="Republic Senior High School"/>
        <s v="Seattle Skills Center"/>
        <s v="Wenatchee Valley Technical Skills Center"/>
        <s v="Tiger Mountain Community High School"/>
        <s v="Sprague High School"/>
        <s v="Warden High School"/>
        <s v="Three Springs High School"/>
        <s v="Compass High School"/>
        <s v="CHOICE Academy"/>
        <s v="Vancouver Home Connection"/>
        <s v="CK Online Academy"/>
        <s v="Futures School"/>
        <s v="Mead Education Partnership Prog"/>
        <s v="Avanti High School"/>
        <s v="Cascade Parent Partnership Program"/>
        <s v="Vancouver Virtual Learning Academy"/>
        <s v="Sky Valley Education Center"/>
        <s v="Napavine Jr Sr High School"/>
        <s v="South Sound High School"/>
        <s v="Northshore Networks"/>
        <s v="Oakesdale High School"/>
        <s v="Odessa High School"/>
        <s v="Forks Junior-Senior High School"/>
        <s v="Tacoma School of the Arts"/>
        <s v="Tenino High School"/>
        <s v="Wilson Creek High"/>
        <s v="Yakima Satellite Alternative Programs"/>
        <s v="Harbor High School"/>
        <s v="Renaissance Alternative High School"/>
        <s v="Hayes Freedom High School"/>
        <s v="I-TRACC"/>
        <s v="Crescent School"/>
        <s v="Washington Academy of Arts and Technology"/>
        <s v="K-12 Ellensburg Learning Center"/>
        <s v="Career Academy at Truman High School"/>
        <s v="Crossroads High School"/>
        <s v="Big Picture School"/>
        <s v="Kelso Virtual Academy"/>
        <s v="Phoenix High School"/>
        <s v="Emerson K-12"/>
        <s v="Liberty High School"/>
        <s v="Heritage School"/>
        <s v="Palouse Junction High School"/>
        <s v="Prosser Falls Education Center"/>
        <s v="Three Rivers Home Link"/>
        <s v="Selah Academy"/>
        <s v="Sequim Community School"/>
        <s v="Eagle Peak at Pratt"/>
        <s v="Science and Math Institute"/>
        <s v="Eagle High School"/>
        <s v="Lewis and Clark High School"/>
        <s v="Wellpinit High School"/>
        <s v="Ridgeview Group Home"/>
        <s v="NULL"/>
        <s v="Brewster High School"/>
        <s v="Burlington-Edison Alternative School"/>
        <s v="Mica Peak High School"/>
        <s v="Darrington Sr High School"/>
        <s v="Deer Park Home Link Program"/>
        <s v="New Beginnings"/>
        <s v="Goldendale High School"/>
        <s v="Homelink"/>
        <s v="Emerson High School"/>
        <s v="School Home Partnership Program"/>
        <s v="Leaders In Learning"/>
        <s v="Mossyrock Jr./Sr. High School"/>
        <s v="Northshore Special Services"/>
        <s v="Secondary Academy for Success"/>
        <s v="Homeconnection"/>
        <s v="Ilwaco High School"/>
        <s v="CVA - Onalaska"/>
        <s v="North Olympic Peninsula Skills Center"/>
        <s v="Royal High School"/>
        <s v="Nova High School"/>
        <s v="AIM High School"/>
        <s v="Discovery"/>
        <s v="South Whidbey Academy"/>
        <s v="The Community School"/>
        <s v="Secondary Options"/>
        <s v="Westside High School"/>
        <s v="White Pass Jr. Sr. High School"/>
        <s v="Lewis River Academy"/>
        <s v="TEAM High School"/>
      </sharedItems>
    </cacheField>
    <cacheField name="IB" numFmtId="0">
      <sharedItems/>
    </cacheField>
    <cacheField name="AP" numFmtId="0">
      <sharedItems/>
    </cacheField>
    <cacheField name="TechPrep" numFmtId="0">
      <sharedItems/>
    </cacheField>
    <cacheField name="CIHS" numFmtId="0">
      <sharedItems/>
    </cacheField>
    <cacheField name="Cambridge" numFmtId="0">
      <sharedItems/>
    </cacheField>
    <cacheField name="DistinctStudents" numFmtId="0">
      <sharedItems containsSemiMixedTypes="0" containsString="0" containsNumber="1" containsInteger="1" minValue="1" maxValue="1302"/>
    </cacheField>
    <cacheField name="TotalPoints" numFmtId="0">
      <sharedItems containsSemiMixedTypes="0" containsString="0" containsNumber="1" minValue="1" maxValue="1325.75"/>
    </cacheField>
    <cacheField name="Percentage" numFmtId="10">
      <sharedItems containsSemiMixedTypes="0" containsString="0" containsNumber="1" minValue="1.6007811812164337E-5" maxValue="2.1222356509976868E-2"/>
    </cacheField>
    <cacheField name="Total Funds" numFmtId="2">
      <sharedItems containsSemiMixedTypes="0" containsString="0" containsNumber="1" minValue="7.6" maxValue="10080.6300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2">
  <r>
    <x v="0"/>
    <x v="0"/>
    <s v="Bellevue School District"/>
    <n v="3486"/>
    <x v="0"/>
    <s v="N"/>
    <s v="Y"/>
    <s v="Y"/>
    <s v="Y"/>
    <s v="N"/>
    <n v="1302"/>
    <n v="1325.75"/>
    <n v="2.1222356509976868E-2"/>
    <n v="10080.630000000001"/>
  </r>
  <r>
    <x v="0"/>
    <x v="0"/>
    <s v="Bellevue School District"/>
    <n v="3588"/>
    <x v="1"/>
    <s v="Y"/>
    <s v="Y"/>
    <s v="Y"/>
    <s v="Y"/>
    <s v="N"/>
    <n v="1211"/>
    <n v="1241.75"/>
    <n v="1.9877700317755063E-2"/>
    <n v="9441.91"/>
  </r>
  <r>
    <x v="1"/>
    <x v="1"/>
    <s v="Snohomish School District"/>
    <n v="5128"/>
    <x v="2"/>
    <s v="N"/>
    <s v="Y"/>
    <s v="Y"/>
    <s v="Y"/>
    <s v="N"/>
    <n v="942"/>
    <n v="958.25"/>
    <n v="1.5339485669006475E-2"/>
    <n v="7286.27"/>
  </r>
  <r>
    <x v="0"/>
    <x v="0"/>
    <s v="Bellevue School District"/>
    <n v="2701"/>
    <x v="3"/>
    <s v="N"/>
    <s v="Y"/>
    <s v="Y"/>
    <s v="Y"/>
    <s v="N"/>
    <n v="941"/>
    <n v="956"/>
    <n v="1.5303468092429105E-2"/>
    <n v="7269.15"/>
  </r>
  <r>
    <x v="2"/>
    <x v="2"/>
    <s v="Mount Vernon School District"/>
    <n v="2295"/>
    <x v="4"/>
    <s v="N"/>
    <s v="Y"/>
    <s v="Y"/>
    <s v="N"/>
    <s v="N"/>
    <n v="744"/>
    <n v="852.25"/>
    <n v="1.3642657616917056E-2"/>
    <n v="6480.27"/>
  </r>
  <r>
    <x v="3"/>
    <x v="3"/>
    <s v="Issaquah School District"/>
    <n v="3385"/>
    <x v="5"/>
    <s v="N"/>
    <s v="Y"/>
    <s v="Y"/>
    <s v="N"/>
    <s v="N"/>
    <n v="841"/>
    <n v="850.75"/>
    <n v="1.361864589919881E-2"/>
    <n v="6468.87"/>
  </r>
  <r>
    <x v="4"/>
    <x v="4"/>
    <s v="Northshore School District"/>
    <n v="3106"/>
    <x v="6"/>
    <s v="N"/>
    <s v="Y"/>
    <s v="Y"/>
    <s v="Y"/>
    <s v="N"/>
    <n v="774"/>
    <n v="796.75"/>
    <n v="1.2754224061341935E-2"/>
    <n v="6058.27"/>
  </r>
  <r>
    <x v="1"/>
    <x v="1"/>
    <s v="Snohomish School District"/>
    <n v="2428"/>
    <x v="7"/>
    <s v="N"/>
    <s v="Y"/>
    <s v="Y"/>
    <s v="Y"/>
    <s v="N"/>
    <n v="712"/>
    <n v="733.5"/>
    <n v="1.1741729964222541E-2"/>
    <n v="5577.32"/>
  </r>
  <r>
    <x v="5"/>
    <x v="5"/>
    <s v="Lake Washington School District"/>
    <n v="2739"/>
    <x v="8"/>
    <s v="N"/>
    <s v="Y"/>
    <s v="Y"/>
    <s v="Y"/>
    <s v="N"/>
    <n v="698"/>
    <n v="715.25"/>
    <n v="1.1449587398650542E-2"/>
    <n v="5438.56"/>
  </r>
  <r>
    <x v="6"/>
    <x v="6"/>
    <s v="Central Kitsap School District"/>
    <n v="2615"/>
    <x v="9"/>
    <s v="N"/>
    <s v="Y"/>
    <s v="Y"/>
    <s v="N"/>
    <s v="N"/>
    <n v="685"/>
    <n v="709.75"/>
    <n v="1.1361544433683637E-2"/>
    <n v="5396.74"/>
  </r>
  <r>
    <x v="7"/>
    <x v="7"/>
    <s v="Bethel School District"/>
    <n v="4158"/>
    <x v="10"/>
    <s v="N"/>
    <s v="Y"/>
    <s v="Y"/>
    <s v="N"/>
    <s v="N"/>
    <n v="626"/>
    <n v="698.5"/>
    <n v="1.1181456550796789E-2"/>
    <n v="5311.2"/>
  </r>
  <r>
    <x v="8"/>
    <x v="8"/>
    <s v="Puyallup School District"/>
    <n v="2125"/>
    <x v="11"/>
    <s v="N"/>
    <s v="Y"/>
    <s v="Y"/>
    <s v="Y"/>
    <s v="N"/>
    <n v="655"/>
    <n v="684.75"/>
    <n v="1.0961349138379529E-2"/>
    <n v="5206.6500000000005"/>
  </r>
  <r>
    <x v="9"/>
    <x v="9"/>
    <s v="Snoqualmie Valley School District"/>
    <n v="2850"/>
    <x v="12"/>
    <s v="N"/>
    <s v="Y"/>
    <s v="Y"/>
    <s v="N"/>
    <s v="N"/>
    <n v="655"/>
    <n v="668.75"/>
    <n v="1.07052241493849E-2"/>
    <n v="5084.99"/>
  </r>
  <r>
    <x v="10"/>
    <x v="10"/>
    <s v="Seattle Public Schools"/>
    <n v="2306"/>
    <x v="13"/>
    <s v="N"/>
    <s v="Y"/>
    <s v="Y"/>
    <s v="N"/>
    <s v="N"/>
    <n v="630"/>
    <n v="658.25"/>
    <n v="1.0537142125357174E-2"/>
    <n v="5005.1500000000005"/>
  </r>
  <r>
    <x v="11"/>
    <x v="11"/>
    <s v="Everett School District"/>
    <n v="4438"/>
    <x v="14"/>
    <s v="N"/>
    <s v="Y"/>
    <s v="Y"/>
    <s v="Y"/>
    <s v="N"/>
    <n v="629"/>
    <n v="649"/>
    <n v="1.0389069866094653E-2"/>
    <n v="4934.8200000000006"/>
  </r>
  <r>
    <x v="5"/>
    <x v="5"/>
    <s v="Lake Washington School District"/>
    <n v="3528"/>
    <x v="15"/>
    <s v="N"/>
    <s v="Y"/>
    <s v="Y"/>
    <s v="Y"/>
    <s v="N"/>
    <n v="638"/>
    <n v="648.75"/>
    <n v="1.0385067913141614E-2"/>
    <n v="4932.91"/>
  </r>
  <r>
    <x v="8"/>
    <x v="8"/>
    <s v="Puyallup School District"/>
    <n v="3645"/>
    <x v="16"/>
    <s v="N"/>
    <s v="Y"/>
    <s v="Y"/>
    <s v="Y"/>
    <s v="N"/>
    <n v="594"/>
    <n v="625.75"/>
    <n v="1.0016888241461833E-2"/>
    <n v="4758.0200000000004"/>
  </r>
  <r>
    <x v="8"/>
    <x v="8"/>
    <s v="Puyallup School District"/>
    <n v="4540"/>
    <x v="17"/>
    <s v="N"/>
    <s v="Y"/>
    <s v="Y"/>
    <s v="Y"/>
    <s v="N"/>
    <n v="604"/>
    <n v="622.5"/>
    <n v="9.9648628530723E-3"/>
    <n v="4733.3100000000004"/>
  </r>
  <r>
    <x v="10"/>
    <x v="10"/>
    <s v="Seattle Public Schools"/>
    <n v="2285"/>
    <x v="18"/>
    <s v="N"/>
    <s v="Y"/>
    <s v="Y"/>
    <s v="N"/>
    <s v="N"/>
    <n v="608"/>
    <n v="618"/>
    <n v="9.8928276999175595E-3"/>
    <n v="4699.09"/>
  </r>
  <r>
    <x v="7"/>
    <x v="7"/>
    <s v="Bethel School District"/>
    <n v="2807"/>
    <x v="19"/>
    <s v="N"/>
    <s v="Y"/>
    <s v="Y"/>
    <s v="N"/>
    <s v="N"/>
    <n v="551"/>
    <n v="609.5"/>
    <n v="9.7567612995141627E-3"/>
    <n v="4634.46"/>
  </r>
  <r>
    <x v="12"/>
    <x v="12"/>
    <s v="Evergreen School District (Clark)"/>
    <n v="5111"/>
    <x v="20"/>
    <s v="N"/>
    <s v="Y"/>
    <s v="Y"/>
    <s v="N"/>
    <s v="N"/>
    <n v="563"/>
    <n v="582.5"/>
    <n v="9.3245503805857253E-3"/>
    <n v="4429.17"/>
  </r>
  <r>
    <x v="4"/>
    <x v="4"/>
    <s v="Northshore School District"/>
    <n v="3492"/>
    <x v="21"/>
    <s v="Y"/>
    <s v="Y"/>
    <s v="Y"/>
    <s v="N"/>
    <s v="N"/>
    <n v="566"/>
    <n v="578"/>
    <n v="9.2525152274309866E-3"/>
    <n v="4394.9399999999996"/>
  </r>
  <r>
    <x v="7"/>
    <x v="7"/>
    <s v="Bethel School District"/>
    <n v="5033"/>
    <x v="22"/>
    <s v="N"/>
    <s v="Y"/>
    <s v="Y"/>
    <s v="N"/>
    <s v="N"/>
    <n v="536"/>
    <n v="572"/>
    <n v="9.1564683565580011E-3"/>
    <n v="4349.32"/>
  </r>
  <r>
    <x v="3"/>
    <x v="3"/>
    <s v="Issaquah School District"/>
    <n v="3962"/>
    <x v="23"/>
    <s v="N"/>
    <s v="Y"/>
    <s v="Y"/>
    <s v="Y"/>
    <s v="N"/>
    <n v="557"/>
    <n v="569"/>
    <n v="9.1084449211215075E-3"/>
    <n v="4326.51"/>
  </r>
  <r>
    <x v="13"/>
    <x v="13"/>
    <s v="Mukilteo School District"/>
    <n v="4433"/>
    <x v="24"/>
    <s v="N"/>
    <s v="Y"/>
    <s v="Y"/>
    <s v="Y"/>
    <s v="N"/>
    <n v="555"/>
    <n v="568"/>
    <n v="9.0924371093093429E-3"/>
    <n v="4318.92"/>
  </r>
  <r>
    <x v="5"/>
    <x v="5"/>
    <s v="Lake Washington School District"/>
    <n v="4439"/>
    <x v="25"/>
    <s v="N"/>
    <s v="Y"/>
    <s v="Y"/>
    <s v="N"/>
    <s v="N"/>
    <n v="559"/>
    <n v="563.75"/>
    <n v="9.0244039091076454E-3"/>
    <n v="4286.59"/>
  </r>
  <r>
    <x v="4"/>
    <x v="4"/>
    <s v="Northshore School District"/>
    <n v="4208"/>
    <x v="26"/>
    <s v="N"/>
    <s v="Y"/>
    <s v="Y"/>
    <s v="N"/>
    <s v="N"/>
    <n v="555"/>
    <n v="560.25"/>
    <n v="8.9683765677650695E-3"/>
    <n v="4259.9799999999996"/>
  </r>
  <r>
    <x v="0"/>
    <x v="0"/>
    <s v="Bellevue School District"/>
    <n v="3282"/>
    <x v="27"/>
    <s v="N"/>
    <s v="Y"/>
    <s v="Y"/>
    <s v="Y"/>
    <s v="N"/>
    <n v="523"/>
    <n v="554"/>
    <n v="8.8683277439390428E-3"/>
    <n v="4212.46"/>
  </r>
  <r>
    <x v="14"/>
    <x v="14"/>
    <s v="Kennewick School District"/>
    <n v="3731"/>
    <x v="28"/>
    <s v="N"/>
    <s v="Y"/>
    <s v="Y"/>
    <s v="N"/>
    <s v="N"/>
    <n v="519"/>
    <n v="549.75"/>
    <n v="8.8002945437373435E-3"/>
    <n v="4180.1400000000003"/>
  </r>
  <r>
    <x v="15"/>
    <x v="15"/>
    <s v="Central Valley School District"/>
    <n v="3065"/>
    <x v="29"/>
    <s v="N"/>
    <s v="Y"/>
    <s v="Y"/>
    <s v="N"/>
    <s v="N"/>
    <n v="529"/>
    <n v="549.25"/>
    <n v="8.7922906378312612E-3"/>
    <n v="4176.34"/>
  </r>
  <r>
    <x v="16"/>
    <x v="16"/>
    <s v="Lake Stevens School District"/>
    <n v="2426"/>
    <x v="30"/>
    <s v="N"/>
    <s v="Y"/>
    <s v="Y"/>
    <s v="Y"/>
    <s v="N"/>
    <n v="520"/>
    <n v="535.5"/>
    <n v="8.5721832254140023E-3"/>
    <n v="4071.79"/>
  </r>
  <r>
    <x v="17"/>
    <x v="17"/>
    <s v="Edmonds School District"/>
    <n v="3123"/>
    <x v="31"/>
    <s v="Y"/>
    <s v="Y"/>
    <s v="Y"/>
    <s v="Y"/>
    <s v="N"/>
    <n v="498"/>
    <n v="524.25"/>
    <n v="8.3920953425271529E-3"/>
    <n v="3986.25"/>
  </r>
  <r>
    <x v="18"/>
    <x v="18"/>
    <s v="Monroe School District"/>
    <n v="4528"/>
    <x v="32"/>
    <s v="N"/>
    <s v="Y"/>
    <s v="Y"/>
    <s v="Y"/>
    <s v="N"/>
    <n v="497"/>
    <n v="517.5"/>
    <n v="8.284042612795044E-3"/>
    <n v="3934.92"/>
  </r>
  <r>
    <x v="19"/>
    <x v="19"/>
    <s v="Clover Park School District"/>
    <n v="3456"/>
    <x v="33"/>
    <s v="N"/>
    <s v="Y"/>
    <s v="Y"/>
    <s v="N"/>
    <s v="N"/>
    <n v="464"/>
    <n v="516.5"/>
    <n v="8.2680348009828795E-3"/>
    <n v="3927.32"/>
  </r>
  <r>
    <x v="20"/>
    <x v="20"/>
    <s v="Wenatchee School District"/>
    <n v="2134"/>
    <x v="34"/>
    <s v="N"/>
    <s v="Y"/>
    <s v="Y"/>
    <s v="Y"/>
    <s v="N"/>
    <n v="451"/>
    <n v="492.5"/>
    <n v="7.8838473174909357E-3"/>
    <n v="3744.83"/>
  </r>
  <r>
    <x v="21"/>
    <x v="21"/>
    <s v="South Kitsap School District"/>
    <n v="2272"/>
    <x v="35"/>
    <s v="N"/>
    <s v="Y"/>
    <s v="Y"/>
    <s v="N"/>
    <s v="N"/>
    <n v="453"/>
    <n v="481"/>
    <n v="7.6997574816510461E-3"/>
    <n v="3657.38"/>
  </r>
  <r>
    <x v="22"/>
    <x v="22"/>
    <s v="Richland School District"/>
    <n v="3833"/>
    <x v="36"/>
    <s v="N"/>
    <s v="Y"/>
    <s v="Y"/>
    <s v="N"/>
    <s v="N"/>
    <n v="449"/>
    <n v="462.75"/>
    <n v="7.4076149160790467E-3"/>
    <n v="3518.62"/>
  </r>
  <r>
    <x v="23"/>
    <x v="23"/>
    <s v="Vancouver School District"/>
    <n v="4504"/>
    <x v="37"/>
    <s v="N"/>
    <s v="Y"/>
    <s v="Y"/>
    <s v="N"/>
    <s v="N"/>
    <n v="441"/>
    <n v="456.25"/>
    <n v="7.303564139299978E-3"/>
    <n v="3469.19"/>
  </r>
  <r>
    <x v="24"/>
    <x v="24"/>
    <s v="Camas School District"/>
    <n v="4567"/>
    <x v="38"/>
    <s v="N"/>
    <s v="Y"/>
    <s v="Y"/>
    <s v="N"/>
    <s v="N"/>
    <n v="447"/>
    <n v="455"/>
    <n v="7.2835543745347732E-3"/>
    <n v="3459.69"/>
  </r>
  <r>
    <x v="25"/>
    <x v="25"/>
    <s v="Olympia School District"/>
    <n v="3132"/>
    <x v="39"/>
    <s v="N"/>
    <s v="Y"/>
    <s v="Y"/>
    <s v="N"/>
    <s v="N"/>
    <n v="443"/>
    <n v="452.25"/>
    <n v="7.2395328920513207E-3"/>
    <n v="3438.78"/>
  </r>
  <r>
    <x v="26"/>
    <x v="26"/>
    <s v="University Place School District"/>
    <n v="3600"/>
    <x v="40"/>
    <s v="N"/>
    <s v="Y"/>
    <s v="Y"/>
    <s v="N"/>
    <s v="N"/>
    <n v="434"/>
    <n v="451"/>
    <n v="7.2195231272861159E-3"/>
    <n v="3429.27"/>
  </r>
  <r>
    <x v="6"/>
    <x v="6"/>
    <s v="Central Kitsap School District"/>
    <n v="4100"/>
    <x v="41"/>
    <s v="N"/>
    <s v="Y"/>
    <s v="Y"/>
    <s v="N"/>
    <s v="N"/>
    <n v="413"/>
    <n v="447.5"/>
    <n v="7.16349578594354E-3"/>
    <n v="3402.66"/>
  </r>
  <r>
    <x v="27"/>
    <x v="27"/>
    <s v="Mercer Island School District"/>
    <n v="3029"/>
    <x v="42"/>
    <s v="N"/>
    <s v="Y"/>
    <s v="Y"/>
    <s v="Y"/>
    <s v="N"/>
    <n v="439"/>
    <n v="442.25"/>
    <n v="7.0794547739296779E-3"/>
    <n v="3362.74"/>
  </r>
  <r>
    <x v="28"/>
    <x v="28"/>
    <s v="Oak Harbor School District"/>
    <n v="2974"/>
    <x v="43"/>
    <s v="N"/>
    <s v="Y"/>
    <s v="Y"/>
    <s v="N"/>
    <s v="N"/>
    <n v="414"/>
    <n v="440.25"/>
    <n v="7.0474391503053489E-3"/>
    <n v="3347.53"/>
  </r>
  <r>
    <x v="22"/>
    <x v="22"/>
    <s v="Richland School District"/>
    <n v="3511"/>
    <x v="44"/>
    <s v="N"/>
    <s v="Y"/>
    <s v="Y"/>
    <s v="N"/>
    <s v="N"/>
    <n v="420"/>
    <n v="438"/>
    <n v="7.0114215737279795E-3"/>
    <n v="3330.43"/>
  </r>
  <r>
    <x v="17"/>
    <x v="17"/>
    <s v="Edmonds School District"/>
    <n v="3464"/>
    <x v="45"/>
    <s v="N"/>
    <s v="Y"/>
    <s v="Y"/>
    <s v="Y"/>
    <s v="N"/>
    <n v="418"/>
    <n v="432"/>
    <n v="6.9153747028549931E-3"/>
    <n v="3284.8"/>
  </r>
  <r>
    <x v="14"/>
    <x v="14"/>
    <s v="Kennewick School District"/>
    <n v="4484"/>
    <x v="46"/>
    <s v="N"/>
    <s v="Y"/>
    <s v="Y"/>
    <s v="N"/>
    <s v="N"/>
    <n v="397"/>
    <n v="430.5"/>
    <n v="6.8913629851367463E-3"/>
    <n v="3273.4"/>
  </r>
  <r>
    <x v="29"/>
    <x v="29"/>
    <s v="Pasco School District"/>
    <n v="5164"/>
    <x v="47"/>
    <s v="N"/>
    <s v="Y"/>
    <s v="Y"/>
    <s v="N"/>
    <s v="N"/>
    <n v="374"/>
    <n v="429.25"/>
    <n v="6.8713532203715415E-3"/>
    <n v="3263.89"/>
  </r>
  <r>
    <x v="30"/>
    <x v="30"/>
    <s v="Tacoma School District"/>
    <n v="2084"/>
    <x v="48"/>
    <s v="N"/>
    <s v="Y"/>
    <s v="Y"/>
    <s v="N"/>
    <s v="N"/>
    <n v="404"/>
    <n v="428.75"/>
    <n v="6.8633493144654592E-3"/>
    <n v="3260.09"/>
  </r>
  <r>
    <x v="11"/>
    <x v="11"/>
    <s v="Everett School District"/>
    <n v="3407"/>
    <x v="49"/>
    <s v="N"/>
    <s v="Y"/>
    <s v="Y"/>
    <s v="Y"/>
    <s v="N"/>
    <n v="401"/>
    <n v="426"/>
    <n v="6.8193278319820076E-3"/>
    <n v="3239.18"/>
  </r>
  <r>
    <x v="31"/>
    <x v="31"/>
    <s v="Sedro-Woolley School District"/>
    <n v="2150"/>
    <x v="50"/>
    <s v="N"/>
    <s v="Y"/>
    <s v="Y"/>
    <s v="N"/>
    <s v="N"/>
    <n v="381"/>
    <n v="420.25"/>
    <n v="6.7272829140620624E-3"/>
    <n v="3195.46"/>
  </r>
  <r>
    <x v="12"/>
    <x v="12"/>
    <s v="Evergreen School District (Clark)"/>
    <n v="4162"/>
    <x v="51"/>
    <s v="N"/>
    <s v="Y"/>
    <s v="Y"/>
    <s v="N"/>
    <s v="N"/>
    <n v="403"/>
    <n v="419.75"/>
    <n v="6.7192790081559801E-3"/>
    <n v="3191.66"/>
  </r>
  <r>
    <x v="32"/>
    <x v="32"/>
    <s v="Tahoma School District"/>
    <n v="2849"/>
    <x v="52"/>
    <s v="N"/>
    <s v="Y"/>
    <s v="Y"/>
    <s v="N"/>
    <s v="N"/>
    <n v="412"/>
    <n v="416.25"/>
    <n v="6.6632516668134051E-3"/>
    <n v="3165.04"/>
  </r>
  <r>
    <x v="33"/>
    <x v="33"/>
    <s v="Spokane School District"/>
    <n v="2172"/>
    <x v="53"/>
    <s v="N"/>
    <s v="Y"/>
    <s v="Y"/>
    <s v="N"/>
    <s v="N"/>
    <n v="396"/>
    <n v="412.75"/>
    <n v="6.6072243254708301E-3"/>
    <n v="3138.43"/>
  </r>
  <r>
    <x v="34"/>
    <x v="34"/>
    <s v="Bainbridge Island School District"/>
    <n v="2395"/>
    <x v="54"/>
    <s v="N"/>
    <s v="Y"/>
    <s v="Y"/>
    <s v="N"/>
    <s v="N"/>
    <n v="395"/>
    <n v="397.75"/>
    <n v="6.3671071482883645E-3"/>
    <n v="3024.38"/>
  </r>
  <r>
    <x v="3"/>
    <x v="3"/>
    <s v="Issaquah School District"/>
    <n v="4495"/>
    <x v="55"/>
    <s v="Y"/>
    <s v="Y"/>
    <s v="Y"/>
    <s v="Y"/>
    <s v="N"/>
    <n v="392"/>
    <n v="392.5"/>
    <n v="6.2830661362745016E-3"/>
    <n v="2984.46"/>
  </r>
  <r>
    <x v="11"/>
    <x v="11"/>
    <s v="Everett School District"/>
    <n v="2126"/>
    <x v="56"/>
    <s v="N"/>
    <s v="Y"/>
    <s v="Y"/>
    <s v="Y"/>
    <s v="N"/>
    <n v="352"/>
    <n v="389.75"/>
    <n v="6.23904465379105E-3"/>
    <n v="2963.55"/>
  </r>
  <r>
    <x v="35"/>
    <x v="35"/>
    <s v="Moses Lake School District"/>
    <n v="3215"/>
    <x v="57"/>
    <s v="N"/>
    <s v="Y"/>
    <s v="Y"/>
    <s v="N"/>
    <s v="N"/>
    <n v="344"/>
    <n v="379.75"/>
    <n v="6.0789665356694063E-3"/>
    <n v="2887.51"/>
  </r>
  <r>
    <x v="36"/>
    <x v="36"/>
    <s v="Sequim School District"/>
    <n v="2471"/>
    <x v="58"/>
    <s v="N"/>
    <s v="Y"/>
    <s v="Y"/>
    <s v="N"/>
    <s v="N"/>
    <n v="349"/>
    <n v="376.25"/>
    <n v="6.0229391943268313E-3"/>
    <n v="2860.9"/>
  </r>
  <r>
    <x v="37"/>
    <x v="37"/>
    <s v="Riverview School District"/>
    <n v="3524"/>
    <x v="59"/>
    <s v="N"/>
    <s v="Y"/>
    <s v="Y"/>
    <s v="N"/>
    <s v="N"/>
    <n v="363"/>
    <n v="376"/>
    <n v="6.0189372413737901E-3"/>
    <n v="2859"/>
  </r>
  <r>
    <x v="10"/>
    <x v="10"/>
    <s v="Seattle Public Schools"/>
    <n v="3276"/>
    <x v="60"/>
    <s v="Y"/>
    <s v="Y"/>
    <s v="Y"/>
    <s v="N"/>
    <s v="N"/>
    <n v="353"/>
    <n v="367.75"/>
    <n v="5.8868727939234344E-3"/>
    <n v="2796.26"/>
  </r>
  <r>
    <x v="15"/>
    <x v="15"/>
    <s v="Central Valley School District"/>
    <n v="3415"/>
    <x v="61"/>
    <s v="N"/>
    <s v="Y"/>
    <s v="Y"/>
    <s v="N"/>
    <s v="N"/>
    <n v="340"/>
    <n v="367.25"/>
    <n v="5.8788688880173521E-3"/>
    <n v="2792.46"/>
  </r>
  <r>
    <x v="10"/>
    <x v="10"/>
    <s v="Seattle Public Schools"/>
    <n v="2220"/>
    <x v="62"/>
    <s v="N"/>
    <s v="Y"/>
    <s v="Y"/>
    <s v="N"/>
    <s v="N"/>
    <n v="360"/>
    <n v="366.75"/>
    <n v="5.8708649821112707E-3"/>
    <n v="2788.66"/>
  </r>
  <r>
    <x v="17"/>
    <x v="17"/>
    <s v="Edmonds School District"/>
    <n v="3755"/>
    <x v="63"/>
    <s v="N"/>
    <s v="Y"/>
    <s v="Y"/>
    <s v="Y"/>
    <s v="N"/>
    <n v="340"/>
    <n v="364.75"/>
    <n v="5.8388493584869416E-3"/>
    <n v="2773.45"/>
  </r>
  <r>
    <x v="38"/>
    <x v="38"/>
    <s v="Franklin Pierce School District"/>
    <n v="2876"/>
    <x v="64"/>
    <s v="N"/>
    <s v="Y"/>
    <s v="Y"/>
    <s v="N"/>
    <s v="N"/>
    <n v="323"/>
    <n v="360.75"/>
    <n v="5.7748181112382843E-3"/>
    <n v="2743.04"/>
  </r>
  <r>
    <x v="33"/>
    <x v="33"/>
    <s v="Spokane School District"/>
    <n v="3412"/>
    <x v="65"/>
    <s v="N"/>
    <s v="Y"/>
    <s v="Y"/>
    <s v="N"/>
    <s v="N"/>
    <n v="318"/>
    <n v="339.5"/>
    <n v="5.4346521102297922E-3"/>
    <n v="2581.46"/>
  </r>
  <r>
    <x v="39"/>
    <x v="39"/>
    <s v="Bellingham School District"/>
    <n v="4515"/>
    <x v="66"/>
    <s v="N"/>
    <s v="Y"/>
    <s v="Y"/>
    <s v="N"/>
    <s v="N"/>
    <n v="322"/>
    <n v="332.75"/>
    <n v="5.3265993804976833E-3"/>
    <n v="2530.13"/>
  </r>
  <r>
    <x v="5"/>
    <x v="5"/>
    <s v="Lake Washington School District"/>
    <n v="3771"/>
    <x v="67"/>
    <s v="N"/>
    <s v="Y"/>
    <s v="Y"/>
    <s v="N"/>
    <s v="N"/>
    <n v="304"/>
    <n v="315"/>
    <n v="5.0424607208317661E-3"/>
    <n v="2395.17"/>
  </r>
  <r>
    <x v="40"/>
    <x v="40"/>
    <s v="Walla Walla Public Schools"/>
    <n v="3468"/>
    <x v="68"/>
    <s v="N"/>
    <s v="Y"/>
    <s v="Y"/>
    <s v="N"/>
    <s v="N"/>
    <n v="291"/>
    <n v="313.5"/>
    <n v="5.0184490031135193E-3"/>
    <n v="2383.7600000000002"/>
  </r>
  <r>
    <x v="41"/>
    <x v="41"/>
    <s v="Shoreline School District"/>
    <n v="3343"/>
    <x v="69"/>
    <s v="N"/>
    <s v="Y"/>
    <s v="Y"/>
    <s v="N"/>
    <s v="N"/>
    <n v="300"/>
    <n v="307"/>
    <n v="4.9143982263344516E-3"/>
    <n v="2334.34"/>
  </r>
  <r>
    <x v="42"/>
    <x v="42"/>
    <s v="North Thurston Public Schools"/>
    <n v="3010"/>
    <x v="70"/>
    <s v="N"/>
    <s v="Y"/>
    <s v="Y"/>
    <s v="N"/>
    <s v="N"/>
    <n v="278"/>
    <n v="290.5"/>
    <n v="4.6502693314337392E-3"/>
    <n v="2208.88"/>
  </r>
  <r>
    <x v="12"/>
    <x v="12"/>
    <s v="Evergreen School District (Clark)"/>
    <n v="4523"/>
    <x v="71"/>
    <s v="N"/>
    <s v="Y"/>
    <s v="Y"/>
    <s v="N"/>
    <s v="N"/>
    <n v="259"/>
    <n v="288.25"/>
    <n v="4.6142517548563699E-3"/>
    <n v="2191.77"/>
  </r>
  <r>
    <x v="30"/>
    <x v="30"/>
    <s v="Tacoma School District"/>
    <n v="3246"/>
    <x v="72"/>
    <s v="N"/>
    <s v="Y"/>
    <s v="Y"/>
    <s v="N"/>
    <s v="N"/>
    <n v="262"/>
    <n v="286.5"/>
    <n v="4.5862380841850819E-3"/>
    <n v="2178.46"/>
  </r>
  <r>
    <x v="43"/>
    <x v="43"/>
    <s v="Stanwood-Camano School District"/>
    <n v="2581"/>
    <x v="73"/>
    <s v="N"/>
    <s v="Y"/>
    <s v="Y"/>
    <s v="Y"/>
    <s v="N"/>
    <n v="272"/>
    <n v="280.5"/>
    <n v="4.4901912133120964E-3"/>
    <n v="2132.84"/>
  </r>
  <r>
    <x v="42"/>
    <x v="42"/>
    <s v="North Thurston Public Schools"/>
    <n v="3710"/>
    <x v="74"/>
    <s v="N"/>
    <s v="Y"/>
    <s v="Y"/>
    <s v="N"/>
    <s v="N"/>
    <n v="270"/>
    <n v="279.5"/>
    <n v="4.4741834014999319E-3"/>
    <n v="2125.2399999999998"/>
  </r>
  <r>
    <x v="44"/>
    <x v="44"/>
    <s v="Kent School District"/>
    <n v="4128"/>
    <x v="75"/>
    <s v="N"/>
    <s v="Y"/>
    <s v="Y"/>
    <s v="N"/>
    <s v="N"/>
    <n v="267"/>
    <n v="276.25"/>
    <n v="4.422158013110398E-3"/>
    <n v="2100.5300000000002"/>
  </r>
  <r>
    <x v="45"/>
    <x v="45"/>
    <s v="Yakima School District"/>
    <n v="2116"/>
    <x v="76"/>
    <s v="Y"/>
    <s v="N"/>
    <s v="Y"/>
    <s v="N"/>
    <s v="N"/>
    <n v="230"/>
    <n v="272.75"/>
    <n v="4.366130671767823E-3"/>
    <n v="2073.91"/>
  </r>
  <r>
    <x v="46"/>
    <x v="46"/>
    <s v="Arlington School District"/>
    <n v="2523"/>
    <x v="77"/>
    <s v="N"/>
    <s v="Y"/>
    <s v="Y"/>
    <s v="Y"/>
    <s v="N"/>
    <n v="263"/>
    <n v="271.5"/>
    <n v="4.3461209070026173E-3"/>
    <n v="2064.41"/>
  </r>
  <r>
    <x v="14"/>
    <x v="14"/>
    <s v="Kennewick School District"/>
    <n v="2826"/>
    <x v="78"/>
    <s v="Y"/>
    <s v="Y"/>
    <s v="Y"/>
    <s v="N"/>
    <s v="N"/>
    <n v="232"/>
    <n v="269"/>
    <n v="4.3061013774722068E-3"/>
    <n v="2045.4"/>
  </r>
  <r>
    <x v="33"/>
    <x v="33"/>
    <s v="Spokane School District"/>
    <n v="2479"/>
    <x v="16"/>
    <s v="N"/>
    <s v="Y"/>
    <s v="Y"/>
    <s v="N"/>
    <s v="N"/>
    <n v="230"/>
    <n v="264.5"/>
    <n v="4.2340662243174673E-3"/>
    <n v="2011.18"/>
  </r>
  <r>
    <x v="47"/>
    <x v="47"/>
    <s v="Tumwater School District"/>
    <n v="3362"/>
    <x v="79"/>
    <s v="N"/>
    <s v="Y"/>
    <s v="Y"/>
    <s v="N"/>
    <s v="N"/>
    <n v="254"/>
    <n v="264.25"/>
    <n v="4.2300642713644261E-3"/>
    <n v="2009.28"/>
  </r>
  <r>
    <x v="48"/>
    <x v="48"/>
    <s v="South Whidbey School District"/>
    <n v="4149"/>
    <x v="80"/>
    <s v="N"/>
    <s v="Y"/>
    <s v="Y"/>
    <s v="Y"/>
    <s v="N"/>
    <n v="247"/>
    <n v="259.5"/>
    <n v="4.1540271652566454E-3"/>
    <n v="1973.16"/>
  </r>
  <r>
    <x v="6"/>
    <x v="6"/>
    <s v="Central Kitsap School District"/>
    <n v="4509"/>
    <x v="81"/>
    <s v="N"/>
    <s v="Y"/>
    <s v="Y"/>
    <s v="N"/>
    <s v="N"/>
    <n v="245"/>
    <n v="257.5"/>
    <n v="4.1220115416323163E-3"/>
    <n v="1957.96"/>
  </r>
  <r>
    <x v="49"/>
    <x v="49"/>
    <s v="Anacortes School District"/>
    <n v="2467"/>
    <x v="82"/>
    <s v="N"/>
    <s v="Y"/>
    <s v="Y"/>
    <s v="N"/>
    <s v="N"/>
    <n v="244"/>
    <n v="254.75"/>
    <n v="4.0779900591488647E-3"/>
    <n v="1937.05"/>
  </r>
  <r>
    <x v="39"/>
    <x v="39"/>
    <s v="Bellingham School District"/>
    <n v="3576"/>
    <x v="83"/>
    <s v="N"/>
    <s v="Y"/>
    <s v="Y"/>
    <s v="Y"/>
    <s v="N"/>
    <n v="251"/>
    <n v="254.5"/>
    <n v="4.0739881061958236E-3"/>
    <n v="1935.14"/>
  </r>
  <r>
    <x v="29"/>
    <x v="29"/>
    <s v="Pasco School District"/>
    <n v="2917"/>
    <x v="84"/>
    <s v="N"/>
    <s v="Y"/>
    <s v="Y"/>
    <s v="N"/>
    <s v="N"/>
    <n v="216"/>
    <n v="253"/>
    <n v="4.0499763884775768E-3"/>
    <n v="1923.74"/>
  </r>
  <r>
    <x v="50"/>
    <x v="50"/>
    <s v="Peninsula School District"/>
    <n v="2681"/>
    <x v="85"/>
    <s v="N"/>
    <s v="Y"/>
    <s v="Y"/>
    <s v="N"/>
    <s v="N"/>
    <n v="239"/>
    <n v="250"/>
    <n v="4.001952953041084E-3"/>
    <n v="1900.93"/>
  </r>
  <r>
    <x v="33"/>
    <x v="33"/>
    <s v="Spokane School District"/>
    <n v="3189"/>
    <x v="86"/>
    <s v="N"/>
    <s v="Y"/>
    <s v="Y"/>
    <s v="N"/>
    <s v="N"/>
    <n v="233"/>
    <n v="250"/>
    <n v="4.001952953041084E-3"/>
    <n v="1900.93"/>
  </r>
  <r>
    <x v="51"/>
    <x v="51"/>
    <s v="Federal Way School District"/>
    <n v="2417"/>
    <x v="87"/>
    <s v="N"/>
    <s v="Y"/>
    <s v="Y"/>
    <s v="N"/>
    <s v="Y"/>
    <n v="226"/>
    <n v="248.25"/>
    <n v="3.9739392823697961E-3"/>
    <n v="1887.62"/>
  </r>
  <r>
    <x v="44"/>
    <x v="44"/>
    <s v="Kent School District"/>
    <n v="3640"/>
    <x v="88"/>
    <s v="N"/>
    <s v="Y"/>
    <s v="Y"/>
    <s v="N"/>
    <s v="N"/>
    <n v="242"/>
    <n v="248"/>
    <n v="3.9699373294167558E-3"/>
    <n v="1885.72"/>
  </r>
  <r>
    <x v="52"/>
    <x v="52"/>
    <s v="Mead School District"/>
    <n v="4491"/>
    <x v="89"/>
    <s v="N"/>
    <s v="Y"/>
    <s v="Y"/>
    <s v="N"/>
    <s v="N"/>
    <n v="239"/>
    <n v="245"/>
    <n v="3.9219138939802622E-3"/>
    <n v="1862.91"/>
  </r>
  <r>
    <x v="13"/>
    <x v="13"/>
    <s v="Mukilteo School District"/>
    <n v="3688"/>
    <x v="90"/>
    <s v="N"/>
    <s v="Y"/>
    <s v="Y"/>
    <s v="Y"/>
    <s v="N"/>
    <n v="220"/>
    <n v="243.25"/>
    <n v="3.8939002233089747E-3"/>
    <n v="1849.6"/>
  </r>
  <r>
    <x v="53"/>
    <x v="53"/>
    <s v="Kelso School District"/>
    <n v="2266"/>
    <x v="91"/>
    <s v="N"/>
    <s v="Y"/>
    <s v="Y"/>
    <s v="N"/>
    <s v="N"/>
    <n v="224"/>
    <n v="240.5"/>
    <n v="3.849878740825523E-3"/>
    <n v="1828.69"/>
  </r>
  <r>
    <x v="54"/>
    <x v="54"/>
    <s v="Fife School District"/>
    <n v="2773"/>
    <x v="92"/>
    <s v="N"/>
    <s v="Y"/>
    <s v="Y"/>
    <s v="N"/>
    <s v="N"/>
    <n v="223"/>
    <n v="239.5"/>
    <n v="3.8338709290133585E-3"/>
    <n v="1821.09"/>
  </r>
  <r>
    <x v="41"/>
    <x v="41"/>
    <s v="Shoreline School District"/>
    <n v="3921"/>
    <x v="93"/>
    <s v="N"/>
    <s v="Y"/>
    <s v="Y"/>
    <s v="N"/>
    <s v="N"/>
    <n v="234"/>
    <n v="238.25"/>
    <n v="3.8138611642481533E-3"/>
    <n v="1811.58"/>
  </r>
  <r>
    <x v="51"/>
    <x v="51"/>
    <s v="Federal Way School District"/>
    <n v="3584"/>
    <x v="94"/>
    <s v="Y"/>
    <s v="Y"/>
    <s v="Y"/>
    <s v="N"/>
    <s v="N"/>
    <n v="215"/>
    <n v="235"/>
    <n v="3.7618357758586189E-3"/>
    <n v="1786.87"/>
  </r>
  <r>
    <x v="52"/>
    <x v="52"/>
    <s v="Mead School District"/>
    <n v="2402"/>
    <x v="95"/>
    <s v="N"/>
    <s v="Y"/>
    <s v="Y"/>
    <s v="N"/>
    <s v="N"/>
    <n v="229"/>
    <n v="235"/>
    <n v="3.7618357758586189E-3"/>
    <n v="1786.87"/>
  </r>
  <r>
    <x v="33"/>
    <x v="33"/>
    <s v="Spokane School District"/>
    <n v="2106"/>
    <x v="96"/>
    <s v="N"/>
    <s v="Y"/>
    <s v="Y"/>
    <s v="N"/>
    <s v="N"/>
    <n v="218"/>
    <n v="233.75"/>
    <n v="3.7418260110934137E-3"/>
    <n v="1777.37"/>
  </r>
  <r>
    <x v="23"/>
    <x v="23"/>
    <s v="Vancouver School District"/>
    <n v="3423"/>
    <x v="97"/>
    <s v="Y"/>
    <s v="Y"/>
    <s v="Y"/>
    <s v="N"/>
    <s v="N"/>
    <n v="220"/>
    <n v="228"/>
    <n v="3.6497810931734685E-3"/>
    <n v="1733.65"/>
  </r>
  <r>
    <x v="17"/>
    <x v="17"/>
    <s v="Edmonds School District"/>
    <n v="3303"/>
    <x v="98"/>
    <s v="N"/>
    <s v="Y"/>
    <s v="Y"/>
    <s v="Y"/>
    <s v="N"/>
    <n v="218"/>
    <n v="227.5"/>
    <n v="3.6417771872673866E-3"/>
    <n v="1729.84"/>
  </r>
  <r>
    <x v="55"/>
    <x v="55"/>
    <s v="Auburn School District"/>
    <n v="4474"/>
    <x v="99"/>
    <s v="N"/>
    <s v="Y"/>
    <s v="N"/>
    <s v="N"/>
    <s v="N"/>
    <n v="217"/>
    <n v="224"/>
    <n v="3.5857498459248112E-3"/>
    <n v="1703.23"/>
  </r>
  <r>
    <x v="56"/>
    <x v="56"/>
    <s v="Wahluke School District"/>
    <n v="4254"/>
    <x v="100"/>
    <s v="N"/>
    <s v="Y"/>
    <s v="Y"/>
    <s v="N"/>
    <s v="N"/>
    <n v="179"/>
    <n v="223.75"/>
    <n v="3.58174789297177E-3"/>
    <n v="1701.33"/>
  </r>
  <r>
    <x v="12"/>
    <x v="12"/>
    <s v="Evergreen School District (Clark)"/>
    <n v="2724"/>
    <x v="101"/>
    <s v="N"/>
    <s v="Y"/>
    <s v="Y"/>
    <s v="N"/>
    <s v="N"/>
    <n v="202"/>
    <n v="223.5"/>
    <n v="3.5777459400187293E-3"/>
    <n v="1699.43"/>
  </r>
  <r>
    <x v="10"/>
    <x v="10"/>
    <s v="Seattle Public Schools"/>
    <n v="3479"/>
    <x v="102"/>
    <s v="N"/>
    <s v="Y"/>
    <s v="Y"/>
    <s v="N"/>
    <s v="N"/>
    <n v="212"/>
    <n v="222.75"/>
    <n v="3.5657400811596059E-3"/>
    <n v="1693.73"/>
  </r>
  <r>
    <x v="57"/>
    <x v="57"/>
    <s v="Longview School District"/>
    <n v="3151"/>
    <x v="103"/>
    <s v="N"/>
    <s v="Y"/>
    <s v="Y"/>
    <s v="N"/>
    <s v="N"/>
    <n v="207"/>
    <n v="219.25"/>
    <n v="3.5097127398170309E-3"/>
    <n v="1667.11"/>
  </r>
  <r>
    <x v="58"/>
    <x v="58"/>
    <s v="White River School District"/>
    <n v="4569"/>
    <x v="104"/>
    <s v="N"/>
    <s v="Y"/>
    <s v="Y"/>
    <s v="N"/>
    <s v="N"/>
    <n v="206"/>
    <n v="216"/>
    <n v="3.4576873514274966E-3"/>
    <n v="1642.4"/>
  </r>
  <r>
    <x v="59"/>
    <x v="59"/>
    <s v="Port Angeles School District"/>
    <n v="2908"/>
    <x v="105"/>
    <s v="N"/>
    <s v="Y"/>
    <s v="Y"/>
    <s v="N"/>
    <s v="N"/>
    <n v="197"/>
    <n v="212.75"/>
    <n v="3.4056619630379627E-3"/>
    <n v="1617.69"/>
  </r>
  <r>
    <x v="55"/>
    <x v="55"/>
    <s v="Auburn School District"/>
    <n v="5037"/>
    <x v="106"/>
    <s v="N"/>
    <s v="Y"/>
    <s v="Y"/>
    <s v="N"/>
    <s v="N"/>
    <n v="202"/>
    <n v="212.5"/>
    <n v="3.4016600100849215E-3"/>
    <n v="1615.79"/>
  </r>
  <r>
    <x v="60"/>
    <x v="60"/>
    <s v="Burlington-Edison School District"/>
    <n v="2362"/>
    <x v="107"/>
    <s v="N"/>
    <s v="Y"/>
    <s v="Y"/>
    <s v="N"/>
    <s v="N"/>
    <n v="201"/>
    <n v="211.25"/>
    <n v="3.3816502453197159E-3"/>
    <n v="1606.28"/>
  </r>
  <r>
    <x v="38"/>
    <x v="38"/>
    <s v="Franklin Pierce School District"/>
    <n v="3648"/>
    <x v="108"/>
    <s v="N"/>
    <s v="Y"/>
    <s v="Y"/>
    <s v="N"/>
    <s v="N"/>
    <n v="176"/>
    <n v="202.5"/>
    <n v="3.2415818919632779E-3"/>
    <n v="1539.75"/>
  </r>
  <r>
    <x v="19"/>
    <x v="19"/>
    <s v="Clover Park School District"/>
    <n v="2425"/>
    <x v="109"/>
    <s v="N"/>
    <s v="Y"/>
    <s v="Y"/>
    <s v="N"/>
    <s v="N"/>
    <n v="169"/>
    <n v="201"/>
    <n v="3.2175701742450315E-3"/>
    <n v="1528.35"/>
  </r>
  <r>
    <x v="61"/>
    <x v="61"/>
    <s v="Renton School District"/>
    <n v="3630"/>
    <x v="110"/>
    <s v="N"/>
    <s v="Y"/>
    <s v="N"/>
    <s v="N"/>
    <s v="N"/>
    <n v="194"/>
    <n v="201"/>
    <n v="3.2175701742450315E-3"/>
    <n v="1528.35"/>
  </r>
  <r>
    <x v="23"/>
    <x v="23"/>
    <s v="Vancouver School District"/>
    <n v="2179"/>
    <x v="111"/>
    <s v="N"/>
    <s v="Y"/>
    <s v="Y"/>
    <s v="N"/>
    <s v="N"/>
    <n v="165"/>
    <n v="194.75"/>
    <n v="3.1175213504190044E-3"/>
    <n v="1480.82"/>
  </r>
  <r>
    <x v="0"/>
    <x v="0"/>
    <s v="Bellevue School District"/>
    <n v="3522"/>
    <x v="112"/>
    <s v="N"/>
    <s v="Y"/>
    <s v="N"/>
    <s v="Y"/>
    <s v="N"/>
    <n v="191"/>
    <n v="192.25"/>
    <n v="3.0775018208885935E-3"/>
    <n v="1461.81"/>
  </r>
  <r>
    <x v="62"/>
    <x v="62"/>
    <s v="Cheney School District"/>
    <n v="3610"/>
    <x v="113"/>
    <s v="N"/>
    <s v="Y"/>
    <s v="Y"/>
    <s v="N"/>
    <s v="N"/>
    <n v="178"/>
    <n v="191.75"/>
    <n v="3.0694979149825117E-3"/>
    <n v="1458.01"/>
  </r>
  <r>
    <x v="63"/>
    <x v="63"/>
    <s v="North Kitsap School District"/>
    <n v="3236"/>
    <x v="114"/>
    <s v="N"/>
    <s v="Y"/>
    <s v="Y"/>
    <s v="N"/>
    <s v="N"/>
    <n v="186"/>
    <n v="191.5"/>
    <n v="3.0654959620294705E-3"/>
    <n v="1456.11"/>
  </r>
  <r>
    <x v="50"/>
    <x v="50"/>
    <s v="Peninsula School District"/>
    <n v="4081"/>
    <x v="115"/>
    <s v="N"/>
    <s v="Y"/>
    <s v="Y"/>
    <s v="N"/>
    <s v="N"/>
    <n v="189"/>
    <n v="190"/>
    <n v="3.0414842443112237E-3"/>
    <n v="1444.71"/>
  </r>
  <r>
    <x v="64"/>
    <x v="64"/>
    <s v="Sumner School District"/>
    <n v="3247"/>
    <x v="116"/>
    <s v="Y"/>
    <s v="N"/>
    <s v="Y"/>
    <s v="N"/>
    <s v="N"/>
    <n v="180"/>
    <n v="190"/>
    <n v="3.0414842443112237E-3"/>
    <n v="1444.71"/>
  </r>
  <r>
    <x v="65"/>
    <x v="65"/>
    <s v="Eatonville School District"/>
    <n v="2206"/>
    <x v="117"/>
    <s v="N"/>
    <s v="Y"/>
    <s v="Y"/>
    <s v="N"/>
    <s v="N"/>
    <n v="168"/>
    <n v="183.25"/>
    <n v="2.9334315145791148E-3"/>
    <n v="1393.38"/>
  </r>
  <r>
    <x v="66"/>
    <x v="66"/>
    <s v="Battle Ground School District"/>
    <n v="2415"/>
    <x v="118"/>
    <s v="N"/>
    <s v="Y"/>
    <s v="Y"/>
    <s v="N"/>
    <s v="N"/>
    <n v="166"/>
    <n v="181.5"/>
    <n v="2.9054178439078268E-3"/>
    <n v="1380.07"/>
  </r>
  <r>
    <x v="67"/>
    <x v="67"/>
    <s v="Pullman School District"/>
    <n v="2499"/>
    <x v="119"/>
    <s v="N"/>
    <s v="Y"/>
    <s v="Y"/>
    <s v="Y"/>
    <s v="N"/>
    <n v="175"/>
    <n v="178.75"/>
    <n v="2.8613963614243752E-3"/>
    <n v="1359.16"/>
  </r>
  <r>
    <x v="64"/>
    <x v="64"/>
    <s v="Sumner School District"/>
    <n v="4585"/>
    <x v="120"/>
    <s v="N"/>
    <s v="Y"/>
    <s v="Y"/>
    <s v="N"/>
    <s v="N"/>
    <n v="171"/>
    <n v="177"/>
    <n v="2.8333826907530877E-3"/>
    <n v="1345.86"/>
  </r>
  <r>
    <x v="51"/>
    <x v="51"/>
    <s v="Federal Way School District"/>
    <n v="4570"/>
    <x v="121"/>
    <s v="N"/>
    <s v="Y"/>
    <s v="Y"/>
    <s v="N"/>
    <s v="N"/>
    <n v="160"/>
    <n v="170"/>
    <n v="2.7213280080679372E-3"/>
    <n v="1292.6300000000001"/>
  </r>
  <r>
    <x v="39"/>
    <x v="39"/>
    <s v="Bellingham School District"/>
    <n v="2553"/>
    <x v="122"/>
    <s v="N"/>
    <s v="Y"/>
    <s v="Y"/>
    <s v="Y"/>
    <s v="N"/>
    <n v="166"/>
    <n v="169.75"/>
    <n v="2.7173260551148961E-3"/>
    <n v="1290.73"/>
  </r>
  <r>
    <x v="68"/>
    <x v="68"/>
    <s v="Shelton School District"/>
    <n v="4363"/>
    <x v="123"/>
    <s v="N"/>
    <s v="N"/>
    <s v="Y"/>
    <s v="N"/>
    <s v="N"/>
    <n v="149"/>
    <n v="169.5"/>
    <n v="2.713324102161855E-3"/>
    <n v="1288.83"/>
  </r>
  <r>
    <x v="63"/>
    <x v="63"/>
    <s v="North Kitsap School District"/>
    <n v="5085"/>
    <x v="124"/>
    <s v="N"/>
    <s v="Y"/>
    <s v="Y"/>
    <s v="N"/>
    <s v="N"/>
    <n v="163"/>
    <n v="169"/>
    <n v="2.7053201962557727E-3"/>
    <n v="1285.03"/>
  </r>
  <r>
    <x v="30"/>
    <x v="30"/>
    <s v="Tacoma School District"/>
    <n v="2215"/>
    <x v="125"/>
    <s v="N"/>
    <s v="Y"/>
    <s v="Y"/>
    <s v="N"/>
    <s v="N"/>
    <n v="142"/>
    <n v="167.5"/>
    <n v="2.6813084785375263E-3"/>
    <n v="1273.6199999999999"/>
  </r>
  <r>
    <x v="69"/>
    <x v="69"/>
    <s v="Bremerton School District"/>
    <n v="3109"/>
    <x v="126"/>
    <s v="N"/>
    <s v="Y"/>
    <s v="Y"/>
    <s v="N"/>
    <s v="N"/>
    <n v="151"/>
    <n v="166.75"/>
    <n v="2.6693026196784029E-3"/>
    <n v="1267.92"/>
  </r>
  <r>
    <x v="70"/>
    <x v="70"/>
    <s v="West Valley School District (Yakima)"/>
    <n v="3074"/>
    <x v="127"/>
    <s v="N"/>
    <s v="Y"/>
    <s v="Y"/>
    <s v="N"/>
    <s v="N"/>
    <n v="152"/>
    <n v="163.75"/>
    <n v="2.6212791842419102E-3"/>
    <n v="1245.1099999999999"/>
  </r>
  <r>
    <x v="51"/>
    <x v="51"/>
    <s v="Federal Way School District"/>
    <n v="3766"/>
    <x v="128"/>
    <s v="N"/>
    <s v="Y"/>
    <s v="N"/>
    <s v="N"/>
    <s v="N"/>
    <n v="155"/>
    <n v="162.5"/>
    <n v="2.6012694194767045E-3"/>
    <n v="1235.5999999999999"/>
  </r>
  <r>
    <x v="71"/>
    <x v="71"/>
    <s v="Granite Falls School District"/>
    <n v="2580"/>
    <x v="129"/>
    <s v="N"/>
    <s v="Y"/>
    <s v="Y"/>
    <s v="Y"/>
    <s v="N"/>
    <n v="151"/>
    <n v="162.25"/>
    <n v="2.5972674665236633E-3"/>
    <n v="1233.7"/>
  </r>
  <r>
    <x v="72"/>
    <x v="72"/>
    <s v="Ephrata School District"/>
    <n v="2920"/>
    <x v="130"/>
    <s v="N"/>
    <s v="Y"/>
    <s v="Y"/>
    <s v="N"/>
    <s v="N"/>
    <n v="144"/>
    <n v="162"/>
    <n v="2.5932655135706226E-3"/>
    <n v="1231.8"/>
  </r>
  <r>
    <x v="73"/>
    <x v="73"/>
    <s v="Bridgeport School District"/>
    <n v="2788"/>
    <x v="131"/>
    <s v="N"/>
    <s v="Y"/>
    <s v="Y"/>
    <s v="Y"/>
    <s v="N"/>
    <n v="128"/>
    <n v="159"/>
    <n v="2.5452420781341295E-3"/>
    <n v="1208.99"/>
  </r>
  <r>
    <x v="74"/>
    <x v="74"/>
    <s v="Aberdeen School District"/>
    <n v="3476"/>
    <x v="132"/>
    <s v="N"/>
    <s v="Y"/>
    <s v="Y"/>
    <s v="N"/>
    <s v="N"/>
    <n v="140"/>
    <n v="158.5"/>
    <n v="2.5372381722280472E-3"/>
    <n v="1205.19"/>
  </r>
  <r>
    <x v="12"/>
    <x v="12"/>
    <s v="Evergreen School District (Clark)"/>
    <n v="5310"/>
    <x v="133"/>
    <s v="N"/>
    <s v="N"/>
    <s v="Y"/>
    <s v="N"/>
    <s v="N"/>
    <n v="142"/>
    <n v="158.25"/>
    <n v="2.533236219275006E-3"/>
    <n v="1203.29"/>
  </r>
  <r>
    <x v="75"/>
    <x v="75"/>
    <s v="North Mason School District"/>
    <n v="3175"/>
    <x v="134"/>
    <s v="N"/>
    <s v="Y"/>
    <s v="Y"/>
    <s v="N"/>
    <s v="N"/>
    <n v="145"/>
    <n v="158"/>
    <n v="2.5292342663219649E-3"/>
    <n v="1201.3900000000001"/>
  </r>
  <r>
    <x v="76"/>
    <x v="76"/>
    <s v="Marysville School District"/>
    <n v="5213"/>
    <x v="135"/>
    <s v="N"/>
    <s v="Y"/>
    <s v="Y"/>
    <s v="Y"/>
    <s v="N"/>
    <n v="150"/>
    <n v="157.75"/>
    <n v="2.5252323133689242E-3"/>
    <n v="1199.49"/>
  </r>
  <r>
    <x v="10"/>
    <x v="10"/>
    <s v="Seattle Public Schools"/>
    <n v="2182"/>
    <x v="136"/>
    <s v="N"/>
    <s v="Y"/>
    <s v="Y"/>
    <s v="N"/>
    <s v="N"/>
    <n v="137"/>
    <n v="156.5"/>
    <n v="2.5052225486037185E-3"/>
    <n v="1189.98"/>
  </r>
  <r>
    <x v="30"/>
    <x v="30"/>
    <s v="Tacoma School District"/>
    <n v="3398"/>
    <x v="137"/>
    <s v="N"/>
    <s v="Y"/>
    <s v="Y"/>
    <s v="N"/>
    <s v="N"/>
    <n v="133"/>
    <n v="156.5"/>
    <n v="2.5052225486037185E-3"/>
    <n v="1189.98"/>
  </r>
  <r>
    <x v="23"/>
    <x v="23"/>
    <s v="Vancouver School District"/>
    <n v="3081"/>
    <x v="138"/>
    <s v="N"/>
    <s v="Y"/>
    <s v="Y"/>
    <s v="N"/>
    <s v="N"/>
    <n v="136"/>
    <n v="156.5"/>
    <n v="2.5052225486037185E-3"/>
    <n v="1189.98"/>
  </r>
  <r>
    <x v="66"/>
    <x v="66"/>
    <s v="Battle Ground School District"/>
    <n v="4104"/>
    <x v="139"/>
    <s v="N"/>
    <s v="Y"/>
    <s v="Y"/>
    <s v="N"/>
    <s v="N"/>
    <n v="143"/>
    <n v="151.5"/>
    <n v="2.4251834895428971E-3"/>
    <n v="1151.96"/>
  </r>
  <r>
    <x v="77"/>
    <x v="77"/>
    <s v="Lynden School District"/>
    <n v="4201"/>
    <x v="140"/>
    <s v="N"/>
    <s v="Y"/>
    <s v="Y"/>
    <s v="N"/>
    <s v="N"/>
    <n v="141"/>
    <n v="150.5"/>
    <n v="2.4091756777307326E-3"/>
    <n v="1144.3599999999999"/>
  </r>
  <r>
    <x v="44"/>
    <x v="44"/>
    <s v="Kent School District"/>
    <n v="4492"/>
    <x v="141"/>
    <s v="N"/>
    <s v="Y"/>
    <s v="N"/>
    <s v="Y"/>
    <s v="N"/>
    <n v="146"/>
    <n v="150.25"/>
    <n v="2.4051737247776915E-3"/>
    <n v="1142.46"/>
  </r>
  <r>
    <x v="57"/>
    <x v="57"/>
    <s v="Longview School District"/>
    <n v="2416"/>
    <x v="142"/>
    <s v="N"/>
    <s v="Y"/>
    <s v="Y"/>
    <s v="N"/>
    <s v="N"/>
    <n v="134"/>
    <n v="147.75"/>
    <n v="2.3651541952472805E-3"/>
    <n v="1123.45"/>
  </r>
  <r>
    <x v="78"/>
    <x v="78"/>
    <s v="Ferndale School District"/>
    <n v="2488"/>
    <x v="143"/>
    <s v="N"/>
    <s v="Y"/>
    <s v="Y"/>
    <s v="N"/>
    <s v="N"/>
    <n v="137"/>
    <n v="146.5"/>
    <n v="2.3451444304820753E-3"/>
    <n v="1113.94"/>
  </r>
  <r>
    <x v="79"/>
    <x v="79"/>
    <s v="Yelm School District"/>
    <n v="2633"/>
    <x v="144"/>
    <s v="N"/>
    <s v="Y"/>
    <s v="Y"/>
    <s v="N"/>
    <s v="N"/>
    <n v="136"/>
    <n v="145.25"/>
    <n v="2.3251346657168696E-3"/>
    <n v="1104.44"/>
  </r>
  <r>
    <x v="80"/>
    <x v="80"/>
    <s v="Enumclaw School District"/>
    <n v="3330"/>
    <x v="145"/>
    <s v="N"/>
    <s v="Y"/>
    <s v="Y"/>
    <s v="N"/>
    <s v="N"/>
    <n v="138"/>
    <n v="139.5"/>
    <n v="2.2330897477969248E-3"/>
    <n v="1060.72"/>
  </r>
  <r>
    <x v="81"/>
    <x v="81"/>
    <s v="Steilacoom Hist. School District"/>
    <n v="4131"/>
    <x v="146"/>
    <s v="N"/>
    <s v="Y"/>
    <s v="Y"/>
    <s v="N"/>
    <s v="N"/>
    <n v="133"/>
    <n v="136.5"/>
    <n v="2.1850663123604321E-3"/>
    <n v="1037.9100000000001"/>
  </r>
  <r>
    <x v="30"/>
    <x v="30"/>
    <s v="Tacoma School District"/>
    <n v="3880"/>
    <x v="147"/>
    <s v="Y"/>
    <s v="Y"/>
    <s v="Y"/>
    <s v="N"/>
    <s v="N"/>
    <n v="117"/>
    <n v="135"/>
    <n v="2.1610545946421852E-3"/>
    <n v="1026.5"/>
  </r>
  <r>
    <x v="82"/>
    <x v="82"/>
    <s v="Blaine School District"/>
    <n v="3136"/>
    <x v="148"/>
    <s v="N"/>
    <s v="Y"/>
    <s v="Y"/>
    <s v="N"/>
    <s v="N"/>
    <n v="122"/>
    <n v="133.5"/>
    <n v="2.1370428769239389E-3"/>
    <n v="1015.1"/>
  </r>
  <r>
    <x v="83"/>
    <x v="83"/>
    <s v="Sultan School District"/>
    <n v="4274"/>
    <x v="149"/>
    <s v="N"/>
    <s v="Y"/>
    <s v="Y"/>
    <s v="Y"/>
    <s v="N"/>
    <n v="123"/>
    <n v="131"/>
    <n v="2.0970233473935279E-3"/>
    <n v="996.09"/>
  </r>
  <r>
    <x v="10"/>
    <x v="10"/>
    <s v="Seattle Public Schools"/>
    <n v="2392"/>
    <x v="150"/>
    <s v="N"/>
    <s v="Y"/>
    <s v="Y"/>
    <s v="N"/>
    <s v="N"/>
    <n v="112"/>
    <n v="128.5"/>
    <n v="2.057003817863117E-3"/>
    <n v="977.08"/>
  </r>
  <r>
    <x v="84"/>
    <x v="84"/>
    <s v="Cascade School District"/>
    <n v="3564"/>
    <x v="49"/>
    <s v="N"/>
    <s v="Y"/>
    <s v="Y"/>
    <s v="N"/>
    <s v="N"/>
    <n v="119"/>
    <n v="126.75"/>
    <n v="2.0289901471918295E-3"/>
    <n v="963.77"/>
  </r>
  <r>
    <x v="85"/>
    <x v="85"/>
    <s v="Eastmont School District"/>
    <n v="2727"/>
    <x v="151"/>
    <s v="N"/>
    <s v="Y"/>
    <s v="Y"/>
    <s v="Y"/>
    <s v="N"/>
    <n v="114"/>
    <n v="124.75"/>
    <n v="1.9969745235675009E-3"/>
    <n v="948.56"/>
  </r>
  <r>
    <x v="47"/>
    <x v="47"/>
    <s v="Tumwater School District"/>
    <n v="4500"/>
    <x v="152"/>
    <s v="N"/>
    <s v="Y"/>
    <s v="Y"/>
    <s v="N"/>
    <s v="N"/>
    <n v="120"/>
    <n v="124.25"/>
    <n v="1.9889706176614186E-3"/>
    <n v="944.76"/>
  </r>
  <r>
    <x v="86"/>
    <x v="86"/>
    <s v="Othello School District"/>
    <n v="3015"/>
    <x v="153"/>
    <s v="N"/>
    <s v="Y"/>
    <s v="Y"/>
    <s v="N"/>
    <s v="N"/>
    <n v="106"/>
    <n v="123.75"/>
    <n v="1.9809667117553368E-3"/>
    <n v="940.96"/>
  </r>
  <r>
    <x v="87"/>
    <x v="87"/>
    <s v="Lakewood School District"/>
    <n v="4204"/>
    <x v="154"/>
    <s v="N"/>
    <s v="N"/>
    <s v="Y"/>
    <s v="Y"/>
    <s v="N"/>
    <n v="119"/>
    <n v="122.5"/>
    <n v="1.9609569469901311E-3"/>
    <n v="931.45"/>
  </r>
  <r>
    <x v="10"/>
    <x v="10"/>
    <s v="Seattle Public Schools"/>
    <n v="3327"/>
    <x v="155"/>
    <s v="N"/>
    <s v="N"/>
    <s v="Y"/>
    <s v="N"/>
    <s v="N"/>
    <n v="100"/>
    <n v="121"/>
    <n v="1.9369452292718847E-3"/>
    <n v="920.05"/>
  </r>
  <r>
    <x v="5"/>
    <x v="5"/>
    <s v="Lake Washington School District"/>
    <n v="1706"/>
    <x v="156"/>
    <s v="N"/>
    <s v="Y"/>
    <s v="Y"/>
    <s v="N"/>
    <s v="N"/>
    <n v="119"/>
    <n v="120.5"/>
    <n v="1.9289413233658024E-3"/>
    <n v="916.25"/>
  </r>
  <r>
    <x v="88"/>
    <x v="88"/>
    <s v="Hoquiam School District"/>
    <n v="3622"/>
    <x v="157"/>
    <s v="N"/>
    <s v="Y"/>
    <s v="Y"/>
    <s v="N"/>
    <s v="N"/>
    <n v="104"/>
    <n v="119"/>
    <n v="1.9049296056475561E-3"/>
    <n v="904.84"/>
  </r>
  <r>
    <x v="11"/>
    <x v="11"/>
    <s v="Everett School District"/>
    <n v="4137"/>
    <x v="158"/>
    <s v="N"/>
    <s v="N"/>
    <s v="Y"/>
    <s v="Y"/>
    <s v="N"/>
    <n v="101"/>
    <n v="117.75"/>
    <n v="1.8849198408823506E-3"/>
    <n v="895.34"/>
  </r>
  <r>
    <x v="89"/>
    <x v="89"/>
    <s v="Washougal School District"/>
    <n v="3147"/>
    <x v="159"/>
    <s v="N"/>
    <s v="Y"/>
    <s v="Y"/>
    <s v="N"/>
    <s v="N"/>
    <n v="112"/>
    <n v="117.5"/>
    <n v="1.8809178879293095E-3"/>
    <n v="893.44"/>
  </r>
  <r>
    <x v="45"/>
    <x v="45"/>
    <s v="Yakima School District"/>
    <n v="3206"/>
    <x v="160"/>
    <s v="N"/>
    <s v="N"/>
    <s v="Y"/>
    <s v="N"/>
    <s v="N"/>
    <n v="99"/>
    <n v="115.75"/>
    <n v="1.852904217258022E-3"/>
    <n v="880.13"/>
  </r>
  <r>
    <x v="90"/>
    <x v="90"/>
    <s v="East Valley School District (Spokane)"/>
    <n v="3360"/>
    <x v="161"/>
    <s v="N"/>
    <s v="Y"/>
    <s v="Y"/>
    <s v="N"/>
    <s v="N"/>
    <n v="101"/>
    <n v="110"/>
    <n v="1.7608592993380769E-3"/>
    <n v="836.41"/>
  </r>
  <r>
    <x v="91"/>
    <x v="91"/>
    <s v="Highline School District"/>
    <n v="3279"/>
    <x v="162"/>
    <s v="Y"/>
    <s v="Y"/>
    <s v="Y"/>
    <s v="N"/>
    <s v="N"/>
    <n v="101"/>
    <n v="109.5"/>
    <n v="1.7528553934319949E-3"/>
    <n v="832.61"/>
  </r>
  <r>
    <x v="92"/>
    <x v="92"/>
    <s v="Selah School District"/>
    <n v="2388"/>
    <x v="163"/>
    <s v="N"/>
    <s v="Y"/>
    <s v="Y"/>
    <s v="N"/>
    <s v="N"/>
    <n v="101"/>
    <n v="107.75"/>
    <n v="1.7248417227607071E-3"/>
    <n v="819.3"/>
  </r>
  <r>
    <x v="68"/>
    <x v="68"/>
    <s v="Shelton School District"/>
    <n v="3241"/>
    <x v="164"/>
    <s v="N"/>
    <s v="Y"/>
    <s v="Y"/>
    <s v="N"/>
    <s v="N"/>
    <n v="96"/>
    <n v="107.75"/>
    <n v="1.7248417227607071E-3"/>
    <n v="819.3"/>
  </r>
  <r>
    <x v="91"/>
    <x v="91"/>
    <s v="Highline School District"/>
    <n v="3553"/>
    <x v="165"/>
    <s v="N"/>
    <s v="Y"/>
    <s v="N"/>
    <s v="N"/>
    <s v="N"/>
    <n v="103"/>
    <n v="105.75"/>
    <n v="1.6928260991363785E-3"/>
    <n v="804.09"/>
  </r>
  <r>
    <x v="25"/>
    <x v="25"/>
    <s v="Olympia School District"/>
    <n v="3960"/>
    <x v="166"/>
    <s v="Y"/>
    <s v="N"/>
    <s v="Y"/>
    <s v="N"/>
    <s v="N"/>
    <n v="97"/>
    <n v="101.25"/>
    <n v="1.6207909459816389E-3"/>
    <n v="769.88"/>
  </r>
  <r>
    <x v="93"/>
    <x v="93"/>
    <s v="Colfax School District"/>
    <n v="3366"/>
    <x v="167"/>
    <s v="N"/>
    <s v="Y"/>
    <s v="Y"/>
    <s v="N"/>
    <s v="N"/>
    <n v="93"/>
    <n v="100.5"/>
    <n v="1.6087850871225157E-3"/>
    <n v="764.17"/>
  </r>
  <r>
    <x v="5"/>
    <x v="5"/>
    <s v="Lake Washington School District"/>
    <n v="5265"/>
    <x v="168"/>
    <s v="N"/>
    <s v="Y"/>
    <s v="Y"/>
    <s v="N"/>
    <s v="N"/>
    <n v="98"/>
    <n v="99"/>
    <n v="1.5847733694042694E-3"/>
    <n v="752.77"/>
  </r>
  <r>
    <x v="94"/>
    <x v="94"/>
    <s v="Meridian School District"/>
    <n v="2554"/>
    <x v="169"/>
    <s v="N"/>
    <s v="Y"/>
    <s v="Y"/>
    <s v="N"/>
    <s v="N"/>
    <n v="91"/>
    <n v="97"/>
    <n v="1.5527577457799405E-3"/>
    <n v="737.56"/>
  </r>
  <r>
    <x v="92"/>
    <x v="92"/>
    <s v="Selah School District"/>
    <n v="4161"/>
    <x v="170"/>
    <s v="N"/>
    <s v="N"/>
    <s v="Y"/>
    <s v="N"/>
    <s v="N"/>
    <n v="90"/>
    <n v="96"/>
    <n v="1.5367499339677762E-3"/>
    <n v="729.96"/>
  </r>
  <r>
    <x v="61"/>
    <x v="61"/>
    <s v="Renton School District"/>
    <n v="3741"/>
    <x v="171"/>
    <s v="N"/>
    <s v="Y"/>
    <s v="N"/>
    <s v="N"/>
    <s v="N"/>
    <n v="89"/>
    <n v="91.75"/>
    <n v="1.4687167337660777E-3"/>
    <n v="697.64"/>
  </r>
  <r>
    <x v="95"/>
    <x v="95"/>
    <s v="West Valley School District (Spokane)"/>
    <n v="3195"/>
    <x v="127"/>
    <s v="N"/>
    <s v="Y"/>
    <s v="Y"/>
    <s v="N"/>
    <s v="N"/>
    <n v="83"/>
    <n v="90.75"/>
    <n v="1.4527089219539134E-3"/>
    <n v="690.04"/>
  </r>
  <r>
    <x v="26"/>
    <x v="26"/>
    <s v="University Place School District"/>
    <n v="3179"/>
    <x v="172"/>
    <s v="N"/>
    <s v="N"/>
    <s v="Y"/>
    <s v="N"/>
    <s v="N"/>
    <n v="83"/>
    <n v="88.5"/>
    <n v="1.4166913453765439E-3"/>
    <n v="672.93"/>
  </r>
  <r>
    <x v="96"/>
    <x v="96"/>
    <s v="Nine Mile Falls School District"/>
    <n v="4333"/>
    <x v="173"/>
    <s v="N"/>
    <s v="Y"/>
    <s v="Y"/>
    <s v="N"/>
    <s v="N"/>
    <n v="85"/>
    <n v="88.25"/>
    <n v="1.4126893924235027E-3"/>
    <n v="671.03"/>
  </r>
  <r>
    <x v="97"/>
    <x v="97"/>
    <s v="Colville School District"/>
    <n v="3310"/>
    <x v="174"/>
    <s v="N"/>
    <s v="Y"/>
    <s v="Y"/>
    <s v="N"/>
    <s v="N"/>
    <n v="78"/>
    <n v="87"/>
    <n v="1.3926796276582973E-3"/>
    <n v="661.52"/>
  </r>
  <r>
    <x v="98"/>
    <x v="98"/>
    <s v="Elma School District"/>
    <n v="2137"/>
    <x v="175"/>
    <s v="N"/>
    <s v="N"/>
    <s v="Y"/>
    <s v="N"/>
    <s v="N"/>
    <n v="78"/>
    <n v="87"/>
    <n v="1.3926796276582973E-3"/>
    <n v="661.52"/>
  </r>
  <r>
    <x v="19"/>
    <x v="19"/>
    <s v="Clover Park School District"/>
    <n v="5027"/>
    <x v="176"/>
    <s v="N"/>
    <s v="N"/>
    <s v="Y"/>
    <s v="N"/>
    <s v="N"/>
    <n v="78"/>
    <n v="85.75"/>
    <n v="1.3726698628930918E-3"/>
    <n v="652.02"/>
  </r>
  <r>
    <x v="10"/>
    <x v="10"/>
    <s v="Seattle Public Schools"/>
    <n v="3096"/>
    <x v="177"/>
    <s v="Y"/>
    <s v="N"/>
    <s v="Y"/>
    <s v="N"/>
    <s v="N"/>
    <n v="78"/>
    <n v="85.25"/>
    <n v="1.3646659569870098E-3"/>
    <n v="648.22"/>
  </r>
  <r>
    <x v="99"/>
    <x v="99"/>
    <s v="Clarkston School District"/>
    <n v="2299"/>
    <x v="178"/>
    <s v="N"/>
    <s v="Y"/>
    <s v="Y"/>
    <s v="N"/>
    <s v="N"/>
    <n v="75"/>
    <n v="84.75"/>
    <n v="1.3566620510809275E-3"/>
    <n v="644.41"/>
  </r>
  <r>
    <x v="100"/>
    <x v="100"/>
    <s v="Okanogan School District"/>
    <n v="2246"/>
    <x v="179"/>
    <s v="N"/>
    <s v="N"/>
    <s v="Y"/>
    <s v="N"/>
    <s v="N"/>
    <n v="76"/>
    <n v="84.25"/>
    <n v="1.3486581451748454E-3"/>
    <n v="640.61"/>
  </r>
  <r>
    <x v="54"/>
    <x v="54"/>
    <s v="Fife School District"/>
    <n v="4582"/>
    <x v="180"/>
    <s v="N"/>
    <s v="N"/>
    <s v="Y"/>
    <s v="N"/>
    <s v="N"/>
    <n v="77"/>
    <n v="84"/>
    <n v="1.3446561922218043E-3"/>
    <n v="638.71"/>
  </r>
  <r>
    <x v="101"/>
    <x v="101"/>
    <s v="Castle Rock School District"/>
    <n v="2281"/>
    <x v="181"/>
    <s v="N"/>
    <s v="Y"/>
    <s v="Y"/>
    <s v="N"/>
    <s v="N"/>
    <n v="78"/>
    <n v="83.5"/>
    <n v="1.336652286315722E-3"/>
    <n v="634.91"/>
  </r>
  <r>
    <x v="102"/>
    <x v="102"/>
    <s v="Montesano School District"/>
    <n v="2180"/>
    <x v="182"/>
    <s v="N"/>
    <s v="Y"/>
    <s v="Y"/>
    <s v="N"/>
    <s v="N"/>
    <n v="79"/>
    <n v="83.5"/>
    <n v="1.336652286315722E-3"/>
    <n v="634.91"/>
  </r>
  <r>
    <x v="55"/>
    <x v="55"/>
    <s v="Auburn School District"/>
    <n v="2795"/>
    <x v="183"/>
    <s v="N"/>
    <s v="Y"/>
    <s v="N"/>
    <s v="N"/>
    <s v="N"/>
    <n v="78"/>
    <n v="82"/>
    <n v="1.3126405685974756E-3"/>
    <n v="623.5"/>
  </r>
  <r>
    <x v="103"/>
    <x v="103"/>
    <s v="Prosser School District"/>
    <n v="2508"/>
    <x v="184"/>
    <s v="N"/>
    <s v="Y"/>
    <s v="Y"/>
    <s v="N"/>
    <s v="N"/>
    <n v="76"/>
    <n v="81.5"/>
    <n v="1.3046366626913934E-3"/>
    <n v="619.70000000000005"/>
  </r>
  <r>
    <x v="104"/>
    <x v="104"/>
    <s v="Kalama School District"/>
    <n v="2561"/>
    <x v="185"/>
    <s v="N"/>
    <s v="Y"/>
    <s v="Y"/>
    <s v="N"/>
    <s v="N"/>
    <n v="73"/>
    <n v="79.75"/>
    <n v="1.2766229920201059E-3"/>
    <n v="606.4"/>
  </r>
  <r>
    <x v="16"/>
    <x v="16"/>
    <s v="Lake Stevens School District"/>
    <n v="5099"/>
    <x v="186"/>
    <s v="N"/>
    <s v="N"/>
    <s v="Y"/>
    <s v="N"/>
    <s v="N"/>
    <n v="74"/>
    <n v="79.75"/>
    <n v="1.2766229920201059E-3"/>
    <n v="606.4"/>
  </r>
  <r>
    <x v="105"/>
    <x v="105"/>
    <s v="Toppenish School District"/>
    <n v="2900"/>
    <x v="187"/>
    <s v="N"/>
    <s v="N"/>
    <s v="Y"/>
    <s v="N"/>
    <s v="N"/>
    <n v="64"/>
    <n v="79.75"/>
    <n v="1.2766229920201059E-3"/>
    <n v="606.4"/>
  </r>
  <r>
    <x v="106"/>
    <x v="106"/>
    <s v="Toutle Lake School District"/>
    <n v="2560"/>
    <x v="188"/>
    <s v="N"/>
    <s v="Y"/>
    <s v="Y"/>
    <s v="N"/>
    <s v="N"/>
    <n v="69"/>
    <n v="76.5"/>
    <n v="1.2245976036305718E-3"/>
    <n v="581.67999999999995"/>
  </r>
  <r>
    <x v="107"/>
    <x v="107"/>
    <s v="Tonasket School District"/>
    <n v="2679"/>
    <x v="189"/>
    <s v="N"/>
    <s v="Y"/>
    <s v="Y"/>
    <s v="N"/>
    <s v="N"/>
    <n v="67"/>
    <n v="74.5"/>
    <n v="1.1925819800062431E-3"/>
    <n v="566.48"/>
  </r>
  <r>
    <x v="108"/>
    <x v="108"/>
    <s v="Lake Chelan School District"/>
    <n v="4260"/>
    <x v="190"/>
    <s v="N"/>
    <s v="Y"/>
    <s v="Y"/>
    <s v="N"/>
    <s v="N"/>
    <n v="66"/>
    <n v="74"/>
    <n v="1.1845780741001608E-3"/>
    <n v="562.66999999999996"/>
  </r>
  <r>
    <x v="109"/>
    <x v="109"/>
    <s v="Woodland School District"/>
    <n v="3546"/>
    <x v="191"/>
    <s v="N"/>
    <s v="Y"/>
    <s v="Y"/>
    <s v="N"/>
    <s v="N"/>
    <n v="68"/>
    <n v="73.5"/>
    <n v="1.1765741681940788E-3"/>
    <n v="558.87"/>
  </r>
  <r>
    <x v="14"/>
    <x v="14"/>
    <s v="Kennewick School District"/>
    <n v="4118"/>
    <x v="192"/>
    <s v="N"/>
    <s v="N"/>
    <s v="Y"/>
    <s v="N"/>
    <s v="N"/>
    <n v="63"/>
    <n v="72.5"/>
    <n v="1.1605663563819145E-3"/>
    <n v="551.27"/>
  </r>
  <r>
    <x v="44"/>
    <x v="44"/>
    <s v="Kent School District"/>
    <n v="2797"/>
    <x v="193"/>
    <s v="Y"/>
    <s v="Y"/>
    <s v="N"/>
    <s v="N"/>
    <s v="N"/>
    <n v="65"/>
    <n v="71.25"/>
    <n v="1.140556591616709E-3"/>
    <n v="541.76"/>
  </r>
  <r>
    <x v="110"/>
    <x v="110"/>
    <s v="Quincy School District"/>
    <n v="3088"/>
    <x v="194"/>
    <s v="N"/>
    <s v="N"/>
    <s v="Y"/>
    <s v="N"/>
    <s v="N"/>
    <n v="60"/>
    <n v="70.75"/>
    <n v="1.1325526857106267E-3"/>
    <n v="537.96"/>
  </r>
  <r>
    <x v="61"/>
    <x v="61"/>
    <s v="Renton School District"/>
    <n v="2475"/>
    <x v="195"/>
    <s v="N"/>
    <s v="Y"/>
    <s v="N"/>
    <s v="N"/>
    <s v="N"/>
    <n v="62"/>
    <n v="68.75"/>
    <n v="1.1005370620862981E-3"/>
    <n v="522.76"/>
  </r>
  <r>
    <x v="111"/>
    <x v="111"/>
    <s v="East Valley School District (Yakima)"/>
    <n v="2344"/>
    <x v="161"/>
    <s v="N"/>
    <s v="Y"/>
    <s v="Y"/>
    <s v="N"/>
    <s v="N"/>
    <n v="59"/>
    <n v="66.75"/>
    <n v="1.0685214384619694E-3"/>
    <n v="507.55"/>
  </r>
  <r>
    <x v="10"/>
    <x v="10"/>
    <s v="Seattle Public Schools"/>
    <n v="2234"/>
    <x v="196"/>
    <s v="N"/>
    <s v="Y"/>
    <s v="Y"/>
    <s v="N"/>
    <s v="N"/>
    <n v="64"/>
    <n v="66.75"/>
    <n v="1.0685214384619694E-3"/>
    <n v="507.55"/>
  </r>
  <r>
    <x v="91"/>
    <x v="91"/>
    <s v="Highline School District"/>
    <n v="2325"/>
    <x v="197"/>
    <s v="N"/>
    <s v="Y"/>
    <s v="Y"/>
    <s v="N"/>
    <s v="N"/>
    <n v="57"/>
    <n v="62.25"/>
    <n v="9.9648628530722987E-4"/>
    <n v="473.33"/>
  </r>
  <r>
    <x v="112"/>
    <x v="112"/>
    <s v="Medical Lake School District"/>
    <n v="2890"/>
    <x v="198"/>
    <s v="N"/>
    <s v="Y"/>
    <s v="Y"/>
    <s v="N"/>
    <s v="N"/>
    <n v="59"/>
    <n v="62.25"/>
    <n v="9.9648628530722987E-4"/>
    <n v="473.33"/>
  </r>
  <r>
    <x v="113"/>
    <x v="113"/>
    <s v="San Juan Island School District"/>
    <n v="2879"/>
    <x v="199"/>
    <s v="N"/>
    <s v="Y"/>
    <s v="N"/>
    <s v="N"/>
    <s v="N"/>
    <n v="60"/>
    <n v="62"/>
    <n v="9.9248433235418895E-4"/>
    <n v="471.43"/>
  </r>
  <r>
    <x v="114"/>
    <x v="114"/>
    <s v="Kiona-Benton City School District"/>
    <n v="2904"/>
    <x v="200"/>
    <s v="N"/>
    <s v="Y"/>
    <s v="Y"/>
    <s v="N"/>
    <s v="N"/>
    <n v="54"/>
    <n v="61.25"/>
    <n v="9.8047847349506554E-4"/>
    <n v="465.73"/>
  </r>
  <r>
    <x v="12"/>
    <x v="12"/>
    <s v="Evergreen School District (Clark)"/>
    <n v="4203"/>
    <x v="201"/>
    <s v="N"/>
    <s v="N"/>
    <s v="Y"/>
    <s v="N"/>
    <s v="N"/>
    <n v="57"/>
    <n v="61"/>
    <n v="9.7647652054202452E-4"/>
    <n v="463.83"/>
  </r>
  <r>
    <x v="23"/>
    <x v="23"/>
    <s v="Vancouver School District"/>
    <n v="1689"/>
    <x v="202"/>
    <s v="N"/>
    <s v="Y"/>
    <s v="N"/>
    <s v="N"/>
    <s v="N"/>
    <n v="60"/>
    <n v="61"/>
    <n v="9.7647652054202452E-4"/>
    <n v="463.83"/>
  </r>
  <r>
    <x v="115"/>
    <x v="115"/>
    <s v="Omak School District"/>
    <n v="5197"/>
    <x v="203"/>
    <s v="N"/>
    <s v="N"/>
    <s v="Y"/>
    <s v="N"/>
    <s v="N"/>
    <n v="57"/>
    <n v="59.75"/>
    <n v="9.5646675577681906E-4"/>
    <n v="454.32"/>
  </r>
  <r>
    <x v="116"/>
    <x v="116"/>
    <s v="Ellensburg School District"/>
    <n v="2996"/>
    <x v="204"/>
    <s v="N"/>
    <s v="Y"/>
    <s v="Y"/>
    <s v="N"/>
    <s v="N"/>
    <n v="58"/>
    <n v="59.25"/>
    <n v="9.484628498707369E-4"/>
    <n v="450.52"/>
  </r>
  <r>
    <x v="117"/>
    <x v="117"/>
    <s v="Hockinson School District"/>
    <n v="4568"/>
    <x v="205"/>
    <s v="N"/>
    <s v="Y"/>
    <s v="Y"/>
    <s v="N"/>
    <s v="N"/>
    <n v="57"/>
    <n v="58.75"/>
    <n v="9.4045894396465473E-4"/>
    <n v="446.72"/>
  </r>
  <r>
    <x v="42"/>
    <x v="42"/>
    <s v="North Thurston Public Schools"/>
    <n v="4427"/>
    <x v="206"/>
    <s v="N"/>
    <s v="Y"/>
    <s v="Y"/>
    <s v="N"/>
    <s v="N"/>
    <n v="55"/>
    <n v="58.5"/>
    <n v="9.3645699101161371E-4"/>
    <n v="444.82"/>
  </r>
  <r>
    <x v="118"/>
    <x v="118"/>
    <s v="Orting School District"/>
    <n v="2942"/>
    <x v="207"/>
    <s v="N"/>
    <s v="Y"/>
    <s v="Y"/>
    <s v="N"/>
    <s v="N"/>
    <n v="55"/>
    <n v="58.5"/>
    <n v="9.3645699101161371E-4"/>
    <n v="444.82"/>
  </r>
  <r>
    <x v="119"/>
    <x v="119"/>
    <s v="Pomeroy School District"/>
    <n v="2241"/>
    <x v="208"/>
    <s v="N"/>
    <s v="N"/>
    <s v="Y"/>
    <s v="N"/>
    <s v="N"/>
    <n v="52"/>
    <n v="57.75"/>
    <n v="9.2445113215249041E-4"/>
    <n v="439.11"/>
  </r>
  <r>
    <x v="18"/>
    <x v="18"/>
    <s v="Monroe School District"/>
    <n v="5109"/>
    <x v="209"/>
    <s v="N"/>
    <s v="N"/>
    <s v="Y"/>
    <s v="N"/>
    <s v="N"/>
    <n v="52"/>
    <n v="54.25"/>
    <n v="8.6842379080991528E-4"/>
    <n v="412.5"/>
  </r>
  <r>
    <x v="76"/>
    <x v="76"/>
    <s v="Marysville School District"/>
    <n v="5210"/>
    <x v="210"/>
    <s v="N"/>
    <s v="Y"/>
    <s v="Y"/>
    <s v="Y"/>
    <s v="N"/>
    <n v="50"/>
    <n v="53.75"/>
    <n v="8.6041988490383311E-4"/>
    <n v="408.7"/>
  </r>
  <r>
    <x v="120"/>
    <x v="120"/>
    <s v="Nooksack Valley School District"/>
    <n v="2459"/>
    <x v="211"/>
    <s v="N"/>
    <s v="Y"/>
    <s v="Y"/>
    <s v="N"/>
    <s v="N"/>
    <n v="46"/>
    <n v="49.5"/>
    <n v="7.9238668470213468E-4"/>
    <n v="376.38"/>
  </r>
  <r>
    <x v="121"/>
    <x v="121"/>
    <s v="Sunnyside School District"/>
    <n v="2959"/>
    <x v="212"/>
    <s v="N"/>
    <s v="Y"/>
    <s v="Y"/>
    <s v="N"/>
    <s v="N"/>
    <n v="41"/>
    <n v="48"/>
    <n v="7.6837496698388809E-4"/>
    <n v="364.98"/>
  </r>
  <r>
    <x v="122"/>
    <x v="122"/>
    <s v="CASHMERE SCHOOL DISTRICT"/>
    <n v="3268"/>
    <x v="213"/>
    <s v="N"/>
    <s v="N"/>
    <s v="Y"/>
    <s v="N"/>
    <s v="N"/>
    <n v="45"/>
    <n v="47.75"/>
    <n v="7.6437301403084706E-4"/>
    <n v="363.08"/>
  </r>
  <r>
    <x v="123"/>
    <x v="123"/>
    <s v="Grandview School District"/>
    <n v="2555"/>
    <x v="214"/>
    <s v="N"/>
    <s v="Y"/>
    <s v="Y"/>
    <s v="N"/>
    <s v="N"/>
    <n v="41"/>
    <n v="47.75"/>
    <n v="7.6437301403084706E-4"/>
    <n v="363.08"/>
  </r>
  <r>
    <x v="115"/>
    <x v="115"/>
    <s v="Omak School District"/>
    <n v="2031"/>
    <x v="215"/>
    <s v="N"/>
    <s v="Y"/>
    <s v="Y"/>
    <s v="N"/>
    <s v="N"/>
    <n v="40"/>
    <n v="44.25"/>
    <n v="7.0834567268827193E-4"/>
    <n v="336.46"/>
  </r>
  <r>
    <x v="124"/>
    <x v="124"/>
    <s v="Finley School District"/>
    <n v="2367"/>
    <x v="216"/>
    <s v="N"/>
    <s v="Y"/>
    <s v="Y"/>
    <s v="N"/>
    <s v="N"/>
    <n v="38"/>
    <n v="44"/>
    <n v="7.0434371973523079E-4"/>
    <n v="334.56"/>
  </r>
  <r>
    <x v="6"/>
    <x v="6"/>
    <s v="Central Kitsap School District"/>
    <n v="3791"/>
    <x v="217"/>
    <s v="N"/>
    <s v="N"/>
    <s v="Y"/>
    <s v="N"/>
    <s v="N"/>
    <n v="38"/>
    <n v="43.5"/>
    <n v="6.9633981382914863E-4"/>
    <n v="330.76"/>
  </r>
  <r>
    <x v="76"/>
    <x v="76"/>
    <s v="Marysville School District"/>
    <n v="4233"/>
    <x v="218"/>
    <s v="N"/>
    <s v="N"/>
    <s v="Y"/>
    <s v="N"/>
    <s v="N"/>
    <n v="37"/>
    <n v="43.5"/>
    <n v="6.9633981382914863E-4"/>
    <n v="330.76"/>
  </r>
  <r>
    <x v="125"/>
    <x v="125"/>
    <s v="Wapato School District"/>
    <n v="3141"/>
    <x v="219"/>
    <s v="N"/>
    <s v="Y"/>
    <s v="Y"/>
    <s v="N"/>
    <s v="N"/>
    <n v="37"/>
    <n v="43.5"/>
    <n v="6.9633981382914863E-4"/>
    <n v="330.76"/>
  </r>
  <r>
    <x v="76"/>
    <x v="76"/>
    <s v="Marysville School District"/>
    <n v="5214"/>
    <x v="220"/>
    <s v="N"/>
    <s v="Y"/>
    <s v="Y"/>
    <s v="Y"/>
    <s v="N"/>
    <n v="40"/>
    <n v="42.25"/>
    <n v="6.7633004906394317E-4"/>
    <n v="321.26"/>
  </r>
  <r>
    <x v="126"/>
    <x v="126"/>
    <s v="Port Townsend School District"/>
    <n v="2503"/>
    <x v="221"/>
    <s v="N"/>
    <s v="Y"/>
    <s v="Y"/>
    <s v="N"/>
    <s v="N"/>
    <n v="39"/>
    <n v="41"/>
    <n v="6.5632028429873782E-4"/>
    <n v="311.75"/>
  </r>
  <r>
    <x v="127"/>
    <x v="127"/>
    <s v="Columbia (Walla Walla) School District"/>
    <n v="4049"/>
    <x v="222"/>
    <s v="N"/>
    <s v="Y"/>
    <s v="Y"/>
    <s v="N"/>
    <s v="N"/>
    <n v="37"/>
    <n v="40.25"/>
    <n v="6.4431442543961452E-4"/>
    <n v="306.05"/>
  </r>
  <r>
    <x v="45"/>
    <x v="45"/>
    <s v="Yakima School District"/>
    <n v="4020"/>
    <x v="223"/>
    <s v="N"/>
    <s v="N"/>
    <s v="Y"/>
    <s v="N"/>
    <s v="N"/>
    <n v="36"/>
    <n v="40.25"/>
    <n v="6.4431442543961452E-4"/>
    <n v="306.05"/>
  </r>
  <r>
    <x v="13"/>
    <x v="13"/>
    <s v="Mukilteo School District"/>
    <n v="4019"/>
    <x v="224"/>
    <s v="N"/>
    <s v="N"/>
    <s v="Y"/>
    <s v="Y"/>
    <s v="N"/>
    <n v="37"/>
    <n v="40"/>
    <n v="6.403124724865735E-4"/>
    <n v="304.14999999999998"/>
  </r>
  <r>
    <x v="128"/>
    <x v="128"/>
    <s v="South Bend School District"/>
    <n v="2214"/>
    <x v="225"/>
    <s v="N"/>
    <s v="N"/>
    <s v="Y"/>
    <s v="N"/>
    <s v="N"/>
    <n v="35"/>
    <n v="39.5"/>
    <n v="6.3230856658049123E-4"/>
    <n v="300.35000000000002"/>
  </r>
  <r>
    <x v="129"/>
    <x v="129"/>
    <s v="White Salmon Valley School District"/>
    <n v="2330"/>
    <x v="222"/>
    <s v="N"/>
    <s v="Y"/>
    <s v="Y"/>
    <s v="N"/>
    <s v="N"/>
    <n v="35"/>
    <n v="38"/>
    <n v="6.0829684886224474E-4"/>
    <n v="288.94"/>
  </r>
  <r>
    <x v="130"/>
    <x v="130"/>
    <s v="La Center School District"/>
    <n v="4431"/>
    <x v="226"/>
    <s v="N"/>
    <s v="Y"/>
    <s v="Y"/>
    <s v="N"/>
    <s v="N"/>
    <n v="36"/>
    <n v="37.75"/>
    <n v="6.0429489590920372E-4"/>
    <n v="287.04000000000002"/>
  </r>
  <r>
    <x v="131"/>
    <x v="131"/>
    <s v="Tukwila School District"/>
    <n v="2848"/>
    <x v="227"/>
    <s v="N"/>
    <s v="Y"/>
    <s v="Y"/>
    <s v="N"/>
    <s v="N"/>
    <n v="35"/>
    <n v="36.75"/>
    <n v="5.8828708409703939E-4"/>
    <n v="279.44"/>
  </r>
  <r>
    <x v="132"/>
    <x v="132"/>
    <s v="Methow Valley School District"/>
    <n v="2146"/>
    <x v="228"/>
    <s v="N"/>
    <s v="Y"/>
    <s v="Y"/>
    <s v="N"/>
    <s v="N"/>
    <n v="33"/>
    <n v="35"/>
    <n v="5.6027341342575177E-4"/>
    <n v="266.13"/>
  </r>
  <r>
    <x v="133"/>
    <x v="133"/>
    <s v="Ridgefield School District"/>
    <n v="2390"/>
    <x v="229"/>
    <s v="N"/>
    <s v="Y"/>
    <s v="Y"/>
    <s v="N"/>
    <s v="N"/>
    <n v="34"/>
    <n v="34.75"/>
    <n v="5.5627146047271064E-4"/>
    <n v="264.23"/>
  </r>
  <r>
    <x v="134"/>
    <x v="134"/>
    <s v="North Franklin School District"/>
    <n v="3272"/>
    <x v="230"/>
    <s v="N"/>
    <s v="Y"/>
    <s v="Y"/>
    <s v="N"/>
    <s v="N"/>
    <n v="31"/>
    <n v="34.5"/>
    <n v="5.5226950751966961E-4"/>
    <n v="262.33"/>
  </r>
  <r>
    <x v="85"/>
    <x v="85"/>
    <s v="Eastmont School District"/>
    <n v="3372"/>
    <x v="231"/>
    <s v="N"/>
    <s v="N"/>
    <s v="Y"/>
    <s v="N"/>
    <s v="N"/>
    <n v="31"/>
    <n v="34.25"/>
    <n v="5.4826755456662847E-4"/>
    <n v="260.43"/>
  </r>
  <r>
    <x v="22"/>
    <x v="22"/>
    <s v="Richland School District"/>
    <n v="4295"/>
    <x v="232"/>
    <s v="N"/>
    <s v="N"/>
    <s v="Y"/>
    <s v="N"/>
    <s v="N"/>
    <n v="29"/>
    <n v="33.75"/>
    <n v="5.4026364866054631E-4"/>
    <n v="256.63"/>
  </r>
  <r>
    <x v="135"/>
    <x v="135"/>
    <s v="Chehalis School District"/>
    <n v="2799"/>
    <x v="233"/>
    <s v="N"/>
    <s v="Y"/>
    <s v="N"/>
    <s v="N"/>
    <s v="N"/>
    <n v="33"/>
    <n v="33.5"/>
    <n v="5.3626169570750528E-4"/>
    <n v="254.72"/>
  </r>
  <r>
    <x v="95"/>
    <x v="95"/>
    <s v="West Valley School District (Spokane)"/>
    <n v="1628"/>
    <x v="234"/>
    <s v="N"/>
    <s v="N"/>
    <s v="Y"/>
    <s v="N"/>
    <s v="N"/>
    <n v="27"/>
    <n v="32.75"/>
    <n v="5.2425583684838199E-4"/>
    <n v="249.02"/>
  </r>
  <r>
    <x v="136"/>
    <x v="136"/>
    <s v="Pateros School District"/>
    <n v="2397"/>
    <x v="235"/>
    <s v="N"/>
    <s v="N"/>
    <s v="Y"/>
    <s v="N"/>
    <s v="N"/>
    <n v="28"/>
    <n v="32"/>
    <n v="5.122499779892588E-4"/>
    <n v="243.32"/>
  </r>
  <r>
    <x v="137"/>
    <x v="137"/>
    <s v="Rainier School District"/>
    <n v="2468"/>
    <x v="236"/>
    <s v="N"/>
    <s v="Y"/>
    <s v="Y"/>
    <s v="N"/>
    <s v="N"/>
    <n v="30"/>
    <n v="32"/>
    <n v="5.122499779892588E-4"/>
    <n v="243.32"/>
  </r>
  <r>
    <x v="7"/>
    <x v="7"/>
    <s v="Bethel School District"/>
    <n v="1510"/>
    <x v="237"/>
    <s v="N"/>
    <s v="N"/>
    <s v="Y"/>
    <s v="N"/>
    <s v="N"/>
    <n v="27"/>
    <n v="31.75"/>
    <n v="5.0824802503621766E-4"/>
    <n v="241.42"/>
  </r>
  <r>
    <x v="138"/>
    <x v="138"/>
    <s v="Vashon Island School District"/>
    <n v="2419"/>
    <x v="238"/>
    <s v="N"/>
    <s v="Y"/>
    <s v="N"/>
    <s v="N"/>
    <s v="N"/>
    <n v="31"/>
    <n v="31"/>
    <n v="4.9624216617709447E-4"/>
    <n v="235.72"/>
  </r>
  <r>
    <x v="47"/>
    <x v="47"/>
    <s v="Tumwater School District"/>
    <n v="4225"/>
    <x v="239"/>
    <s v="N"/>
    <s v="Y"/>
    <s v="Y"/>
    <s v="N"/>
    <s v="N"/>
    <n v="27"/>
    <n v="29.5"/>
    <n v="4.7223044845884793E-4"/>
    <n v="224.31"/>
  </r>
  <r>
    <x v="139"/>
    <x v="139"/>
    <s v="Deer Park School District"/>
    <n v="4123"/>
    <x v="240"/>
    <s v="N"/>
    <s v="N"/>
    <s v="Y"/>
    <s v="N"/>
    <s v="N"/>
    <n v="25"/>
    <n v="28"/>
    <n v="4.4821873074060139E-4"/>
    <n v="212.9"/>
  </r>
  <r>
    <x v="140"/>
    <x v="140"/>
    <s v="La Conner School District"/>
    <n v="2276"/>
    <x v="241"/>
    <s v="N"/>
    <s v="Y"/>
    <s v="Y"/>
    <s v="N"/>
    <s v="N"/>
    <n v="26"/>
    <n v="27.75"/>
    <n v="4.4421677778756031E-4"/>
    <n v="211"/>
  </r>
  <r>
    <x v="91"/>
    <x v="91"/>
    <s v="Highline School District"/>
    <n v="2270"/>
    <x v="242"/>
    <s v="N"/>
    <s v="Y"/>
    <s v="Y"/>
    <s v="N"/>
    <s v="N"/>
    <n v="22"/>
    <n v="25"/>
    <n v="4.0019529530410842E-4"/>
    <n v="190.09"/>
  </r>
  <r>
    <x v="141"/>
    <x v="141"/>
    <s v="Freeman School District"/>
    <n v="3192"/>
    <x v="243"/>
    <s v="N"/>
    <s v="Y"/>
    <s v="Y"/>
    <s v="N"/>
    <s v="N"/>
    <n v="24"/>
    <n v="24.25"/>
    <n v="3.8818943644498513E-4"/>
    <n v="184.39"/>
  </r>
  <r>
    <x v="142"/>
    <x v="142"/>
    <s v="Mount Baker School District"/>
    <n v="2343"/>
    <x v="244"/>
    <s v="N"/>
    <s v="N"/>
    <s v="Y"/>
    <s v="Y"/>
    <s v="N"/>
    <n v="22"/>
    <n v="23.75"/>
    <n v="3.8018553053890296E-4"/>
    <n v="180.59"/>
  </r>
  <r>
    <x v="143"/>
    <x v="143"/>
    <s v="Entiat School District"/>
    <n v="3317"/>
    <x v="245"/>
    <s v="N"/>
    <s v="N"/>
    <s v="Y"/>
    <s v="N"/>
    <s v="N"/>
    <n v="20"/>
    <n v="23.5"/>
    <n v="3.7618357758586188E-4"/>
    <n v="178.69"/>
  </r>
  <r>
    <x v="10"/>
    <x v="10"/>
    <s v="Seattle Public Schools"/>
    <n v="3778"/>
    <x v="246"/>
    <s v="N"/>
    <s v="N"/>
    <s v="Y"/>
    <s v="N"/>
    <s v="N"/>
    <n v="19"/>
    <n v="23.5"/>
    <n v="3.7618357758586188E-4"/>
    <n v="178.69"/>
  </r>
  <r>
    <x v="0"/>
    <x v="0"/>
    <s v="Bellevue School District"/>
    <n v="1832"/>
    <x v="247"/>
    <s v="N"/>
    <s v="N"/>
    <s v="Y"/>
    <s v="N"/>
    <s v="N"/>
    <n v="22"/>
    <n v="22.25"/>
    <n v="3.5617381282065648E-4"/>
    <n v="169.18"/>
  </r>
  <r>
    <x v="20"/>
    <x v="20"/>
    <s v="Wenatchee School District"/>
    <n v="5316"/>
    <x v="248"/>
    <s v="N"/>
    <s v="N"/>
    <s v="Y"/>
    <s v="N"/>
    <s v="N"/>
    <n v="20"/>
    <n v="22.25"/>
    <n v="3.5617381282065648E-4"/>
    <n v="169.18"/>
  </r>
  <r>
    <x v="29"/>
    <x v="29"/>
    <s v="Pasco School District"/>
    <n v="3912"/>
    <x v="249"/>
    <s v="N"/>
    <s v="N"/>
    <s v="Y"/>
    <s v="N"/>
    <s v="N"/>
    <n v="18"/>
    <n v="22"/>
    <n v="3.521718598676154E-4"/>
    <n v="167.28"/>
  </r>
  <r>
    <x v="33"/>
    <x v="33"/>
    <s v="Spokane School District"/>
    <n v="5250"/>
    <x v="250"/>
    <s v="N"/>
    <s v="N"/>
    <s v="Y"/>
    <s v="N"/>
    <s v="N"/>
    <n v="19"/>
    <n v="21.75"/>
    <n v="3.4816990691457432E-4"/>
    <n v="165.38"/>
  </r>
  <r>
    <x v="91"/>
    <x v="91"/>
    <s v="Highline School District"/>
    <n v="5101"/>
    <x v="251"/>
    <s v="N"/>
    <s v="Y"/>
    <s v="N"/>
    <s v="N"/>
    <s v="N"/>
    <n v="20"/>
    <n v="21.5"/>
    <n v="3.4416795396153323E-4"/>
    <n v="163.47999999999999"/>
  </r>
  <r>
    <x v="144"/>
    <x v="144"/>
    <s v="Naches Valley School District"/>
    <n v="2591"/>
    <x v="252"/>
    <s v="N"/>
    <s v="Y"/>
    <s v="Y"/>
    <s v="N"/>
    <s v="N"/>
    <n v="20"/>
    <n v="21.5"/>
    <n v="3.4416795396153323E-4"/>
    <n v="163.47999999999999"/>
  </r>
  <r>
    <x v="145"/>
    <x v="145"/>
    <s v="Colton School District"/>
    <n v="2588"/>
    <x v="253"/>
    <s v="N"/>
    <s v="N"/>
    <s v="Y"/>
    <s v="N"/>
    <s v="N"/>
    <n v="21"/>
    <n v="21.25"/>
    <n v="3.4016600100849215E-4"/>
    <n v="161.58000000000001"/>
  </r>
  <r>
    <x v="45"/>
    <x v="45"/>
    <s v="Yakima School District"/>
    <n v="4093"/>
    <x v="254"/>
    <s v="N"/>
    <s v="N"/>
    <s v="Y"/>
    <s v="N"/>
    <s v="N"/>
    <n v="17"/>
    <n v="21.25"/>
    <n v="3.4016600100849215E-4"/>
    <n v="161.58000000000001"/>
  </r>
  <r>
    <x v="146"/>
    <x v="146"/>
    <s v="Zillah School District"/>
    <n v="2240"/>
    <x v="255"/>
    <s v="N"/>
    <s v="N"/>
    <s v="Y"/>
    <s v="N"/>
    <s v="N"/>
    <n v="18"/>
    <n v="21.25"/>
    <n v="3.4016600100849215E-4"/>
    <n v="161.58000000000001"/>
  </r>
  <r>
    <x v="50"/>
    <x v="50"/>
    <s v="Peninsula School District"/>
    <n v="1516"/>
    <x v="256"/>
    <s v="N"/>
    <s v="N"/>
    <s v="Y"/>
    <s v="N"/>
    <s v="N"/>
    <n v="18"/>
    <n v="20.75"/>
    <n v="3.3216209510240999E-4"/>
    <n v="157.78"/>
  </r>
  <r>
    <x v="147"/>
    <x v="147"/>
    <s v="Willapa Valley School District"/>
    <n v="2542"/>
    <x v="257"/>
    <s v="N"/>
    <s v="N"/>
    <s v="Y"/>
    <s v="N"/>
    <s v="N"/>
    <n v="17"/>
    <n v="19.75"/>
    <n v="3.1615428329024561E-4"/>
    <n v="150.16999999999999"/>
  </r>
  <r>
    <x v="148"/>
    <x v="148"/>
    <s v="Waitsburg School District"/>
    <n v="2386"/>
    <x v="258"/>
    <s v="N"/>
    <s v="Y"/>
    <s v="Y"/>
    <s v="N"/>
    <s v="N"/>
    <n v="19"/>
    <n v="19.5"/>
    <n v="3.1215233033720453E-4"/>
    <n v="148.27000000000001"/>
  </r>
  <r>
    <x v="6"/>
    <x v="6"/>
    <s v="Central Kitsap School District"/>
    <n v="3237"/>
    <x v="259"/>
    <s v="N"/>
    <s v="N"/>
    <s v="Y"/>
    <s v="N"/>
    <s v="N"/>
    <n v="17"/>
    <n v="18.5"/>
    <n v="2.9614451852504021E-4"/>
    <n v="140.66999999999999"/>
  </r>
  <r>
    <x v="149"/>
    <x v="149"/>
    <s v="Toledo School District"/>
    <n v="2616"/>
    <x v="260"/>
    <s v="N"/>
    <s v="Y"/>
    <s v="Y"/>
    <s v="N"/>
    <s v="N"/>
    <n v="15"/>
    <n v="17"/>
    <n v="2.7213280080679372E-4"/>
    <n v="129.26"/>
  </r>
  <r>
    <x v="69"/>
    <x v="69"/>
    <s v="Bremerton School District"/>
    <n v="4038"/>
    <x v="261"/>
    <s v="N"/>
    <s v="N"/>
    <s v="Y"/>
    <s v="N"/>
    <s v="N"/>
    <n v="15"/>
    <n v="15.75"/>
    <n v="2.5212303604158832E-4"/>
    <n v="119.76"/>
  </r>
  <r>
    <x v="66"/>
    <x v="66"/>
    <s v="Battle Ground School District"/>
    <n v="4450"/>
    <x v="262"/>
    <s v="N"/>
    <s v="N"/>
    <s v="Y"/>
    <s v="N"/>
    <s v="N"/>
    <n v="13"/>
    <n v="15.5"/>
    <n v="2.4812108308854724E-4"/>
    <n v="117.86"/>
  </r>
  <r>
    <x v="76"/>
    <x v="76"/>
    <s v="Marysville School District"/>
    <n v="1927"/>
    <x v="263"/>
    <s v="N"/>
    <s v="Y"/>
    <s v="Y"/>
    <s v="Y"/>
    <s v="N"/>
    <n v="14"/>
    <n v="14.75"/>
    <n v="2.3611522422942397E-4"/>
    <n v="112.15"/>
  </r>
  <r>
    <x v="7"/>
    <x v="7"/>
    <s v="Bethel School District"/>
    <n v="5961"/>
    <x v="264"/>
    <s v="N"/>
    <s v="N"/>
    <s v="Y"/>
    <s v="N"/>
    <s v="N"/>
    <n v="14"/>
    <n v="14.5"/>
    <n v="2.3211327127638289E-4"/>
    <n v="110.25"/>
  </r>
  <r>
    <x v="66"/>
    <x v="66"/>
    <s v="Battle Ground School District"/>
    <n v="1875"/>
    <x v="265"/>
    <s v="N"/>
    <s v="N"/>
    <s v="Y"/>
    <s v="N"/>
    <s v="N"/>
    <n v="13"/>
    <n v="14.25"/>
    <n v="2.2811131832334178E-4"/>
    <n v="108.35"/>
  </r>
  <r>
    <x v="76"/>
    <x v="76"/>
    <s v="Marysville School District"/>
    <n v="5211"/>
    <x v="266"/>
    <s v="N"/>
    <s v="Y"/>
    <s v="Y"/>
    <s v="N"/>
    <s v="N"/>
    <n v="13"/>
    <n v="14.25"/>
    <n v="2.2811131832334178E-4"/>
    <n v="108.35"/>
  </r>
  <r>
    <x v="91"/>
    <x v="91"/>
    <s v="Highline School District"/>
    <n v="5064"/>
    <x v="267"/>
    <s v="N"/>
    <s v="Y"/>
    <s v="Y"/>
    <s v="N"/>
    <s v="N"/>
    <n v="12"/>
    <n v="13.75"/>
    <n v="2.2010741241725962E-4"/>
    <n v="104.55"/>
  </r>
  <r>
    <x v="150"/>
    <x v="150"/>
    <s v="Centralia School District"/>
    <n v="2166"/>
    <x v="268"/>
    <s v="N"/>
    <s v="Y"/>
    <s v="N"/>
    <s v="N"/>
    <s v="N"/>
    <n v="13"/>
    <n v="13.5"/>
    <n v="2.1610545946421854E-4"/>
    <n v="102.65"/>
  </r>
  <r>
    <x v="5"/>
    <x v="5"/>
    <s v="Lake Washington School District"/>
    <n v="5958"/>
    <x v="269"/>
    <s v="N"/>
    <s v="N"/>
    <s v="Y"/>
    <s v="N"/>
    <s v="N"/>
    <n v="12"/>
    <n v="13"/>
    <n v="2.0810155355813637E-4"/>
    <n v="98.85"/>
  </r>
  <r>
    <x v="151"/>
    <x v="151"/>
    <s v="Riverside School District"/>
    <n v="4228"/>
    <x v="270"/>
    <s v="N"/>
    <s v="Y"/>
    <s v="Y"/>
    <s v="N"/>
    <s v="N"/>
    <n v="12"/>
    <n v="13"/>
    <n v="2.0810155355813637E-4"/>
    <n v="98.85"/>
  </r>
  <r>
    <x v="2"/>
    <x v="2"/>
    <s v="Mount Vernon School District"/>
    <n v="5960"/>
    <x v="271"/>
    <s v="N"/>
    <s v="N"/>
    <s v="Y"/>
    <s v="N"/>
    <s v="N"/>
    <n v="12"/>
    <n v="12.75"/>
    <n v="2.0409960060509529E-4"/>
    <n v="96.95"/>
  </r>
  <r>
    <x v="152"/>
    <x v="152"/>
    <s v="Newport School District"/>
    <n v="2518"/>
    <x v="272"/>
    <s v="N"/>
    <s v="Y"/>
    <s v="Y"/>
    <s v="N"/>
    <s v="N"/>
    <n v="12"/>
    <n v="12.75"/>
    <n v="2.0409960060509529E-4"/>
    <n v="96.95"/>
  </r>
  <r>
    <x v="153"/>
    <x v="153"/>
    <s v="Chimacum School District"/>
    <n v="3275"/>
    <x v="273"/>
    <s v="N"/>
    <s v="Y"/>
    <s v="N"/>
    <s v="N"/>
    <s v="N"/>
    <n v="12"/>
    <n v="12.25"/>
    <n v="1.9609569469901313E-4"/>
    <n v="93.15"/>
  </r>
  <r>
    <x v="34"/>
    <x v="34"/>
    <s v="Bainbridge Island School District"/>
    <n v="1935"/>
    <x v="274"/>
    <s v="N"/>
    <s v="Y"/>
    <s v="Y"/>
    <s v="N"/>
    <s v="N"/>
    <n v="12"/>
    <n v="12"/>
    <n v="1.9209374174597202E-4"/>
    <n v="91.24"/>
  </r>
  <r>
    <x v="38"/>
    <x v="38"/>
    <s v="Franklin Pierce School District"/>
    <n v="4063"/>
    <x v="275"/>
    <s v="N"/>
    <s v="N"/>
    <s v="Y"/>
    <s v="N"/>
    <s v="N"/>
    <n v="10"/>
    <n v="12"/>
    <n v="1.9209374174597202E-4"/>
    <n v="91.24"/>
  </r>
  <r>
    <x v="6"/>
    <x v="6"/>
    <s v="Central Kitsap School District"/>
    <n v="3936"/>
    <x v="276"/>
    <s v="N"/>
    <s v="N"/>
    <s v="Y"/>
    <s v="N"/>
    <s v="N"/>
    <n v="10"/>
    <n v="11.5"/>
    <n v="1.8408983583988986E-4"/>
    <n v="87.44"/>
  </r>
  <r>
    <x v="154"/>
    <x v="154"/>
    <s v="Davenport School District"/>
    <n v="3173"/>
    <x v="277"/>
    <s v="N"/>
    <s v="Y"/>
    <s v="N"/>
    <s v="N"/>
    <s v="N"/>
    <n v="11"/>
    <n v="11.5"/>
    <n v="1.8408983583988986E-4"/>
    <n v="87.44"/>
  </r>
  <r>
    <x v="13"/>
    <x v="13"/>
    <s v="Mukilteo School District"/>
    <n v="4247"/>
    <x v="278"/>
    <s v="N"/>
    <s v="N"/>
    <s v="Y"/>
    <s v="N"/>
    <s v="N"/>
    <n v="10"/>
    <n v="11.5"/>
    <n v="1.8408983583988986E-4"/>
    <n v="87.44"/>
  </r>
  <r>
    <x v="155"/>
    <x v="155"/>
    <s v="Asotin-Anatone School District"/>
    <n v="2434"/>
    <x v="279"/>
    <s v="N"/>
    <s v="N"/>
    <s v="Y"/>
    <s v="N"/>
    <s v="N"/>
    <n v="10"/>
    <n v="11.25"/>
    <n v="1.8008788288684878E-4"/>
    <n v="85.54"/>
  </r>
  <r>
    <x v="156"/>
    <x v="156"/>
    <s v="Chewelah School District"/>
    <n v="2404"/>
    <x v="280"/>
    <s v="N"/>
    <s v="Y"/>
    <s v="Y"/>
    <s v="N"/>
    <s v="N"/>
    <n v="11"/>
    <n v="11"/>
    <n v="1.760859299338077E-4"/>
    <n v="83.64"/>
  </r>
  <r>
    <x v="10"/>
    <x v="10"/>
    <s v="Seattle Public Schools"/>
    <n v="1856"/>
    <x v="281"/>
    <s v="N"/>
    <s v="Y"/>
    <s v="N"/>
    <s v="N"/>
    <s v="N"/>
    <n v="11"/>
    <n v="11"/>
    <n v="1.760859299338077E-4"/>
    <n v="83.64"/>
  </r>
  <r>
    <x v="157"/>
    <x v="157"/>
    <s v="Mabton School District"/>
    <n v="5289"/>
    <x v="282"/>
    <s v="N"/>
    <s v="Y"/>
    <s v="Y"/>
    <s v="N"/>
    <s v="N"/>
    <n v="9"/>
    <n v="10.5"/>
    <n v="1.6808202402772554E-4"/>
    <n v="79.84"/>
  </r>
  <r>
    <x v="51"/>
    <x v="51"/>
    <s v="Federal Way School District"/>
    <n v="1789"/>
    <x v="283"/>
    <s v="N"/>
    <s v="Y"/>
    <s v="N"/>
    <s v="N"/>
    <s v="N"/>
    <n v="10"/>
    <n v="10.25"/>
    <n v="1.6408007107468446E-4"/>
    <n v="77.94"/>
  </r>
  <r>
    <x v="158"/>
    <x v="158"/>
    <s v="Concrete School District"/>
    <n v="2810"/>
    <x v="284"/>
    <s v="N"/>
    <s v="N"/>
    <s v="Y"/>
    <s v="N"/>
    <s v="N"/>
    <n v="8"/>
    <n v="9.5"/>
    <n v="1.5207421221556119E-4"/>
    <n v="72.239999999999995"/>
  </r>
  <r>
    <x v="91"/>
    <x v="91"/>
    <s v="Highline School District"/>
    <n v="5102"/>
    <x v="285"/>
    <s v="N"/>
    <s v="Y"/>
    <s v="Y"/>
    <s v="N"/>
    <s v="N"/>
    <n v="8"/>
    <n v="9.25"/>
    <n v="1.480722592625201E-4"/>
    <n v="70.33"/>
  </r>
  <r>
    <x v="6"/>
    <x v="6"/>
    <s v="Central Kitsap School District"/>
    <n v="1903"/>
    <x v="286"/>
    <s v="N"/>
    <s v="N"/>
    <s v="Y"/>
    <s v="N"/>
    <s v="N"/>
    <n v="8"/>
    <n v="9"/>
    <n v="1.4407030630947902E-4"/>
    <n v="68.430000000000007"/>
  </r>
  <r>
    <x v="159"/>
    <x v="159"/>
    <s v="Curlew School District"/>
    <n v="2006"/>
    <x v="287"/>
    <s v="N"/>
    <s v="Y"/>
    <s v="Y"/>
    <s v="N"/>
    <s v="N"/>
    <n v="8"/>
    <n v="9"/>
    <n v="1.4407030630947902E-4"/>
    <n v="68.430000000000007"/>
  </r>
  <r>
    <x v="160"/>
    <x v="160"/>
    <s v="Coupeville School District"/>
    <n v="2625"/>
    <x v="288"/>
    <s v="N"/>
    <s v="Y"/>
    <s v="Y"/>
    <s v="N"/>
    <s v="N"/>
    <n v="8"/>
    <n v="8.75"/>
    <n v="1.4006835335643794E-4"/>
    <n v="66.53"/>
  </r>
  <r>
    <x v="2"/>
    <x v="2"/>
    <s v="Mount Vernon School District"/>
    <n v="1992"/>
    <x v="289"/>
    <s v="N"/>
    <s v="N"/>
    <s v="Y"/>
    <s v="N"/>
    <s v="N"/>
    <n v="8"/>
    <n v="8.75"/>
    <n v="1.4006835335643794E-4"/>
    <n v="66.53"/>
  </r>
  <r>
    <x v="161"/>
    <x v="161"/>
    <s v="Waterville School District"/>
    <n v="2162"/>
    <x v="290"/>
    <s v="N"/>
    <s v="Y"/>
    <s v="Y"/>
    <s v="N"/>
    <s v="N"/>
    <n v="8"/>
    <n v="8.5"/>
    <n v="1.3606640040339686E-4"/>
    <n v="64.63"/>
  </r>
  <r>
    <x v="162"/>
    <x v="162"/>
    <s v="Onalaska School District"/>
    <n v="2331"/>
    <x v="291"/>
    <s v="N"/>
    <s v="Y"/>
    <s v="N"/>
    <s v="N"/>
    <s v="N"/>
    <n v="8"/>
    <n v="8.25"/>
    <n v="1.3206444745035578E-4"/>
    <n v="62.73"/>
  </r>
  <r>
    <x v="163"/>
    <x v="163"/>
    <s v="Selkirk School District"/>
    <n v="5226"/>
    <x v="292"/>
    <s v="N"/>
    <s v="N"/>
    <s v="Y"/>
    <s v="N"/>
    <s v="N"/>
    <n v="7"/>
    <n v="8"/>
    <n v="1.280624944973147E-4"/>
    <n v="60.83"/>
  </r>
  <r>
    <x v="164"/>
    <x v="164"/>
    <s v="Granger School District"/>
    <n v="3314"/>
    <x v="293"/>
    <s v="N"/>
    <s v="Y"/>
    <s v="Y"/>
    <s v="N"/>
    <s v="N"/>
    <n v="6"/>
    <n v="7.25"/>
    <n v="1.1605663563819144E-4"/>
    <n v="55.13"/>
  </r>
  <r>
    <x v="165"/>
    <x v="165"/>
    <s v="Lopez School District"/>
    <n v="2632"/>
    <x v="294"/>
    <s v="N"/>
    <s v="Y"/>
    <s v="N"/>
    <s v="N"/>
    <s v="N"/>
    <n v="7"/>
    <n v="7.25"/>
    <n v="1.1605663563819144E-4"/>
    <n v="55.13"/>
  </r>
  <r>
    <x v="98"/>
    <x v="98"/>
    <s v="Elma School District"/>
    <n v="1629"/>
    <x v="295"/>
    <s v="N"/>
    <s v="N"/>
    <s v="Y"/>
    <s v="N"/>
    <s v="N"/>
    <n v="6"/>
    <n v="7"/>
    <n v="1.1205468268515035E-4"/>
    <n v="53.23"/>
  </r>
  <r>
    <x v="14"/>
    <x v="14"/>
    <s v="Kennewick School District"/>
    <n v="1884"/>
    <x v="296"/>
    <s v="N"/>
    <s v="N"/>
    <s v="Y"/>
    <s v="N"/>
    <s v="N"/>
    <n v="6"/>
    <n v="7"/>
    <n v="1.1205468268515035E-4"/>
    <n v="53.23"/>
  </r>
  <r>
    <x v="31"/>
    <x v="31"/>
    <s v="Sedro-Woolley School District"/>
    <n v="1537"/>
    <x v="297"/>
    <s v="N"/>
    <s v="N"/>
    <s v="Y"/>
    <s v="N"/>
    <s v="N"/>
    <n v="6"/>
    <n v="7"/>
    <n v="1.1205468268515035E-4"/>
    <n v="53.23"/>
  </r>
  <r>
    <x v="166"/>
    <x v="166"/>
    <s v="Oroville School District"/>
    <n v="2706"/>
    <x v="298"/>
    <s v="N"/>
    <s v="N"/>
    <s v="Y"/>
    <s v="N"/>
    <s v="N"/>
    <n v="6"/>
    <n v="6.75"/>
    <n v="1.0805272973210927E-4"/>
    <n v="51.33"/>
  </r>
  <r>
    <x v="21"/>
    <x v="21"/>
    <s v="South Kitsap School District"/>
    <n v="1718"/>
    <x v="299"/>
    <s v="N"/>
    <s v="N"/>
    <s v="Y"/>
    <s v="N"/>
    <s v="N"/>
    <n v="6"/>
    <n v="6.75"/>
    <n v="1.0805272973210927E-4"/>
    <n v="51.33"/>
  </r>
  <r>
    <x v="43"/>
    <x v="43"/>
    <s v="Stanwood-Camano School District"/>
    <n v="1707"/>
    <x v="300"/>
    <s v="N"/>
    <s v="N"/>
    <s v="Y"/>
    <s v="N"/>
    <s v="N"/>
    <n v="6"/>
    <n v="6.75"/>
    <n v="1.0805272973210927E-4"/>
    <n v="51.33"/>
  </r>
  <r>
    <x v="30"/>
    <x v="30"/>
    <s v="Tacoma School District"/>
    <n v="4109"/>
    <x v="301"/>
    <s v="N"/>
    <s v="N"/>
    <s v="Y"/>
    <s v="N"/>
    <s v="N"/>
    <n v="6"/>
    <n v="6.75"/>
    <n v="1.0805272973210927E-4"/>
    <n v="51.33"/>
  </r>
  <r>
    <x v="23"/>
    <x v="23"/>
    <s v="Vancouver School District"/>
    <n v="5258"/>
    <x v="302"/>
    <s v="N"/>
    <s v="N"/>
    <s v="Y"/>
    <s v="N"/>
    <s v="N"/>
    <n v="6"/>
    <n v="6.5"/>
    <n v="1.0405077677906819E-4"/>
    <n v="49.42"/>
  </r>
  <r>
    <x v="91"/>
    <x v="91"/>
    <s v="Highline School District"/>
    <n v="5063"/>
    <x v="303"/>
    <s v="N"/>
    <s v="N"/>
    <s v="Y"/>
    <s v="N"/>
    <s v="N"/>
    <n v="5"/>
    <n v="6.25"/>
    <n v="1.0004882382602711E-4"/>
    <n v="47.52"/>
  </r>
  <r>
    <x v="167"/>
    <x v="167"/>
    <s v="Manson School District"/>
    <n v="2623"/>
    <x v="304"/>
    <s v="N"/>
    <s v="Y"/>
    <s v="N"/>
    <s v="N"/>
    <s v="N"/>
    <n v="6"/>
    <n v="6.25"/>
    <n v="1.0004882382602711E-4"/>
    <n v="47.52"/>
  </r>
  <r>
    <x v="89"/>
    <x v="89"/>
    <s v="Washougal School District"/>
    <n v="1528"/>
    <x v="305"/>
    <s v="N"/>
    <s v="N"/>
    <s v="Y"/>
    <s v="N"/>
    <s v="N"/>
    <n v="5"/>
    <n v="6.25"/>
    <n v="1.0004882382602711E-4"/>
    <n v="47.52"/>
  </r>
  <r>
    <x v="168"/>
    <x v="168"/>
    <s v="Rochester School District"/>
    <n v="4326"/>
    <x v="306"/>
    <s v="N"/>
    <s v="Y"/>
    <s v="N"/>
    <s v="N"/>
    <s v="N"/>
    <n v="6"/>
    <n v="6"/>
    <n v="9.6046870872986011E-5"/>
    <n v="45.62"/>
  </r>
  <r>
    <x v="17"/>
    <x v="17"/>
    <s v="Edmonds School District"/>
    <n v="1966"/>
    <x v="307"/>
    <s v="N"/>
    <s v="N"/>
    <s v="Y"/>
    <s v="N"/>
    <s v="N"/>
    <n v="5"/>
    <n v="5.75"/>
    <n v="9.204491791994493E-5"/>
    <n v="43.72"/>
  </r>
  <r>
    <x v="6"/>
    <x v="6"/>
    <s v="Central Kitsap School District"/>
    <n v="1740"/>
    <x v="308"/>
    <s v="N"/>
    <s v="N"/>
    <s v="Y"/>
    <s v="N"/>
    <s v="N"/>
    <n v="5"/>
    <n v="5.5"/>
    <n v="8.8042964966903849E-5"/>
    <n v="41.82"/>
  </r>
  <r>
    <x v="169"/>
    <x v="169"/>
    <s v="Northport School District"/>
    <n v="2958"/>
    <x v="309"/>
    <s v="N"/>
    <s v="Y"/>
    <s v="N"/>
    <s v="N"/>
    <s v="N"/>
    <n v="5"/>
    <n v="5.25"/>
    <n v="8.4041012013862768E-5"/>
    <n v="39.92"/>
  </r>
  <r>
    <x v="170"/>
    <x v="170"/>
    <s v="Touchet School District"/>
    <n v="2160"/>
    <x v="310"/>
    <s v="N"/>
    <s v="Y"/>
    <s v="Y"/>
    <s v="N"/>
    <s v="N"/>
    <n v="5"/>
    <n v="5.25"/>
    <n v="8.4041012013862768E-5"/>
    <n v="39.92"/>
  </r>
  <r>
    <x v="47"/>
    <x v="47"/>
    <s v="Tumwater School District"/>
    <n v="5014"/>
    <x v="311"/>
    <s v="N"/>
    <s v="N"/>
    <s v="Y"/>
    <s v="N"/>
    <s v="N"/>
    <n v="5"/>
    <n v="5.25"/>
    <n v="8.4041012013862768E-5"/>
    <n v="39.92"/>
  </r>
  <r>
    <x v="70"/>
    <x v="70"/>
    <s v="West Valley School District (Yakima)"/>
    <n v="5221"/>
    <x v="312"/>
    <s v="N"/>
    <s v="N"/>
    <s v="Y"/>
    <s v="N"/>
    <s v="N"/>
    <n v="5"/>
    <n v="5.25"/>
    <n v="8.4041012013862768E-5"/>
    <n v="39.92"/>
  </r>
  <r>
    <x v="171"/>
    <x v="171"/>
    <s v="Coulee-Hartline School District"/>
    <n v="2968"/>
    <x v="313"/>
    <s v="N"/>
    <s v="Y"/>
    <s v="N"/>
    <s v="N"/>
    <s v="N"/>
    <n v="5"/>
    <n v="5"/>
    <n v="8.0039059060821687E-5"/>
    <n v="38.020000000000003"/>
  </r>
  <r>
    <x v="172"/>
    <x v="172"/>
    <s v="Stevenson-Carson School District"/>
    <n v="3119"/>
    <x v="314"/>
    <s v="N"/>
    <s v="Y"/>
    <s v="N"/>
    <s v="N"/>
    <s v="N"/>
    <n v="5"/>
    <n v="5"/>
    <n v="8.0039059060821687E-5"/>
    <n v="38.020000000000003"/>
  </r>
  <r>
    <x v="173"/>
    <x v="173"/>
    <s v="Trout Lake School District"/>
    <n v="2676"/>
    <x v="315"/>
    <s v="N"/>
    <s v="Y"/>
    <s v="N"/>
    <s v="N"/>
    <s v="N"/>
    <n v="5"/>
    <n v="5"/>
    <n v="8.0039059060821687E-5"/>
    <n v="38.020000000000003"/>
  </r>
  <r>
    <x v="45"/>
    <x v="45"/>
    <s v="Yakima School District"/>
    <n v="5153"/>
    <x v="316"/>
    <s v="N"/>
    <s v="N"/>
    <s v="Y"/>
    <s v="N"/>
    <s v="N"/>
    <n v="4"/>
    <n v="4.75"/>
    <n v="7.6037106107780593E-5"/>
    <n v="36.119999999999997"/>
  </r>
  <r>
    <x v="46"/>
    <x v="46"/>
    <s v="Arlington School District"/>
    <n v="4287"/>
    <x v="317"/>
    <s v="N"/>
    <s v="N"/>
    <s v="Y"/>
    <s v="N"/>
    <s v="N"/>
    <n v="4"/>
    <n v="4.5"/>
    <n v="7.2035153154739512E-5"/>
    <n v="34.22"/>
  </r>
  <r>
    <x v="17"/>
    <x v="17"/>
    <s v="Edmonds School District"/>
    <n v="3854"/>
    <x v="318"/>
    <s v="N"/>
    <s v="N"/>
    <s v="Y"/>
    <s v="N"/>
    <s v="N"/>
    <n v="4"/>
    <n v="4.5"/>
    <n v="7.2035153154739512E-5"/>
    <n v="34.22"/>
  </r>
  <r>
    <x v="174"/>
    <x v="174"/>
    <s v="Highland School District"/>
    <n v="4559"/>
    <x v="319"/>
    <s v="N"/>
    <s v="N"/>
    <s v="Y"/>
    <s v="N"/>
    <s v="N"/>
    <n v="4"/>
    <n v="4.5"/>
    <n v="7.2035153154739512E-5"/>
    <n v="34.22"/>
  </r>
  <r>
    <x v="33"/>
    <x v="33"/>
    <s v="Spokane School District"/>
    <n v="3008"/>
    <x v="320"/>
    <s v="N"/>
    <s v="N"/>
    <s v="Y"/>
    <s v="N"/>
    <s v="N"/>
    <n v="4"/>
    <n v="4.5"/>
    <n v="7.2035153154739512E-5"/>
    <n v="34.22"/>
  </r>
  <r>
    <x v="33"/>
    <x v="33"/>
    <s v="Spokane School District"/>
    <n v="4191"/>
    <x v="321"/>
    <s v="N"/>
    <s v="N"/>
    <s v="Y"/>
    <s v="N"/>
    <s v="N"/>
    <n v="4"/>
    <n v="4.5"/>
    <n v="7.2035153154739512E-5"/>
    <n v="34.22"/>
  </r>
  <r>
    <x v="91"/>
    <x v="91"/>
    <s v="Highline School District"/>
    <n v="5103"/>
    <x v="322"/>
    <s v="N"/>
    <s v="Y"/>
    <s v="Y"/>
    <s v="N"/>
    <s v="N"/>
    <n v="4"/>
    <n v="4.25"/>
    <n v="6.8033200201698431E-5"/>
    <n v="32.32"/>
  </r>
  <r>
    <x v="175"/>
    <x v="175"/>
    <s v="Ocosta School District"/>
    <n v="3024"/>
    <x v="323"/>
    <s v="N"/>
    <s v="Y"/>
    <s v="N"/>
    <s v="N"/>
    <s v="N"/>
    <n v="4"/>
    <n v="4.25"/>
    <n v="6.8033200201698431E-5"/>
    <n v="32.32"/>
  </r>
  <r>
    <x v="66"/>
    <x v="66"/>
    <s v="Battle Ground School District"/>
    <n v="1836"/>
    <x v="324"/>
    <s v="N"/>
    <s v="N"/>
    <s v="Y"/>
    <s v="N"/>
    <s v="N"/>
    <n v="4"/>
    <n v="4"/>
    <n v="6.403124724865735E-5"/>
    <n v="30.41"/>
  </r>
  <r>
    <x v="176"/>
    <x v="176"/>
    <s v="Mary Walker School District"/>
    <n v="3311"/>
    <x v="325"/>
    <s v="N"/>
    <s v="Y"/>
    <s v="N"/>
    <s v="N"/>
    <s v="N"/>
    <n v="4"/>
    <n v="4"/>
    <n v="6.403124724865735E-5"/>
    <n v="30.41"/>
  </r>
  <r>
    <x v="11"/>
    <x v="11"/>
    <s v="Everett School District"/>
    <n v="1907"/>
    <x v="326"/>
    <s v="N"/>
    <s v="N"/>
    <s v="Y"/>
    <s v="N"/>
    <s v="N"/>
    <n v="3"/>
    <n v="3.5"/>
    <n v="5.6027341342575174E-5"/>
    <n v="26.61"/>
  </r>
  <r>
    <x v="12"/>
    <x v="12"/>
    <s v="Evergreen School District (Clark)"/>
    <n v="4042"/>
    <x v="296"/>
    <s v="N"/>
    <s v="N"/>
    <s v="Y"/>
    <s v="N"/>
    <s v="N"/>
    <n v="3"/>
    <n v="3.5"/>
    <n v="5.6027341342575174E-5"/>
    <n v="26.61"/>
  </r>
  <r>
    <x v="33"/>
    <x v="33"/>
    <s v="Spokane School District"/>
    <n v="1698"/>
    <x v="327"/>
    <s v="N"/>
    <s v="N"/>
    <s v="Y"/>
    <s v="N"/>
    <s v="N"/>
    <n v="3"/>
    <n v="3.5"/>
    <n v="5.6027341342575174E-5"/>
    <n v="26.61"/>
  </r>
  <r>
    <x v="12"/>
    <x v="12"/>
    <s v="Evergreen School District (Clark)"/>
    <n v="1801"/>
    <x v="328"/>
    <s v="N"/>
    <s v="N"/>
    <s v="Y"/>
    <s v="N"/>
    <s v="N"/>
    <n v="3"/>
    <n v="3.25"/>
    <n v="5.2025388389534093E-5"/>
    <n v="24.71"/>
  </r>
  <r>
    <x v="91"/>
    <x v="91"/>
    <s v="Highline School District"/>
    <n v="5172"/>
    <x v="329"/>
    <s v="N"/>
    <s v="N"/>
    <s v="Y"/>
    <s v="N"/>
    <s v="N"/>
    <n v="3"/>
    <n v="3.25"/>
    <n v="5.2025388389534093E-5"/>
    <n v="24.71"/>
  </r>
  <r>
    <x v="14"/>
    <x v="14"/>
    <s v="Kennewick School District"/>
    <n v="1941"/>
    <x v="330"/>
    <s v="N"/>
    <s v="N"/>
    <s v="Y"/>
    <s v="N"/>
    <s v="N"/>
    <n v="3"/>
    <n v="3.25"/>
    <n v="5.2025388389534093E-5"/>
    <n v="24.71"/>
  </r>
  <r>
    <x v="76"/>
    <x v="76"/>
    <s v="Marysville School District"/>
    <n v="5209"/>
    <x v="331"/>
    <s v="N"/>
    <s v="Y"/>
    <s v="Y"/>
    <s v="N"/>
    <s v="N"/>
    <n v="3"/>
    <n v="3.25"/>
    <n v="5.2025388389534093E-5"/>
    <n v="24.71"/>
  </r>
  <r>
    <x v="52"/>
    <x v="52"/>
    <s v="Mead School District"/>
    <n v="1803"/>
    <x v="332"/>
    <s v="N"/>
    <s v="N"/>
    <s v="Y"/>
    <s v="N"/>
    <s v="N"/>
    <n v="3"/>
    <n v="3.25"/>
    <n v="5.2025388389534093E-5"/>
    <n v="24.71"/>
  </r>
  <r>
    <x v="177"/>
    <x v="177"/>
    <s v="Republic School District"/>
    <n v="3579"/>
    <x v="333"/>
    <s v="N"/>
    <s v="Y"/>
    <s v="N"/>
    <s v="N"/>
    <s v="N"/>
    <n v="3"/>
    <n v="3.25"/>
    <n v="5.2025388389534093E-5"/>
    <n v="24.71"/>
  </r>
  <r>
    <x v="10"/>
    <x v="10"/>
    <s v="Seattle Public Schools"/>
    <n v="5260"/>
    <x v="334"/>
    <s v="N"/>
    <s v="N"/>
    <s v="Y"/>
    <s v="N"/>
    <s v="N"/>
    <n v="3"/>
    <n v="3.25"/>
    <n v="5.2025388389534093E-5"/>
    <n v="24.71"/>
  </r>
  <r>
    <x v="20"/>
    <x v="20"/>
    <s v="Wenatchee School District"/>
    <n v="4105"/>
    <x v="335"/>
    <s v="N"/>
    <s v="N"/>
    <s v="Y"/>
    <s v="N"/>
    <s v="N"/>
    <n v="3"/>
    <n v="3.25"/>
    <n v="5.2025388389534093E-5"/>
    <n v="24.71"/>
  </r>
  <r>
    <x v="3"/>
    <x v="3"/>
    <s v="Issaquah School District"/>
    <n v="1540"/>
    <x v="336"/>
    <s v="N"/>
    <s v="N"/>
    <s v="Y"/>
    <s v="N"/>
    <s v="N"/>
    <n v="3"/>
    <n v="3"/>
    <n v="4.8023435436493006E-5"/>
    <n v="22.81"/>
  </r>
  <r>
    <x v="178"/>
    <x v="178"/>
    <s v="Sprague School District"/>
    <n v="2186"/>
    <x v="337"/>
    <s v="N"/>
    <s v="Y"/>
    <s v="N"/>
    <s v="N"/>
    <s v="N"/>
    <n v="3"/>
    <n v="3"/>
    <n v="4.8023435436493006E-5"/>
    <n v="22.81"/>
  </r>
  <r>
    <x v="179"/>
    <x v="179"/>
    <s v="Warden School District"/>
    <n v="3273"/>
    <x v="338"/>
    <s v="N"/>
    <s v="Y"/>
    <s v="N"/>
    <s v="N"/>
    <s v="N"/>
    <n v="3"/>
    <n v="3"/>
    <n v="4.8023435436493006E-5"/>
    <n v="22.81"/>
  </r>
  <r>
    <x v="62"/>
    <x v="62"/>
    <s v="Cheney School District"/>
    <n v="1769"/>
    <x v="339"/>
    <s v="N"/>
    <s v="N"/>
    <s v="Y"/>
    <s v="N"/>
    <s v="N"/>
    <n v="2"/>
    <n v="2.5"/>
    <n v="4.0019529530410844E-5"/>
    <n v="19.010000000000002"/>
  </r>
  <r>
    <x v="123"/>
    <x v="123"/>
    <s v="Grandview School District"/>
    <n v="1645"/>
    <x v="340"/>
    <s v="N"/>
    <s v="N"/>
    <s v="Y"/>
    <s v="N"/>
    <s v="N"/>
    <n v="2"/>
    <n v="2.5"/>
    <n v="4.0019529530410844E-5"/>
    <n v="19.010000000000002"/>
  </r>
  <r>
    <x v="91"/>
    <x v="91"/>
    <s v="Highline School District"/>
    <n v="1539"/>
    <x v="341"/>
    <s v="N"/>
    <s v="N"/>
    <s v="Y"/>
    <s v="N"/>
    <s v="N"/>
    <n v="2"/>
    <n v="2.5"/>
    <n v="4.0019529530410844E-5"/>
    <n v="19.010000000000002"/>
  </r>
  <r>
    <x v="23"/>
    <x v="23"/>
    <s v="Vancouver School District"/>
    <n v="3556"/>
    <x v="342"/>
    <s v="N"/>
    <s v="N"/>
    <s v="Y"/>
    <s v="N"/>
    <s v="N"/>
    <n v="2"/>
    <n v="2.5"/>
    <n v="4.0019529530410844E-5"/>
    <n v="19.010000000000002"/>
  </r>
  <r>
    <x v="6"/>
    <x v="6"/>
    <s v="Central Kitsap School District"/>
    <n v="5199"/>
    <x v="343"/>
    <s v="N"/>
    <s v="N"/>
    <s v="Y"/>
    <s v="N"/>
    <s v="N"/>
    <n v="2"/>
    <n v="2.25"/>
    <n v="3.6017576577369756E-5"/>
    <n v="17.11"/>
  </r>
  <r>
    <x v="5"/>
    <x v="5"/>
    <s v="Lake Washington School District"/>
    <n v="1804"/>
    <x v="344"/>
    <s v="N"/>
    <s v="N"/>
    <s v="Y"/>
    <s v="N"/>
    <s v="N"/>
    <n v="2"/>
    <n v="2.25"/>
    <n v="3.6017576577369756E-5"/>
    <n v="17.11"/>
  </r>
  <r>
    <x v="52"/>
    <x v="52"/>
    <s v="Mead School District"/>
    <n v="1858"/>
    <x v="345"/>
    <s v="N"/>
    <s v="N"/>
    <s v="Y"/>
    <s v="N"/>
    <s v="N"/>
    <n v="2"/>
    <n v="2.25"/>
    <n v="3.6017576577369756E-5"/>
    <n v="17.11"/>
  </r>
  <r>
    <x v="25"/>
    <x v="25"/>
    <s v="Olympia School District"/>
    <n v="1768"/>
    <x v="346"/>
    <s v="N"/>
    <s v="Y"/>
    <s v="N"/>
    <s v="N"/>
    <s v="N"/>
    <n v="2"/>
    <n v="2.25"/>
    <n v="3.6017576577369756E-5"/>
    <n v="17.11"/>
  </r>
  <r>
    <x v="10"/>
    <x v="10"/>
    <s v="Seattle Public Schools"/>
    <n v="1751"/>
    <x v="347"/>
    <s v="N"/>
    <s v="N"/>
    <s v="Y"/>
    <s v="N"/>
    <s v="N"/>
    <n v="2"/>
    <n v="2.25"/>
    <n v="3.6017576577369756E-5"/>
    <n v="17.11"/>
  </r>
  <r>
    <x v="23"/>
    <x v="23"/>
    <s v="Vancouver School District"/>
    <n v="5149"/>
    <x v="348"/>
    <s v="N"/>
    <s v="N"/>
    <s v="Y"/>
    <s v="N"/>
    <s v="N"/>
    <n v="2"/>
    <n v="2.25"/>
    <n v="3.6017576577369756E-5"/>
    <n v="17.11"/>
  </r>
  <r>
    <x v="18"/>
    <x v="18"/>
    <s v="Monroe School District"/>
    <n v="1777"/>
    <x v="349"/>
    <s v="N"/>
    <s v="N"/>
    <s v="Y"/>
    <s v="N"/>
    <s v="N"/>
    <n v="2"/>
    <n v="2"/>
    <n v="3.2015623624328675E-5"/>
    <n v="15.21"/>
  </r>
  <r>
    <x v="180"/>
    <x v="180"/>
    <s v="Napavine School District"/>
    <n v="2273"/>
    <x v="350"/>
    <s v="N"/>
    <s v="Y"/>
    <s v="N"/>
    <s v="N"/>
    <s v="N"/>
    <n v="2"/>
    <n v="2"/>
    <n v="3.2015623624328675E-5"/>
    <n v="15.21"/>
  </r>
  <r>
    <x v="42"/>
    <x v="42"/>
    <s v="North Thurston Public Schools"/>
    <n v="4314"/>
    <x v="351"/>
    <s v="N"/>
    <s v="N"/>
    <s v="Y"/>
    <s v="N"/>
    <s v="N"/>
    <n v="2"/>
    <n v="2"/>
    <n v="3.2015623624328675E-5"/>
    <n v="15.21"/>
  </r>
  <r>
    <x v="4"/>
    <x v="4"/>
    <s v="Northshore School District"/>
    <n v="1814"/>
    <x v="352"/>
    <s v="N"/>
    <s v="N"/>
    <s v="Y"/>
    <s v="N"/>
    <s v="N"/>
    <n v="2"/>
    <n v="2"/>
    <n v="3.2015623624328675E-5"/>
    <n v="15.21"/>
  </r>
  <r>
    <x v="181"/>
    <x v="181"/>
    <s v="Oakesdale School District"/>
    <n v="2432"/>
    <x v="353"/>
    <s v="N"/>
    <s v="Y"/>
    <s v="N"/>
    <s v="N"/>
    <s v="N"/>
    <n v="2"/>
    <n v="2"/>
    <n v="3.2015623624328675E-5"/>
    <n v="15.21"/>
  </r>
  <r>
    <x v="182"/>
    <x v="182"/>
    <s v="Odessa School District"/>
    <n v="2443"/>
    <x v="354"/>
    <s v="N"/>
    <s v="Y"/>
    <s v="N"/>
    <s v="N"/>
    <s v="N"/>
    <n v="2"/>
    <n v="2"/>
    <n v="3.2015623624328675E-5"/>
    <n v="15.21"/>
  </r>
  <r>
    <x v="183"/>
    <x v="183"/>
    <s v="Quillayute Valley School District"/>
    <n v="2349"/>
    <x v="355"/>
    <s v="N"/>
    <s v="Y"/>
    <s v="N"/>
    <s v="N"/>
    <s v="N"/>
    <n v="2"/>
    <n v="2"/>
    <n v="3.2015623624328675E-5"/>
    <n v="15.21"/>
  </r>
  <r>
    <x v="30"/>
    <x v="30"/>
    <s v="Tacoma School District"/>
    <n v="1860"/>
    <x v="356"/>
    <s v="N"/>
    <s v="Y"/>
    <s v="Y"/>
    <s v="N"/>
    <s v="N"/>
    <n v="2"/>
    <n v="2"/>
    <n v="3.2015623624328675E-5"/>
    <n v="15.21"/>
  </r>
  <r>
    <x v="184"/>
    <x v="184"/>
    <s v="Tenino School District"/>
    <n v="3509"/>
    <x v="357"/>
    <s v="N"/>
    <s v="Y"/>
    <s v="N"/>
    <s v="N"/>
    <s v="N"/>
    <n v="2"/>
    <n v="2"/>
    <n v="3.2015623624328675E-5"/>
    <n v="15.21"/>
  </r>
  <r>
    <x v="185"/>
    <x v="185"/>
    <s v="Wilson Creek School District"/>
    <n v="2473"/>
    <x v="358"/>
    <s v="N"/>
    <s v="N"/>
    <s v="Y"/>
    <s v="N"/>
    <s v="N"/>
    <n v="2"/>
    <n v="2"/>
    <n v="3.2015623624328675E-5"/>
    <n v="15.21"/>
  </r>
  <r>
    <x v="45"/>
    <x v="45"/>
    <s v="Yakima School District"/>
    <n v="5224"/>
    <x v="359"/>
    <s v="N"/>
    <s v="N"/>
    <s v="Y"/>
    <s v="N"/>
    <s v="N"/>
    <n v="2"/>
    <n v="2"/>
    <n v="3.2015623624328675E-5"/>
    <n v="15.21"/>
  </r>
  <r>
    <x v="74"/>
    <x v="74"/>
    <s v="Aberdeen School District"/>
    <n v="3857"/>
    <x v="360"/>
    <s v="N"/>
    <s v="N"/>
    <s v="Y"/>
    <s v="N"/>
    <s v="N"/>
    <n v="1"/>
    <n v="1.25"/>
    <n v="2.0009764765205422E-5"/>
    <n v="9.5"/>
  </r>
  <r>
    <x v="69"/>
    <x v="69"/>
    <s v="Bremerton School District"/>
    <n v="1737"/>
    <x v="361"/>
    <s v="N"/>
    <s v="N"/>
    <s v="Y"/>
    <s v="N"/>
    <s v="N"/>
    <n v="1"/>
    <n v="1.25"/>
    <n v="2.0009764765205422E-5"/>
    <n v="9.5"/>
  </r>
  <r>
    <x v="24"/>
    <x v="24"/>
    <s v="Camas School District"/>
    <n v="5104"/>
    <x v="362"/>
    <s v="N"/>
    <s v="N"/>
    <s v="Y"/>
    <s v="N"/>
    <s v="N"/>
    <n v="1"/>
    <n v="1.25"/>
    <n v="2.0009764765205422E-5"/>
    <n v="9.5"/>
  </r>
  <r>
    <x v="15"/>
    <x v="15"/>
    <s v="Central Valley School District"/>
    <n v="5166"/>
    <x v="363"/>
    <s v="N"/>
    <s v="N"/>
    <s v="Y"/>
    <s v="N"/>
    <s v="N"/>
    <n v="1"/>
    <n v="1.25"/>
    <n v="2.0009764765205422E-5"/>
    <n v="9.5"/>
  </r>
  <r>
    <x v="186"/>
    <x v="186"/>
    <s v="Crescent School District"/>
    <n v="3473"/>
    <x v="364"/>
    <s v="N"/>
    <s v="N"/>
    <s v="Y"/>
    <s v="N"/>
    <s v="N"/>
    <n v="1"/>
    <n v="1.25"/>
    <n v="2.0009764765205422E-5"/>
    <n v="9.5"/>
  </r>
  <r>
    <x v="90"/>
    <x v="90"/>
    <s v="East Valley School District (Spokane)"/>
    <n v="5156"/>
    <x v="365"/>
    <s v="N"/>
    <s v="N"/>
    <s v="Y"/>
    <s v="N"/>
    <s v="N"/>
    <n v="1"/>
    <n v="1.25"/>
    <n v="2.0009764765205422E-5"/>
    <n v="9.5"/>
  </r>
  <r>
    <x v="116"/>
    <x v="116"/>
    <s v="Ellensburg School District"/>
    <n v="5097"/>
    <x v="366"/>
    <s v="N"/>
    <s v="N"/>
    <s v="Y"/>
    <s v="N"/>
    <s v="N"/>
    <n v="1"/>
    <n v="1.25"/>
    <n v="2.0009764765205422E-5"/>
    <n v="9.5"/>
  </r>
  <r>
    <x v="51"/>
    <x v="51"/>
    <s v="Federal Way School District"/>
    <n v="5163"/>
    <x v="367"/>
    <s v="N"/>
    <s v="N"/>
    <s v="Y"/>
    <s v="N"/>
    <s v="N"/>
    <n v="1"/>
    <n v="1.25"/>
    <n v="2.0009764765205422E-5"/>
    <n v="9.5"/>
  </r>
  <r>
    <x v="71"/>
    <x v="71"/>
    <s v="Granite Falls School District"/>
    <n v="5171"/>
    <x v="368"/>
    <s v="N"/>
    <s v="N"/>
    <s v="Y"/>
    <s v="N"/>
    <s v="N"/>
    <n v="1"/>
    <n v="1.25"/>
    <n v="2.0009764765205422E-5"/>
    <n v="9.5"/>
  </r>
  <r>
    <x v="91"/>
    <x v="91"/>
    <s v="Highline School District"/>
    <n v="5028"/>
    <x v="369"/>
    <s v="N"/>
    <s v="N"/>
    <s v="Y"/>
    <s v="N"/>
    <s v="N"/>
    <n v="1"/>
    <n v="1.25"/>
    <n v="2.0009764765205422E-5"/>
    <n v="9.5"/>
  </r>
  <r>
    <x v="53"/>
    <x v="53"/>
    <s v="Kelso School District"/>
    <n v="5194"/>
    <x v="370"/>
    <s v="N"/>
    <s v="N"/>
    <s v="Y"/>
    <s v="N"/>
    <s v="N"/>
    <n v="1"/>
    <n v="1.25"/>
    <n v="2.0009764765205422E-5"/>
    <n v="9.5"/>
  </r>
  <r>
    <x v="14"/>
    <x v="14"/>
    <s v="Kennewick School District"/>
    <n v="5106"/>
    <x v="371"/>
    <s v="N"/>
    <s v="N"/>
    <s v="Y"/>
    <s v="N"/>
    <s v="N"/>
    <n v="1"/>
    <n v="1.25"/>
    <n v="2.0009764765205422E-5"/>
    <n v="9.5"/>
  </r>
  <r>
    <x v="5"/>
    <x v="5"/>
    <s v="Lake Washington School District"/>
    <n v="1688"/>
    <x v="372"/>
    <s v="N"/>
    <s v="N"/>
    <s v="Y"/>
    <s v="N"/>
    <s v="N"/>
    <n v="1"/>
    <n v="1.25"/>
    <n v="2.0009764765205422E-5"/>
    <n v="9.5"/>
  </r>
  <r>
    <x v="187"/>
    <x v="187"/>
    <s v="Liberty School District"/>
    <n v="3416"/>
    <x v="373"/>
    <s v="N"/>
    <s v="N"/>
    <s v="Y"/>
    <s v="N"/>
    <s v="N"/>
    <n v="1"/>
    <n v="1.25"/>
    <n v="2.0009764765205422E-5"/>
    <n v="9.5"/>
  </r>
  <r>
    <x v="76"/>
    <x v="76"/>
    <s v="Marysville School District"/>
    <n v="1657"/>
    <x v="374"/>
    <s v="N"/>
    <s v="N"/>
    <s v="Y"/>
    <s v="N"/>
    <s v="N"/>
    <n v="1"/>
    <n v="1.25"/>
    <n v="2.0009764765205422E-5"/>
    <n v="9.5"/>
  </r>
  <r>
    <x v="134"/>
    <x v="134"/>
    <s v="North Franklin School District"/>
    <n v="1754"/>
    <x v="375"/>
    <s v="N"/>
    <s v="N"/>
    <s v="Y"/>
    <s v="N"/>
    <s v="N"/>
    <n v="1"/>
    <n v="1.25"/>
    <n v="2.0009764765205422E-5"/>
    <n v="9.5"/>
  </r>
  <r>
    <x v="103"/>
    <x v="103"/>
    <s v="Prosser School District"/>
    <n v="1728"/>
    <x v="376"/>
    <s v="N"/>
    <s v="N"/>
    <s v="Y"/>
    <s v="N"/>
    <s v="N"/>
    <n v="1"/>
    <n v="1.25"/>
    <n v="2.0009764765205422E-5"/>
    <n v="9.5"/>
  </r>
  <r>
    <x v="22"/>
    <x v="22"/>
    <s v="Richland School District"/>
    <n v="5165"/>
    <x v="377"/>
    <s v="N"/>
    <s v="N"/>
    <s v="Y"/>
    <s v="N"/>
    <s v="N"/>
    <n v="1"/>
    <n v="1.25"/>
    <n v="2.0009764765205422E-5"/>
    <n v="9.5"/>
  </r>
  <r>
    <x v="92"/>
    <x v="92"/>
    <s v="Selah School District"/>
    <n v="4272"/>
    <x v="378"/>
    <s v="N"/>
    <s v="N"/>
    <s v="Y"/>
    <s v="N"/>
    <s v="N"/>
    <n v="1"/>
    <n v="1.25"/>
    <n v="2.0009764765205422E-5"/>
    <n v="9.5"/>
  </r>
  <r>
    <x v="36"/>
    <x v="36"/>
    <s v="Sequim School District"/>
    <n v="1708"/>
    <x v="379"/>
    <s v="N"/>
    <s v="N"/>
    <s v="Y"/>
    <s v="N"/>
    <s v="N"/>
    <n v="1"/>
    <n v="1.25"/>
    <n v="2.0009764765205422E-5"/>
    <n v="9.5"/>
  </r>
  <r>
    <x v="33"/>
    <x v="33"/>
    <s v="Spokane School District"/>
    <n v="1567"/>
    <x v="380"/>
    <s v="N"/>
    <s v="N"/>
    <s v="Y"/>
    <s v="N"/>
    <s v="N"/>
    <n v="1"/>
    <n v="1.25"/>
    <n v="2.0009764765205422E-5"/>
    <n v="9.5"/>
  </r>
  <r>
    <x v="30"/>
    <x v="30"/>
    <s v="Tacoma School District"/>
    <n v="5169"/>
    <x v="381"/>
    <s v="N"/>
    <s v="N"/>
    <s v="Y"/>
    <s v="N"/>
    <s v="N"/>
    <n v="1"/>
    <n v="1.25"/>
    <n v="2.0009764765205422E-5"/>
    <n v="9.5"/>
  </r>
  <r>
    <x v="105"/>
    <x v="105"/>
    <s v="Toppenish School District"/>
    <n v="1508"/>
    <x v="382"/>
    <s v="N"/>
    <s v="N"/>
    <s v="Y"/>
    <s v="N"/>
    <s v="N"/>
    <n v="1"/>
    <n v="1.25"/>
    <n v="2.0009764765205422E-5"/>
    <n v="9.5"/>
  </r>
  <r>
    <x v="23"/>
    <x v="23"/>
    <s v="Vancouver School District"/>
    <n v="3932"/>
    <x v="383"/>
    <s v="N"/>
    <s v="N"/>
    <s v="Y"/>
    <s v="N"/>
    <s v="N"/>
    <n v="1"/>
    <n v="1.25"/>
    <n v="2.0009764765205422E-5"/>
    <n v="9.5"/>
  </r>
  <r>
    <x v="188"/>
    <x v="188"/>
    <s v="Wellpinit School District"/>
    <n v="2550"/>
    <x v="384"/>
    <s v="N"/>
    <s v="Y"/>
    <s v="N"/>
    <s v="N"/>
    <s v="N"/>
    <n v="1"/>
    <n v="1.25"/>
    <n v="2.0009764765205422E-5"/>
    <n v="9.5"/>
  </r>
  <r>
    <x v="45"/>
    <x v="45"/>
    <s v="Yakima School District"/>
    <n v="5264"/>
    <x v="385"/>
    <s v="N"/>
    <s v="N"/>
    <s v="Y"/>
    <s v="N"/>
    <s v="N"/>
    <n v="1"/>
    <n v="1.25"/>
    <n v="2.0009764765205422E-5"/>
    <n v="9.5"/>
  </r>
  <r>
    <x v="7"/>
    <x v="7"/>
    <s v="Bethel School District"/>
    <n v="5965"/>
    <x v="386"/>
    <s v="N"/>
    <s v="N"/>
    <s v="Y"/>
    <s v="N"/>
    <s v="N"/>
    <n v="1"/>
    <n v="1"/>
    <n v="1.6007811812164337E-5"/>
    <n v="7.6"/>
  </r>
  <r>
    <x v="189"/>
    <x v="189"/>
    <s v="Brewster School District"/>
    <n v="2800"/>
    <x v="387"/>
    <s v="N"/>
    <s v="Y"/>
    <s v="N"/>
    <s v="N"/>
    <s v="N"/>
    <n v="1"/>
    <n v="1"/>
    <n v="1.6007811812164337E-5"/>
    <n v="7.6"/>
  </r>
  <r>
    <x v="60"/>
    <x v="60"/>
    <s v="Burlington-Edison School District"/>
    <n v="1928"/>
    <x v="388"/>
    <s v="N"/>
    <s v="N"/>
    <s v="Y"/>
    <s v="N"/>
    <s v="N"/>
    <n v="1"/>
    <n v="1"/>
    <n v="1.6007811812164337E-5"/>
    <n v="7.6"/>
  </r>
  <r>
    <x v="15"/>
    <x v="15"/>
    <s v="Central Valley School District"/>
    <n v="3918"/>
    <x v="389"/>
    <s v="N"/>
    <s v="N"/>
    <s v="Y"/>
    <s v="N"/>
    <s v="N"/>
    <n v="1"/>
    <n v="1"/>
    <n v="1.6007811812164337E-5"/>
    <n v="7.6"/>
  </r>
  <r>
    <x v="190"/>
    <x v="190"/>
    <s v="Darrington School District"/>
    <n v="3188"/>
    <x v="390"/>
    <s v="N"/>
    <s v="N"/>
    <s v="Y"/>
    <s v="N"/>
    <s v="N"/>
    <n v="1"/>
    <n v="1"/>
    <n v="1.6007811812164337E-5"/>
    <n v="7.6"/>
  </r>
  <r>
    <x v="139"/>
    <x v="139"/>
    <s v="Deer Park School District"/>
    <n v="1852"/>
    <x v="391"/>
    <s v="N"/>
    <s v="N"/>
    <s v="Y"/>
    <s v="N"/>
    <s v="N"/>
    <n v="1"/>
    <n v="1"/>
    <n v="1.6007811812164337E-5"/>
    <n v="7.6"/>
  </r>
  <r>
    <x v="65"/>
    <x v="65"/>
    <s v="Eatonville School District"/>
    <n v="5332"/>
    <x v="392"/>
    <s v="N"/>
    <s v="N"/>
    <s v="Y"/>
    <s v="N"/>
    <s v="N"/>
    <n v="1"/>
    <n v="1"/>
    <n v="1.6007811812164337E-5"/>
    <n v="7.6"/>
  </r>
  <r>
    <x v="191"/>
    <x v="191"/>
    <s v="Goldendale School District"/>
    <n v="2856"/>
    <x v="393"/>
    <s v="N"/>
    <s v="Y"/>
    <s v="N"/>
    <s v="N"/>
    <s v="N"/>
    <n v="1"/>
    <n v="1"/>
    <n v="1.6007811812164337E-5"/>
    <n v="7.6"/>
  </r>
  <r>
    <x v="16"/>
    <x v="16"/>
    <s v="Lake Stevens School District"/>
    <n v="1753"/>
    <x v="394"/>
    <s v="N"/>
    <s v="N"/>
    <s v="Y"/>
    <s v="N"/>
    <s v="N"/>
    <n v="1"/>
    <n v="1"/>
    <n v="1.6007811812164337E-5"/>
    <n v="7.6"/>
  </r>
  <r>
    <x v="5"/>
    <x v="5"/>
    <s v="Lake Washington School District"/>
    <n v="3855"/>
    <x v="395"/>
    <s v="N"/>
    <s v="N"/>
    <s v="Y"/>
    <s v="N"/>
    <s v="N"/>
    <n v="1"/>
    <n v="1"/>
    <n v="1.6007811812164337E-5"/>
    <n v="7.6"/>
  </r>
  <r>
    <x v="76"/>
    <x v="76"/>
    <s v="Marysville School District"/>
    <n v="1744"/>
    <x v="396"/>
    <s v="N"/>
    <s v="N"/>
    <s v="Y"/>
    <s v="N"/>
    <s v="N"/>
    <n v="1"/>
    <n v="1"/>
    <n v="1.6007811812164337E-5"/>
    <n v="7.6"/>
  </r>
  <r>
    <x v="18"/>
    <x v="18"/>
    <s v="Monroe School District"/>
    <n v="1806"/>
    <x v="397"/>
    <s v="N"/>
    <s v="N"/>
    <s v="Y"/>
    <s v="N"/>
    <s v="N"/>
    <n v="1"/>
    <n v="1"/>
    <n v="1.6007811812164337E-5"/>
    <n v="7.6"/>
  </r>
  <r>
    <x v="192"/>
    <x v="192"/>
    <s v="Mossyrock School District"/>
    <n v="3238"/>
    <x v="398"/>
    <s v="N"/>
    <s v="Y"/>
    <s v="N"/>
    <s v="N"/>
    <s v="N"/>
    <n v="1"/>
    <n v="1"/>
    <n v="1.6007811812164337E-5"/>
    <n v="7.6"/>
  </r>
  <r>
    <x v="4"/>
    <x v="4"/>
    <s v="Northshore School District"/>
    <n v="1815"/>
    <x v="399"/>
    <s v="N"/>
    <s v="N"/>
    <s v="Y"/>
    <s v="N"/>
    <s v="N"/>
    <n v="1"/>
    <n v="1"/>
    <n v="1.6007811812164337E-5"/>
    <n v="7.6"/>
  </r>
  <r>
    <x v="4"/>
    <x v="4"/>
    <s v="Northshore School District"/>
    <n v="3811"/>
    <x v="400"/>
    <s v="N"/>
    <s v="N"/>
    <s v="Y"/>
    <s v="N"/>
    <s v="N"/>
    <n v="1"/>
    <n v="1"/>
    <n v="1.6007811812164337E-5"/>
    <n v="7.6"/>
  </r>
  <r>
    <x v="28"/>
    <x v="28"/>
    <s v="Oak Harbor School District"/>
    <n v="1758"/>
    <x v="401"/>
    <s v="N"/>
    <s v="N"/>
    <s v="Y"/>
    <s v="N"/>
    <s v="N"/>
    <n v="1"/>
    <n v="1"/>
    <n v="1.6007811812164337E-5"/>
    <n v="7.6"/>
  </r>
  <r>
    <x v="193"/>
    <x v="193"/>
    <s v="Ocean Beach School District"/>
    <n v="4220"/>
    <x v="402"/>
    <s v="N"/>
    <s v="Y"/>
    <s v="N"/>
    <s v="N"/>
    <s v="N"/>
    <n v="1"/>
    <n v="1"/>
    <n v="1.6007811812164337E-5"/>
    <n v="7.6"/>
  </r>
  <r>
    <x v="162"/>
    <x v="162"/>
    <s v="Onalaska School District"/>
    <n v="5146"/>
    <x v="403"/>
    <s v="N"/>
    <s v="N"/>
    <s v="Y"/>
    <s v="N"/>
    <s v="N"/>
    <n v="1"/>
    <n v="1"/>
    <n v="1.6007811812164337E-5"/>
    <n v="7.6"/>
  </r>
  <r>
    <x v="59"/>
    <x v="59"/>
    <s v="Port Angeles School District"/>
    <n v="4175"/>
    <x v="404"/>
    <s v="N"/>
    <s v="N"/>
    <s v="Y"/>
    <s v="N"/>
    <s v="N"/>
    <n v="1"/>
    <n v="1"/>
    <n v="1.6007811812164337E-5"/>
    <n v="7.6"/>
  </r>
  <r>
    <x v="194"/>
    <x v="194"/>
    <s v="Royal School District"/>
    <n v="3516"/>
    <x v="405"/>
    <s v="N"/>
    <s v="Y"/>
    <s v="N"/>
    <s v="N"/>
    <s v="N"/>
    <n v="1"/>
    <n v="1"/>
    <n v="1.6007811812164337E-5"/>
    <n v="7.6"/>
  </r>
  <r>
    <x v="10"/>
    <x v="10"/>
    <s v="Seattle Public Schools"/>
    <n v="3868"/>
    <x v="406"/>
    <s v="N"/>
    <s v="N"/>
    <s v="Y"/>
    <s v="N"/>
    <s v="N"/>
    <n v="1"/>
    <n v="1"/>
    <n v="1.6007811812164337E-5"/>
    <n v="7.6"/>
  </r>
  <r>
    <x v="1"/>
    <x v="1"/>
    <s v="Snohomish School District"/>
    <n v="4265"/>
    <x v="407"/>
    <s v="N"/>
    <s v="N"/>
    <s v="Y"/>
    <s v="N"/>
    <s v="N"/>
    <n v="1"/>
    <n v="1"/>
    <n v="1.6007811812164337E-5"/>
    <n v="7.6"/>
  </r>
  <r>
    <x v="21"/>
    <x v="21"/>
    <s v="South Kitsap School District"/>
    <n v="3899"/>
    <x v="408"/>
    <s v="N"/>
    <s v="N"/>
    <s v="Y"/>
    <s v="N"/>
    <s v="N"/>
    <n v="1"/>
    <n v="1"/>
    <n v="1.6007811812164337E-5"/>
    <n v="7.6"/>
  </r>
  <r>
    <x v="48"/>
    <x v="48"/>
    <s v="South Whidbey School District"/>
    <n v="1682"/>
    <x v="409"/>
    <s v="N"/>
    <s v="N"/>
    <s v="Y"/>
    <s v="N"/>
    <s v="N"/>
    <n v="1"/>
    <n v="1"/>
    <n v="1.6007811812164337E-5"/>
    <n v="7.6"/>
  </r>
  <r>
    <x v="33"/>
    <x v="33"/>
    <s v="Spokane School District"/>
    <n v="5301"/>
    <x v="410"/>
    <s v="N"/>
    <s v="N"/>
    <s v="Y"/>
    <s v="N"/>
    <s v="N"/>
    <n v="1"/>
    <n v="1"/>
    <n v="1.6007811812164337E-5"/>
    <n v="7.6"/>
  </r>
  <r>
    <x v="47"/>
    <x v="47"/>
    <s v="Tumwater School District"/>
    <n v="1713"/>
    <x v="411"/>
    <s v="N"/>
    <s v="N"/>
    <s v="Y"/>
    <s v="N"/>
    <s v="N"/>
    <n v="1"/>
    <n v="1"/>
    <n v="1.6007811812164337E-5"/>
    <n v="7.6"/>
  </r>
  <r>
    <x v="20"/>
    <x v="20"/>
    <s v="Wenatchee School District"/>
    <n v="1613"/>
    <x v="412"/>
    <s v="N"/>
    <s v="N"/>
    <s v="Y"/>
    <s v="N"/>
    <s v="N"/>
    <n v="1"/>
    <n v="1"/>
    <n v="1.6007811812164337E-5"/>
    <n v="7.6"/>
  </r>
  <r>
    <x v="195"/>
    <x v="195"/>
    <s v="White Pass School District"/>
    <n v="2859"/>
    <x v="413"/>
    <s v="N"/>
    <s v="Y"/>
    <s v="N"/>
    <s v="N"/>
    <s v="N"/>
    <n v="1"/>
    <n v="1"/>
    <n v="1.6007811812164337E-5"/>
    <n v="7.6"/>
  </r>
  <r>
    <x v="109"/>
    <x v="109"/>
    <s v="Woodland School District"/>
    <n v="5246"/>
    <x v="414"/>
    <s v="N"/>
    <s v="N"/>
    <s v="Y"/>
    <s v="N"/>
    <s v="N"/>
    <n v="1"/>
    <n v="1"/>
    <n v="1.6007811812164337E-5"/>
    <n v="7.6"/>
  </r>
  <r>
    <x v="109"/>
    <x v="109"/>
    <s v="Woodland School District"/>
    <n v="1795"/>
    <x v="415"/>
    <s v="N"/>
    <s v="N"/>
    <s v="Y"/>
    <s v="N"/>
    <s v="N"/>
    <n v="1"/>
    <n v="1"/>
    <n v="1.6007811812164337E-5"/>
    <n v="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622" firstHeaderRow="1" firstDataRow="1" firstDataCol="1"/>
  <pivotFields count="14">
    <pivotField axis="axisRow" showAll="0">
      <items count="197">
        <item x="86"/>
        <item x="99"/>
        <item x="155"/>
        <item x="14"/>
        <item x="114"/>
        <item x="124"/>
        <item x="103"/>
        <item x="22"/>
        <item x="167"/>
        <item x="143"/>
        <item x="108"/>
        <item x="122"/>
        <item x="84"/>
        <item x="20"/>
        <item x="59"/>
        <item x="186"/>
        <item x="36"/>
        <item x="183"/>
        <item x="23"/>
        <item x="117"/>
        <item x="130"/>
        <item x="89"/>
        <item x="12"/>
        <item x="24"/>
        <item x="66"/>
        <item x="133"/>
        <item x="57"/>
        <item x="106"/>
        <item x="101"/>
        <item x="104"/>
        <item x="109"/>
        <item x="53"/>
        <item x="73"/>
        <item x="85"/>
        <item x="161"/>
        <item x="159"/>
        <item x="177"/>
        <item x="29"/>
        <item x="134"/>
        <item x="119"/>
        <item x="56"/>
        <item x="110"/>
        <item x="179"/>
        <item x="171"/>
        <item x="194"/>
        <item x="35"/>
        <item x="72"/>
        <item x="185"/>
        <item x="74"/>
        <item x="88"/>
        <item x="102"/>
        <item x="98"/>
        <item x="175"/>
        <item x="28"/>
        <item x="160"/>
        <item x="48"/>
        <item x="153"/>
        <item x="126"/>
        <item x="10"/>
        <item x="51"/>
        <item x="80"/>
        <item x="27"/>
        <item x="91"/>
        <item x="138"/>
        <item x="61"/>
        <item x="0"/>
        <item x="131"/>
        <item x="37"/>
        <item x="55"/>
        <item x="32"/>
        <item x="9"/>
        <item x="3"/>
        <item x="41"/>
        <item x="5"/>
        <item x="44"/>
        <item x="4"/>
        <item x="69"/>
        <item x="34"/>
        <item x="63"/>
        <item x="6"/>
        <item x="21"/>
        <item x="116"/>
        <item x="173"/>
        <item x="191"/>
        <item x="129"/>
        <item x="180"/>
        <item x="192"/>
        <item x="149"/>
        <item x="162"/>
        <item x="135"/>
        <item x="195"/>
        <item x="150"/>
        <item x="178"/>
        <item x="182"/>
        <item x="154"/>
        <item x="68"/>
        <item x="75"/>
        <item x="115"/>
        <item x="100"/>
        <item x="189"/>
        <item x="136"/>
        <item x="132"/>
        <item x="107"/>
        <item x="166"/>
        <item x="193"/>
        <item x="128"/>
        <item x="147"/>
        <item x="152"/>
        <item x="163"/>
        <item x="81"/>
        <item x="8"/>
        <item x="30"/>
        <item x="26"/>
        <item x="64"/>
        <item x="118"/>
        <item x="19"/>
        <item x="50"/>
        <item x="38"/>
        <item x="7"/>
        <item x="65"/>
        <item x="58"/>
        <item x="54"/>
        <item x="165"/>
        <item x="113"/>
        <item x="158"/>
        <item x="60"/>
        <item x="31"/>
        <item x="49"/>
        <item x="140"/>
        <item x="2"/>
        <item x="172"/>
        <item x="11"/>
        <item x="16"/>
        <item x="13"/>
        <item x="17"/>
        <item x="46"/>
        <item x="76"/>
        <item x="18"/>
        <item x="1"/>
        <item x="87"/>
        <item x="83"/>
        <item x="190"/>
        <item x="71"/>
        <item x="43"/>
        <item x="33"/>
        <item x="96"/>
        <item x="112"/>
        <item x="52"/>
        <item x="15"/>
        <item x="141"/>
        <item x="62"/>
        <item x="90"/>
        <item x="187"/>
        <item x="95"/>
        <item x="139"/>
        <item x="151"/>
        <item x="156"/>
        <item x="188"/>
        <item x="97"/>
        <item x="176"/>
        <item x="169"/>
        <item x="79"/>
        <item x="42"/>
        <item x="47"/>
        <item x="25"/>
        <item x="137"/>
        <item x="168"/>
        <item x="184"/>
        <item x="40"/>
        <item x="170"/>
        <item x="127"/>
        <item x="148"/>
        <item x="39"/>
        <item x="78"/>
        <item x="82"/>
        <item x="77"/>
        <item x="94"/>
        <item x="120"/>
        <item x="142"/>
        <item x="67"/>
        <item x="93"/>
        <item x="145"/>
        <item x="181"/>
        <item x="144"/>
        <item x="45"/>
        <item x="111"/>
        <item x="92"/>
        <item x="157"/>
        <item x="123"/>
        <item x="121"/>
        <item x="105"/>
        <item x="174"/>
        <item x="164"/>
        <item x="146"/>
        <item x="125"/>
        <item x="70"/>
        <item t="default"/>
      </items>
    </pivotField>
    <pivotField showAll="0"/>
    <pivotField showAll="0"/>
    <pivotField showAll="0"/>
    <pivotField axis="axisRow" showAll="0">
      <items count="417">
        <item x="152"/>
        <item x="303"/>
        <item x="331"/>
        <item x="278"/>
        <item x="407"/>
        <item x="313"/>
        <item x="276"/>
        <item x="82"/>
        <item x="77"/>
        <item x="285"/>
        <item x="279"/>
        <item x="106"/>
        <item x="99"/>
        <item x="183"/>
        <item x="346"/>
        <item x="54"/>
        <item x="62"/>
        <item x="118"/>
        <item x="3"/>
        <item x="122"/>
        <item x="19"/>
        <item x="369"/>
        <item x="210"/>
        <item x="148"/>
        <item x="120"/>
        <item x="6"/>
        <item x="126"/>
        <item x="387"/>
        <item x="131"/>
        <item x="320"/>
        <item x="247"/>
        <item x="107"/>
        <item x="388"/>
        <item x="324"/>
        <item x="38"/>
        <item x="166"/>
        <item x="367"/>
        <item x="49"/>
        <item x="347"/>
        <item x="213"/>
        <item x="181"/>
        <item x="186"/>
        <item x="59"/>
        <item x="9"/>
        <item x="259"/>
        <item x="29"/>
        <item x="268"/>
        <item x="237"/>
        <item x="178"/>
        <item x="190"/>
        <item x="113"/>
        <item x="47"/>
        <item x="177"/>
        <item x="273"/>
        <item x="341"/>
        <item x="343"/>
        <item x="201"/>
        <item x="150"/>
        <item x="109"/>
        <item x="167"/>
        <item x="253"/>
        <item x="222"/>
        <item x="180"/>
        <item x="97"/>
        <item x="174"/>
        <item x="340"/>
        <item x="284"/>
        <item x="230"/>
        <item x="288"/>
        <item x="364"/>
        <item x="368"/>
        <item x="287"/>
        <item x="172"/>
        <item x="40"/>
        <item x="403"/>
        <item x="390"/>
        <item x="277"/>
        <item x="76"/>
        <item x="128"/>
        <item x="240"/>
        <item x="391"/>
        <item x="408"/>
        <item x="234"/>
        <item x="274"/>
        <item x="382"/>
        <item x="380"/>
        <item x="295"/>
        <item x="286"/>
        <item x="161"/>
        <item x="25"/>
        <item x="231"/>
        <item x="151"/>
        <item x="117"/>
        <item x="307"/>
        <item x="31"/>
        <item x="160"/>
        <item x="204"/>
        <item x="175"/>
        <item x="17"/>
        <item x="395"/>
        <item x="372"/>
        <item x="245"/>
        <item x="145"/>
        <item x="130"/>
        <item x="56"/>
        <item x="101"/>
        <item x="305"/>
        <item x="299"/>
        <item x="217"/>
        <item x="87"/>
        <item x="283"/>
        <item x="143"/>
        <item x="65"/>
        <item x="92"/>
        <item x="355"/>
        <item x="111"/>
        <item x="147"/>
        <item x="227"/>
        <item x="136"/>
        <item x="64"/>
        <item x="243"/>
        <item x="199"/>
        <item x="344"/>
        <item x="13"/>
        <item x="275"/>
        <item x="115"/>
        <item x="2"/>
        <item x="267"/>
        <item x="393"/>
        <item x="22"/>
        <item x="214"/>
        <item x="293"/>
        <item x="129"/>
        <item x="36"/>
        <item x="360"/>
        <item x="176"/>
        <item x="362"/>
        <item x="110"/>
        <item x="251"/>
        <item x="133"/>
        <item x="256"/>
        <item x="14"/>
        <item x="71"/>
        <item x="374"/>
        <item x="319"/>
        <item x="197"/>
        <item x="205"/>
        <item x="401"/>
        <item x="394"/>
        <item x="265"/>
        <item x="157"/>
        <item x="138"/>
        <item x="402"/>
        <item x="21"/>
        <item x="60"/>
        <item x="1"/>
        <item x="156"/>
        <item x="112"/>
        <item x="266"/>
        <item x="328"/>
        <item x="5"/>
        <item x="363"/>
        <item x="132"/>
        <item x="280"/>
        <item x="67"/>
        <item x="366"/>
        <item x="185"/>
        <item x="24"/>
        <item x="28"/>
        <item x="91"/>
        <item x="370"/>
        <item x="78"/>
        <item x="141"/>
        <item x="193"/>
        <item x="88"/>
        <item x="75"/>
        <item x="124"/>
        <item x="200"/>
        <item x="81"/>
        <item x="226"/>
        <item x="241"/>
        <item x="30"/>
        <item x="8"/>
        <item x="33"/>
        <item x="173"/>
        <item x="154"/>
        <item x="397"/>
        <item x="296"/>
        <item x="53"/>
        <item x="383"/>
        <item x="414"/>
        <item x="228"/>
        <item x="373"/>
        <item x="23"/>
        <item x="125"/>
        <item x="300"/>
        <item x="171"/>
        <item x="294"/>
        <item x="140"/>
        <item x="63"/>
        <item x="282"/>
        <item x="304"/>
        <item x="90"/>
        <item x="103"/>
        <item x="325"/>
        <item x="263"/>
        <item x="218"/>
        <item x="135"/>
        <item x="332"/>
        <item x="345"/>
        <item x="95"/>
        <item x="45"/>
        <item x="198"/>
        <item x="42"/>
        <item x="169"/>
        <item x="389"/>
        <item x="330"/>
        <item x="32"/>
        <item x="182"/>
        <item x="57"/>
        <item x="398"/>
        <item x="244"/>
        <item x="162"/>
        <item x="12"/>
        <item x="4"/>
        <item x="51"/>
        <item x="98"/>
        <item x="89"/>
        <item x="137"/>
        <item x="252"/>
        <item x="350"/>
        <item x="102"/>
        <item x="392"/>
        <item x="249"/>
        <item x="311"/>
        <item x="239"/>
        <item x="272"/>
        <item x="0"/>
        <item x="211"/>
        <item x="96"/>
        <item x="114"/>
        <item x="134"/>
        <item x="404"/>
        <item x="70"/>
        <item x="309"/>
        <item x="352"/>
        <item x="399"/>
        <item x="271"/>
        <item x="406"/>
        <item x="386"/>
        <item x="43"/>
        <item x="353"/>
        <item x="123"/>
        <item x="301"/>
        <item x="323"/>
        <item x="354"/>
        <item x="308"/>
        <item x="179"/>
        <item x="39"/>
        <item x="41"/>
        <item x="215"/>
        <item x="250"/>
        <item x="291"/>
        <item x="248"/>
        <item x="298"/>
        <item x="207"/>
        <item x="153"/>
        <item x="375"/>
        <item x="84"/>
        <item x="235"/>
        <item x="85"/>
        <item x="371"/>
        <item x="264"/>
        <item x="208"/>
        <item x="105"/>
        <item x="326"/>
        <item x="221"/>
        <item x="139"/>
        <item x="376"/>
        <item x="184"/>
        <item x="329"/>
        <item x="242"/>
        <item x="119"/>
        <item x="11"/>
        <item x="194"/>
        <item x="142"/>
        <item x="155"/>
        <item x="236"/>
        <item x="165"/>
        <item x="15"/>
        <item x="361"/>
        <item x="195"/>
        <item x="333"/>
        <item x="44"/>
        <item x="229"/>
        <item x="385"/>
        <item x="206"/>
        <item x="216"/>
        <item x="232"/>
        <item x="270"/>
        <item x="306"/>
        <item x="16"/>
        <item x="18"/>
        <item x="405"/>
        <item x="27"/>
        <item x="327"/>
        <item x="220"/>
        <item x="396"/>
        <item x="381"/>
        <item x="318"/>
        <item x="334"/>
        <item x="400"/>
        <item x="411"/>
        <item x="50"/>
        <item x="83"/>
        <item x="378"/>
        <item x="163"/>
        <item x="170"/>
        <item x="292"/>
        <item x="379"/>
        <item x="58"/>
        <item x="158"/>
        <item x="86"/>
        <item x="164"/>
        <item x="69"/>
        <item x="93"/>
        <item x="289"/>
        <item x="349"/>
        <item x="55"/>
        <item x="37"/>
        <item x="7"/>
        <item x="224"/>
        <item x="225"/>
        <item x="35"/>
        <item x="246"/>
        <item x="351"/>
        <item x="409"/>
        <item x="80"/>
        <item x="46"/>
        <item x="10"/>
        <item x="321"/>
        <item x="337"/>
        <item x="66"/>
        <item x="48"/>
        <item x="254"/>
        <item x="73"/>
        <item x="297"/>
        <item x="146"/>
        <item x="314"/>
        <item x="149"/>
        <item x="262"/>
        <item x="116"/>
        <item x="212"/>
        <item x="356"/>
        <item x="52"/>
        <item x="415"/>
        <item x="322"/>
        <item x="357"/>
        <item x="168"/>
        <item x="281"/>
        <item x="410"/>
        <item x="94"/>
        <item x="377"/>
        <item x="339"/>
        <item x="336"/>
        <item x="74"/>
        <item x="121"/>
        <item x="260"/>
        <item x="189"/>
        <item x="187"/>
        <item x="310"/>
        <item x="188"/>
        <item x="192"/>
        <item x="315"/>
        <item x="79"/>
        <item x="20"/>
        <item x="61"/>
        <item x="302"/>
        <item x="342"/>
        <item x="202"/>
        <item x="348"/>
        <item x="238"/>
        <item x="233"/>
        <item x="100"/>
        <item x="258"/>
        <item x="68"/>
        <item x="219"/>
        <item x="338"/>
        <item x="365"/>
        <item x="108"/>
        <item x="269"/>
        <item x="203"/>
        <item x="159"/>
        <item x="290"/>
        <item x="209"/>
        <item x="384"/>
        <item x="34"/>
        <item x="335"/>
        <item x="196"/>
        <item x="261"/>
        <item x="127"/>
        <item x="312"/>
        <item x="317"/>
        <item x="412"/>
        <item x="413"/>
        <item x="104"/>
        <item x="257"/>
        <item x="72"/>
        <item x="358"/>
        <item x="26"/>
        <item x="191"/>
        <item x="316"/>
        <item x="359"/>
        <item x="223"/>
        <item x="144"/>
        <item x="255"/>
        <item t="default"/>
      </items>
    </pivotField>
    <pivotField showAll="0"/>
    <pivotField showAll="0"/>
    <pivotField showAll="0"/>
    <pivotField showAll="0"/>
    <pivotField showAll="0"/>
    <pivotField showAll="0"/>
    <pivotField showAll="0"/>
    <pivotField numFmtId="10" showAll="0"/>
    <pivotField dataField="1" numFmtId="2" showAll="0"/>
  </pivotFields>
  <rowFields count="2">
    <field x="0"/>
    <field x="4"/>
  </rowFields>
  <rowItems count="619">
    <i>
      <x/>
    </i>
    <i r="1">
      <x v="266"/>
    </i>
    <i>
      <x v="1"/>
    </i>
    <i r="1">
      <x v="48"/>
    </i>
    <i>
      <x v="2"/>
    </i>
    <i r="1">
      <x v="10"/>
    </i>
    <i>
      <x v="3"/>
    </i>
    <i r="1">
      <x v="168"/>
    </i>
    <i r="1">
      <x v="171"/>
    </i>
    <i r="1">
      <x v="187"/>
    </i>
    <i r="1">
      <x v="216"/>
    </i>
    <i r="1">
      <x v="271"/>
    </i>
    <i r="1">
      <x v="338"/>
    </i>
    <i r="1">
      <x v="372"/>
    </i>
    <i>
      <x v="4"/>
    </i>
    <i r="1">
      <x v="177"/>
    </i>
    <i>
      <x v="5"/>
    </i>
    <i r="1">
      <x v="297"/>
    </i>
    <i>
      <x v="6"/>
    </i>
    <i r="1">
      <x v="278"/>
    </i>
    <i r="1">
      <x v="279"/>
    </i>
    <i>
      <x v="7"/>
    </i>
    <i r="1">
      <x v="133"/>
    </i>
    <i r="1">
      <x v="293"/>
    </i>
    <i r="1">
      <x v="298"/>
    </i>
    <i r="1">
      <x v="362"/>
    </i>
    <i>
      <x v="8"/>
    </i>
    <i r="1">
      <x v="201"/>
    </i>
    <i>
      <x v="9"/>
    </i>
    <i r="1">
      <x v="101"/>
    </i>
    <i>
      <x v="10"/>
    </i>
    <i r="1">
      <x v="49"/>
    </i>
    <i>
      <x v="11"/>
    </i>
    <i r="1">
      <x v="39"/>
    </i>
    <i>
      <x v="12"/>
    </i>
    <i r="1">
      <x v="37"/>
    </i>
    <i>
      <x v="13"/>
    </i>
    <i r="1">
      <x v="263"/>
    </i>
    <i r="1">
      <x v="396"/>
    </i>
    <i r="1">
      <x v="397"/>
    </i>
    <i r="1">
      <x v="403"/>
    </i>
    <i>
      <x v="14"/>
    </i>
    <i r="1">
      <x v="242"/>
    </i>
    <i r="1">
      <x v="274"/>
    </i>
    <i>
      <x v="15"/>
    </i>
    <i r="1">
      <x v="69"/>
    </i>
    <i>
      <x v="16"/>
    </i>
    <i r="1">
      <x v="319"/>
    </i>
    <i r="1">
      <x v="320"/>
    </i>
    <i>
      <x v="17"/>
    </i>
    <i r="1">
      <x v="114"/>
    </i>
    <i>
      <x v="18"/>
    </i>
    <i r="1">
      <x v="63"/>
    </i>
    <i r="1">
      <x v="115"/>
    </i>
    <i r="1">
      <x v="151"/>
    </i>
    <i r="1">
      <x v="189"/>
    </i>
    <i r="1">
      <x v="329"/>
    </i>
    <i r="1">
      <x v="377"/>
    </i>
    <i r="1">
      <x v="378"/>
    </i>
    <i r="1">
      <x v="379"/>
    </i>
    <i r="1">
      <x v="380"/>
    </i>
    <i>
      <x v="19"/>
    </i>
    <i r="1">
      <x v="146"/>
    </i>
    <i>
      <x v="20"/>
    </i>
    <i r="1">
      <x v="179"/>
    </i>
    <i>
      <x v="21"/>
    </i>
    <i r="1">
      <x v="106"/>
    </i>
    <i r="1">
      <x v="392"/>
    </i>
    <i>
      <x v="22"/>
    </i>
    <i r="1">
      <x v="56"/>
    </i>
    <i r="1">
      <x v="105"/>
    </i>
    <i r="1">
      <x v="139"/>
    </i>
    <i r="1">
      <x v="142"/>
    </i>
    <i r="1">
      <x v="159"/>
    </i>
    <i r="1">
      <x v="187"/>
    </i>
    <i r="1">
      <x v="225"/>
    </i>
    <i r="1">
      <x v="375"/>
    </i>
    <i>
      <x v="23"/>
    </i>
    <i r="1">
      <x v="34"/>
    </i>
    <i r="1">
      <x v="136"/>
    </i>
    <i>
      <x v="24"/>
    </i>
    <i r="1">
      <x v="17"/>
    </i>
    <i r="1">
      <x v="33"/>
    </i>
    <i r="1">
      <x v="149"/>
    </i>
    <i r="1">
      <x v="277"/>
    </i>
    <i r="1">
      <x v="350"/>
    </i>
    <i>
      <x v="25"/>
    </i>
    <i r="1">
      <x v="294"/>
    </i>
    <i>
      <x v="26"/>
    </i>
    <i r="1">
      <x v="203"/>
    </i>
    <i r="1">
      <x v="285"/>
    </i>
    <i>
      <x v="27"/>
    </i>
    <i r="1">
      <x v="371"/>
    </i>
    <i>
      <x v="28"/>
    </i>
    <i r="1">
      <x v="40"/>
    </i>
    <i>
      <x v="29"/>
    </i>
    <i r="1">
      <x v="166"/>
    </i>
    <i>
      <x v="30"/>
    </i>
    <i r="1">
      <x v="190"/>
    </i>
    <i r="1">
      <x v="355"/>
    </i>
    <i r="1">
      <x v="410"/>
    </i>
    <i>
      <x v="31"/>
    </i>
    <i r="1">
      <x v="169"/>
    </i>
    <i r="1">
      <x v="170"/>
    </i>
    <i>
      <x v="32"/>
    </i>
    <i r="1">
      <x v="28"/>
    </i>
    <i>
      <x v="33"/>
    </i>
    <i r="1">
      <x v="90"/>
    </i>
    <i r="1">
      <x v="91"/>
    </i>
    <i>
      <x v="34"/>
    </i>
    <i r="1">
      <x v="393"/>
    </i>
    <i>
      <x v="35"/>
    </i>
    <i r="1">
      <x v="71"/>
    </i>
    <i>
      <x v="36"/>
    </i>
    <i r="1">
      <x v="292"/>
    </i>
    <i>
      <x v="37"/>
    </i>
    <i r="1">
      <x v="51"/>
    </i>
    <i r="1">
      <x v="233"/>
    </i>
    <i r="1">
      <x v="268"/>
    </i>
    <i>
      <x v="38"/>
    </i>
    <i r="1">
      <x v="67"/>
    </i>
    <i r="1">
      <x v="267"/>
    </i>
    <i>
      <x v="39"/>
    </i>
    <i r="1">
      <x v="273"/>
    </i>
    <i>
      <x v="40"/>
    </i>
    <i r="1">
      <x v="383"/>
    </i>
    <i>
      <x v="41"/>
    </i>
    <i r="1">
      <x v="284"/>
    </i>
    <i>
      <x v="42"/>
    </i>
    <i r="1">
      <x v="387"/>
    </i>
    <i>
      <x v="43"/>
    </i>
    <i r="1">
      <x v="5"/>
    </i>
    <i>
      <x v="44"/>
    </i>
    <i r="1">
      <x v="303"/>
    </i>
    <i>
      <x v="45"/>
    </i>
    <i r="1">
      <x v="219"/>
    </i>
    <i>
      <x v="46"/>
    </i>
    <i r="1">
      <x v="103"/>
    </i>
    <i>
      <x v="47"/>
    </i>
    <i r="1">
      <x v="408"/>
    </i>
    <i>
      <x v="48"/>
    </i>
    <i r="1">
      <x v="134"/>
    </i>
    <i r="1">
      <x v="162"/>
    </i>
    <i>
      <x v="49"/>
    </i>
    <i r="1">
      <x v="150"/>
    </i>
    <i>
      <x v="50"/>
    </i>
    <i r="1">
      <x v="218"/>
    </i>
    <i>
      <x v="51"/>
    </i>
    <i r="1">
      <x v="86"/>
    </i>
    <i r="1">
      <x v="97"/>
    </i>
    <i>
      <x v="52"/>
    </i>
    <i r="1">
      <x v="254"/>
    </i>
    <i>
      <x v="53"/>
    </i>
    <i r="1">
      <x v="147"/>
    </i>
    <i r="1">
      <x v="250"/>
    </i>
    <i>
      <x v="54"/>
    </i>
    <i r="1">
      <x v="68"/>
    </i>
    <i>
      <x v="55"/>
    </i>
    <i r="1">
      <x v="336"/>
    </i>
    <i r="1">
      <x v="337"/>
    </i>
    <i>
      <x v="56"/>
    </i>
    <i r="1">
      <x v="53"/>
    </i>
    <i>
      <x v="57"/>
    </i>
    <i r="1">
      <x v="276"/>
    </i>
    <i>
      <x v="58"/>
    </i>
    <i r="1">
      <x v="16"/>
    </i>
    <i r="1">
      <x v="38"/>
    </i>
    <i r="1">
      <x v="52"/>
    </i>
    <i r="1">
      <x v="57"/>
    </i>
    <i r="1">
      <x v="118"/>
    </i>
    <i r="1">
      <x v="123"/>
    </i>
    <i r="1">
      <x v="154"/>
    </i>
    <i r="1">
      <x v="231"/>
    </i>
    <i r="1">
      <x v="248"/>
    </i>
    <i r="1">
      <x v="286"/>
    </i>
    <i r="1">
      <x v="302"/>
    </i>
    <i r="1">
      <x v="310"/>
    </i>
    <i r="1">
      <x v="334"/>
    </i>
    <i r="1">
      <x v="359"/>
    </i>
    <i r="1">
      <x v="398"/>
    </i>
    <i>
      <x v="59"/>
    </i>
    <i r="1">
      <x v="36"/>
    </i>
    <i r="1">
      <x v="78"/>
    </i>
    <i r="1">
      <x v="109"/>
    </i>
    <i r="1">
      <x v="110"/>
    </i>
    <i r="1">
      <x v="361"/>
    </i>
    <i r="1">
      <x v="366"/>
    </i>
    <i>
      <x v="60"/>
    </i>
    <i r="1">
      <x v="102"/>
    </i>
    <i>
      <x v="61"/>
    </i>
    <i r="1">
      <x v="213"/>
    </i>
    <i>
      <x v="62"/>
    </i>
    <i r="1">
      <x v="1"/>
    </i>
    <i r="1">
      <x v="9"/>
    </i>
    <i r="1">
      <x v="21"/>
    </i>
    <i r="1">
      <x v="54"/>
    </i>
    <i r="1">
      <x v="127"/>
    </i>
    <i r="1">
      <x v="138"/>
    </i>
    <i r="1">
      <x v="145"/>
    </i>
    <i r="1">
      <x v="222"/>
    </i>
    <i r="1">
      <x v="280"/>
    </i>
    <i r="1">
      <x v="281"/>
    </i>
    <i r="1">
      <x v="288"/>
    </i>
    <i r="1">
      <x v="356"/>
    </i>
    <i>
      <x v="63"/>
    </i>
    <i r="1">
      <x v="381"/>
    </i>
    <i>
      <x v="64"/>
    </i>
    <i r="1">
      <x v="137"/>
    </i>
    <i r="1">
      <x v="196"/>
    </i>
    <i r="1">
      <x v="291"/>
    </i>
    <i>
      <x v="65"/>
    </i>
    <i r="1">
      <x v="18"/>
    </i>
    <i r="1">
      <x v="30"/>
    </i>
    <i r="1">
      <x v="155"/>
    </i>
    <i r="1">
      <x v="157"/>
    </i>
    <i r="1">
      <x v="237"/>
    </i>
    <i r="1">
      <x v="304"/>
    </i>
    <i>
      <x v="66"/>
    </i>
    <i r="1">
      <x v="117"/>
    </i>
    <i>
      <x v="67"/>
    </i>
    <i r="1">
      <x v="42"/>
    </i>
    <i>
      <x v="68"/>
    </i>
    <i r="1">
      <x v="11"/>
    </i>
    <i r="1">
      <x v="12"/>
    </i>
    <i r="1">
      <x v="13"/>
    </i>
    <i>
      <x v="69"/>
    </i>
    <i r="1">
      <x v="354"/>
    </i>
    <i>
      <x v="70"/>
    </i>
    <i r="1">
      <x v="223"/>
    </i>
    <i>
      <x v="71"/>
    </i>
    <i r="1">
      <x v="160"/>
    </i>
    <i r="1">
      <x v="193"/>
    </i>
    <i r="1">
      <x v="328"/>
    </i>
    <i r="1">
      <x v="364"/>
    </i>
    <i>
      <x v="72"/>
    </i>
    <i r="1">
      <x v="324"/>
    </i>
    <i r="1">
      <x v="325"/>
    </i>
    <i>
      <x v="73"/>
    </i>
    <i r="1">
      <x v="89"/>
    </i>
    <i r="1">
      <x v="99"/>
    </i>
    <i r="1">
      <x v="100"/>
    </i>
    <i r="1">
      <x v="122"/>
    </i>
    <i r="1">
      <x v="156"/>
    </i>
    <i r="1">
      <x v="164"/>
    </i>
    <i r="1">
      <x v="182"/>
    </i>
    <i r="1">
      <x v="289"/>
    </i>
    <i r="1">
      <x v="358"/>
    </i>
    <i r="1">
      <x v="390"/>
    </i>
    <i>
      <x v="74"/>
    </i>
    <i r="1">
      <x v="172"/>
    </i>
    <i r="1">
      <x v="173"/>
    </i>
    <i r="1">
      <x v="174"/>
    </i>
    <i r="1">
      <x v="175"/>
    </i>
    <i>
      <x v="75"/>
    </i>
    <i r="1">
      <x v="25"/>
    </i>
    <i r="1">
      <x v="153"/>
    </i>
    <i r="1">
      <x v="245"/>
    </i>
    <i r="1">
      <x v="246"/>
    </i>
    <i r="1">
      <x v="311"/>
    </i>
    <i r="1">
      <x v="409"/>
    </i>
    <i>
      <x v="76"/>
    </i>
    <i r="1">
      <x v="26"/>
    </i>
    <i r="1">
      <x v="290"/>
    </i>
    <i r="1">
      <x v="399"/>
    </i>
    <i>
      <x v="77"/>
    </i>
    <i r="1">
      <x v="15"/>
    </i>
    <i r="1">
      <x v="83"/>
    </i>
    <i>
      <x v="78"/>
    </i>
    <i r="1">
      <x v="176"/>
    </i>
    <i r="1">
      <x v="240"/>
    </i>
    <i>
      <x v="79"/>
    </i>
    <i r="1">
      <x v="6"/>
    </i>
    <i r="1">
      <x v="43"/>
    </i>
    <i r="1">
      <x v="44"/>
    </i>
    <i r="1">
      <x v="55"/>
    </i>
    <i r="1">
      <x v="87"/>
    </i>
    <i r="1">
      <x v="108"/>
    </i>
    <i r="1">
      <x v="178"/>
    </i>
    <i r="1">
      <x v="256"/>
    </i>
    <i r="1">
      <x v="259"/>
    </i>
    <i>
      <x v="80"/>
    </i>
    <i r="1">
      <x v="81"/>
    </i>
    <i r="1">
      <x v="107"/>
    </i>
    <i r="1">
      <x v="333"/>
    </i>
    <i>
      <x v="81"/>
    </i>
    <i r="1">
      <x v="96"/>
    </i>
    <i r="1">
      <x v="165"/>
    </i>
    <i>
      <x v="82"/>
    </i>
    <i r="1">
      <x v="373"/>
    </i>
    <i>
      <x v="83"/>
    </i>
    <i r="1">
      <x v="128"/>
    </i>
    <i>
      <x v="84"/>
    </i>
    <i r="1">
      <x v="61"/>
    </i>
    <i>
      <x v="85"/>
    </i>
    <i r="1">
      <x v="230"/>
    </i>
    <i>
      <x v="86"/>
    </i>
    <i r="1">
      <x v="220"/>
    </i>
    <i>
      <x v="87"/>
    </i>
    <i r="1">
      <x v="367"/>
    </i>
    <i>
      <x v="88"/>
    </i>
    <i r="1">
      <x v="74"/>
    </i>
    <i r="1">
      <x v="262"/>
    </i>
    <i>
      <x v="89"/>
    </i>
    <i r="1">
      <x v="382"/>
    </i>
    <i>
      <x v="90"/>
    </i>
    <i r="1">
      <x v="404"/>
    </i>
    <i>
      <x v="91"/>
    </i>
    <i r="1">
      <x v="46"/>
    </i>
    <i>
      <x v="92"/>
    </i>
    <i r="1">
      <x v="341"/>
    </i>
    <i>
      <x v="93"/>
    </i>
    <i r="1">
      <x v="255"/>
    </i>
    <i>
      <x v="94"/>
    </i>
    <i r="1">
      <x v="76"/>
    </i>
    <i>
      <x v="95"/>
    </i>
    <i r="1">
      <x v="252"/>
    </i>
    <i r="1">
      <x v="323"/>
    </i>
    <i>
      <x v="96"/>
    </i>
    <i r="1">
      <x v="241"/>
    </i>
    <i>
      <x v="97"/>
    </i>
    <i r="1">
      <x v="260"/>
    </i>
    <i r="1">
      <x v="391"/>
    </i>
    <i>
      <x v="98"/>
    </i>
    <i r="1">
      <x v="257"/>
    </i>
    <i>
      <x v="99"/>
    </i>
    <i r="1">
      <x v="27"/>
    </i>
    <i>
      <x v="100"/>
    </i>
    <i r="1">
      <x v="269"/>
    </i>
    <i>
      <x v="101"/>
    </i>
    <i r="1">
      <x v="191"/>
    </i>
    <i>
      <x v="102"/>
    </i>
    <i r="1">
      <x v="368"/>
    </i>
    <i>
      <x v="103"/>
    </i>
    <i r="1">
      <x v="264"/>
    </i>
    <i>
      <x v="104"/>
    </i>
    <i r="1">
      <x v="152"/>
    </i>
    <i>
      <x v="105"/>
    </i>
    <i r="1">
      <x v="332"/>
    </i>
    <i>
      <x v="106"/>
    </i>
    <i r="1">
      <x v="406"/>
    </i>
    <i>
      <x v="107"/>
    </i>
    <i r="1">
      <x v="236"/>
    </i>
    <i>
      <x v="108"/>
    </i>
    <i r="1">
      <x v="318"/>
    </i>
    <i>
      <x v="109"/>
    </i>
    <i r="1">
      <x v="347"/>
    </i>
    <i>
      <x v="110"/>
    </i>
    <i r="1">
      <x v="98"/>
    </i>
    <i r="1">
      <x v="283"/>
    </i>
    <i r="1">
      <x v="301"/>
    </i>
    <i>
      <x v="111"/>
    </i>
    <i r="1">
      <x v="116"/>
    </i>
    <i r="1">
      <x v="194"/>
    </i>
    <i r="1">
      <x v="228"/>
    </i>
    <i r="1">
      <x v="253"/>
    </i>
    <i r="1">
      <x v="308"/>
    </i>
    <i r="1">
      <x v="343"/>
    </i>
    <i r="1">
      <x v="353"/>
    </i>
    <i r="1">
      <x v="407"/>
    </i>
    <i>
      <x v="112"/>
    </i>
    <i r="1">
      <x v="72"/>
    </i>
    <i r="1">
      <x v="73"/>
    </i>
    <i>
      <x v="113"/>
    </i>
    <i r="1">
      <x v="24"/>
    </i>
    <i r="1">
      <x v="351"/>
    </i>
    <i>
      <x v="114"/>
    </i>
    <i r="1">
      <x v="265"/>
    </i>
    <i>
      <x v="115"/>
    </i>
    <i r="1">
      <x v="58"/>
    </i>
    <i r="1">
      <x v="135"/>
    </i>
    <i r="1">
      <x v="183"/>
    </i>
    <i>
      <x v="116"/>
    </i>
    <i r="1">
      <x v="125"/>
    </i>
    <i r="1">
      <x v="140"/>
    </i>
    <i r="1">
      <x v="270"/>
    </i>
    <i>
      <x v="117"/>
    </i>
    <i r="1">
      <x v="119"/>
    </i>
    <i r="1">
      <x v="124"/>
    </i>
    <i r="1">
      <x v="389"/>
    </i>
    <i>
      <x v="118"/>
    </i>
    <i r="1">
      <x v="20"/>
    </i>
    <i r="1">
      <x v="47"/>
    </i>
    <i r="1">
      <x v="129"/>
    </i>
    <i r="1">
      <x v="249"/>
    </i>
    <i r="1">
      <x v="272"/>
    </i>
    <i r="1">
      <x v="339"/>
    </i>
    <i>
      <x v="119"/>
    </i>
    <i r="1">
      <x v="92"/>
    </i>
    <i r="1">
      <x v="232"/>
    </i>
    <i>
      <x v="120"/>
    </i>
    <i r="1">
      <x v="405"/>
    </i>
    <i>
      <x v="121"/>
    </i>
    <i r="1">
      <x v="62"/>
    </i>
    <i r="1">
      <x v="113"/>
    </i>
    <i>
      <x v="122"/>
    </i>
    <i r="1">
      <x v="197"/>
    </i>
    <i>
      <x v="123"/>
    </i>
    <i r="1">
      <x v="121"/>
    </i>
    <i>
      <x v="124"/>
    </i>
    <i r="1">
      <x v="66"/>
    </i>
    <i>
      <x v="125"/>
    </i>
    <i r="1">
      <x v="31"/>
    </i>
    <i r="1">
      <x v="32"/>
    </i>
    <i>
      <x v="126"/>
    </i>
    <i r="1">
      <x v="313"/>
    </i>
    <i r="1">
      <x v="346"/>
    </i>
    <i>
      <x v="127"/>
    </i>
    <i r="1">
      <x v="7"/>
    </i>
    <i>
      <x v="128"/>
    </i>
    <i r="1">
      <x v="180"/>
    </i>
    <i>
      <x v="129"/>
    </i>
    <i r="1">
      <x v="224"/>
    </i>
    <i r="1">
      <x v="247"/>
    </i>
    <i r="1">
      <x v="326"/>
    </i>
    <i>
      <x v="130"/>
    </i>
    <i r="1">
      <x v="348"/>
    </i>
    <i>
      <x v="131"/>
    </i>
    <i r="1">
      <x v="37"/>
    </i>
    <i r="1">
      <x v="104"/>
    </i>
    <i r="1">
      <x v="141"/>
    </i>
    <i r="1">
      <x v="275"/>
    </i>
    <i r="1">
      <x v="321"/>
    </i>
    <i>
      <x v="132"/>
    </i>
    <i r="1">
      <x v="41"/>
    </i>
    <i r="1">
      <x v="148"/>
    </i>
    <i r="1">
      <x v="181"/>
    </i>
    <i>
      <x v="133"/>
    </i>
    <i r="1">
      <x v="3"/>
    </i>
    <i r="1">
      <x v="167"/>
    </i>
    <i r="1">
      <x v="202"/>
    </i>
    <i r="1">
      <x v="331"/>
    </i>
    <i>
      <x v="134"/>
    </i>
    <i r="1">
      <x v="93"/>
    </i>
    <i r="1">
      <x v="94"/>
    </i>
    <i r="1">
      <x v="199"/>
    </i>
    <i r="1">
      <x v="211"/>
    </i>
    <i r="1">
      <x v="226"/>
    </i>
    <i r="1">
      <x v="309"/>
    </i>
    <i>
      <x v="135"/>
    </i>
    <i r="1">
      <x v="8"/>
    </i>
    <i r="1">
      <x v="402"/>
    </i>
    <i>
      <x v="136"/>
    </i>
    <i r="1">
      <x v="2"/>
    </i>
    <i r="1">
      <x v="22"/>
    </i>
    <i r="1">
      <x v="143"/>
    </i>
    <i r="1">
      <x v="158"/>
    </i>
    <i r="1">
      <x v="205"/>
    </i>
    <i r="1">
      <x v="206"/>
    </i>
    <i r="1">
      <x v="207"/>
    </i>
    <i r="1">
      <x v="306"/>
    </i>
    <i r="1">
      <x v="307"/>
    </i>
    <i>
      <x v="137"/>
    </i>
    <i r="1">
      <x v="186"/>
    </i>
    <i r="1">
      <x v="217"/>
    </i>
    <i r="1">
      <x v="327"/>
    </i>
    <i r="1">
      <x v="394"/>
    </i>
    <i>
      <x v="138"/>
    </i>
    <i r="1">
      <x v="4"/>
    </i>
    <i r="1">
      <x v="126"/>
    </i>
    <i r="1">
      <x v="330"/>
    </i>
    <i>
      <x v="139"/>
    </i>
    <i r="1">
      <x v="185"/>
    </i>
    <i>
      <x v="140"/>
    </i>
    <i r="1">
      <x v="349"/>
    </i>
    <i>
      <x v="141"/>
    </i>
    <i r="1">
      <x v="75"/>
    </i>
    <i>
      <x v="142"/>
    </i>
    <i r="1">
      <x v="70"/>
    </i>
    <i r="1">
      <x v="132"/>
    </i>
    <i>
      <x v="143"/>
    </i>
    <i r="1">
      <x v="195"/>
    </i>
    <i r="1">
      <x v="345"/>
    </i>
    <i>
      <x v="144"/>
    </i>
    <i r="1">
      <x v="29"/>
    </i>
    <i r="1">
      <x v="85"/>
    </i>
    <i r="1">
      <x v="112"/>
    </i>
    <i r="1">
      <x v="188"/>
    </i>
    <i r="1">
      <x v="239"/>
    </i>
    <i r="1">
      <x v="261"/>
    </i>
    <i r="1">
      <x v="301"/>
    </i>
    <i r="1">
      <x v="305"/>
    </i>
    <i r="1">
      <x v="322"/>
    </i>
    <i r="1">
      <x v="340"/>
    </i>
    <i r="1">
      <x v="360"/>
    </i>
    <i>
      <x v="145"/>
    </i>
    <i r="1">
      <x v="184"/>
    </i>
    <i>
      <x v="146"/>
    </i>
    <i r="1">
      <x v="212"/>
    </i>
    <i>
      <x v="147"/>
    </i>
    <i r="1">
      <x v="208"/>
    </i>
    <i r="1">
      <x v="209"/>
    </i>
    <i r="1">
      <x v="210"/>
    </i>
    <i r="1">
      <x v="227"/>
    </i>
    <i>
      <x v="148"/>
    </i>
    <i r="1">
      <x v="45"/>
    </i>
    <i r="1">
      <x v="161"/>
    </i>
    <i r="1">
      <x v="215"/>
    </i>
    <i r="1">
      <x v="376"/>
    </i>
    <i>
      <x v="149"/>
    </i>
    <i r="1">
      <x v="120"/>
    </i>
    <i>
      <x v="150"/>
    </i>
    <i r="1">
      <x v="50"/>
    </i>
    <i r="1">
      <x v="363"/>
    </i>
    <i>
      <x v="151"/>
    </i>
    <i r="1">
      <x v="88"/>
    </i>
    <i r="1">
      <x v="388"/>
    </i>
    <i>
      <x v="152"/>
    </i>
    <i r="1">
      <x v="192"/>
    </i>
    <i>
      <x v="153"/>
    </i>
    <i r="1">
      <x v="82"/>
    </i>
    <i r="1">
      <x v="400"/>
    </i>
    <i>
      <x v="154"/>
    </i>
    <i r="1">
      <x v="79"/>
    </i>
    <i r="1">
      <x v="80"/>
    </i>
    <i>
      <x v="155"/>
    </i>
    <i r="1">
      <x v="299"/>
    </i>
    <i>
      <x v="156"/>
    </i>
    <i r="1">
      <x v="163"/>
    </i>
    <i>
      <x v="157"/>
    </i>
    <i r="1">
      <x v="395"/>
    </i>
    <i>
      <x v="158"/>
    </i>
    <i r="1">
      <x v="64"/>
    </i>
    <i>
      <x v="159"/>
    </i>
    <i r="1">
      <x v="204"/>
    </i>
    <i>
      <x v="160"/>
    </i>
    <i r="1">
      <x v="244"/>
    </i>
    <i>
      <x v="161"/>
    </i>
    <i r="1">
      <x v="414"/>
    </i>
    <i>
      <x v="162"/>
    </i>
    <i r="1">
      <x v="243"/>
    </i>
    <i r="1">
      <x v="296"/>
    </i>
    <i r="1">
      <x v="335"/>
    </i>
    <i r="1">
      <x v="365"/>
    </i>
    <i>
      <x v="163"/>
    </i>
    <i r="1">
      <x/>
    </i>
    <i r="1">
      <x v="234"/>
    </i>
    <i r="1">
      <x v="235"/>
    </i>
    <i r="1">
      <x v="312"/>
    </i>
    <i r="1">
      <x v="374"/>
    </i>
    <i>
      <x v="164"/>
    </i>
    <i r="1">
      <x v="14"/>
    </i>
    <i r="1">
      <x v="35"/>
    </i>
    <i r="1">
      <x v="258"/>
    </i>
    <i>
      <x v="165"/>
    </i>
    <i r="1">
      <x v="287"/>
    </i>
    <i>
      <x v="166"/>
    </i>
    <i r="1">
      <x v="300"/>
    </i>
    <i>
      <x v="167"/>
    </i>
    <i r="1">
      <x v="357"/>
    </i>
    <i>
      <x v="168"/>
    </i>
    <i r="1">
      <x v="385"/>
    </i>
    <i>
      <x v="169"/>
    </i>
    <i r="1">
      <x v="370"/>
    </i>
    <i>
      <x v="170"/>
    </i>
    <i r="1">
      <x v="61"/>
    </i>
    <i>
      <x v="171"/>
    </i>
    <i r="1">
      <x v="384"/>
    </i>
    <i>
      <x v="172"/>
    </i>
    <i r="1">
      <x v="19"/>
    </i>
    <i r="1">
      <x v="314"/>
    </i>
    <i r="1">
      <x v="342"/>
    </i>
    <i>
      <x v="173"/>
    </i>
    <i r="1">
      <x v="111"/>
    </i>
    <i>
      <x v="174"/>
    </i>
    <i r="1">
      <x v="23"/>
    </i>
    <i>
      <x v="175"/>
    </i>
    <i r="1">
      <x v="198"/>
    </i>
    <i>
      <x v="176"/>
    </i>
    <i r="1">
      <x v="214"/>
    </i>
    <i>
      <x v="177"/>
    </i>
    <i r="1">
      <x v="238"/>
    </i>
    <i>
      <x v="178"/>
    </i>
    <i r="1">
      <x v="221"/>
    </i>
    <i>
      <x v="179"/>
    </i>
    <i r="1">
      <x v="282"/>
    </i>
    <i>
      <x v="180"/>
    </i>
    <i r="1">
      <x v="59"/>
    </i>
    <i>
      <x v="181"/>
    </i>
    <i r="1">
      <x v="60"/>
    </i>
    <i>
      <x v="182"/>
    </i>
    <i r="1">
      <x v="251"/>
    </i>
    <i>
      <x v="183"/>
    </i>
    <i r="1">
      <x v="229"/>
    </i>
    <i>
      <x v="184"/>
    </i>
    <i r="1">
      <x v="77"/>
    </i>
    <i r="1">
      <x v="95"/>
    </i>
    <i r="1">
      <x v="295"/>
    </i>
    <i r="1">
      <x v="344"/>
    </i>
    <i r="1">
      <x v="411"/>
    </i>
    <i r="1">
      <x v="412"/>
    </i>
    <i r="1">
      <x v="413"/>
    </i>
    <i>
      <x v="185"/>
    </i>
    <i r="1">
      <x v="88"/>
    </i>
    <i>
      <x v="186"/>
    </i>
    <i r="1">
      <x v="315"/>
    </i>
    <i r="1">
      <x v="316"/>
    </i>
    <i r="1">
      <x v="317"/>
    </i>
    <i>
      <x v="187"/>
    </i>
    <i r="1">
      <x v="200"/>
    </i>
    <i>
      <x v="188"/>
    </i>
    <i r="1">
      <x v="65"/>
    </i>
    <i r="1">
      <x v="130"/>
    </i>
    <i>
      <x v="189"/>
    </i>
    <i r="1">
      <x v="352"/>
    </i>
    <i>
      <x v="190"/>
    </i>
    <i r="1">
      <x v="84"/>
    </i>
    <i r="1">
      <x v="369"/>
    </i>
    <i>
      <x v="191"/>
    </i>
    <i r="1">
      <x v="144"/>
    </i>
    <i>
      <x v="192"/>
    </i>
    <i r="1">
      <x v="131"/>
    </i>
    <i>
      <x v="193"/>
    </i>
    <i r="1">
      <x v="415"/>
    </i>
    <i>
      <x v="194"/>
    </i>
    <i r="1">
      <x v="386"/>
    </i>
    <i>
      <x v="195"/>
    </i>
    <i r="1">
      <x v="400"/>
    </i>
    <i r="1">
      <x v="401"/>
    </i>
    <i t="grand">
      <x/>
    </i>
  </rowItems>
  <colItems count="1">
    <i/>
  </colItems>
  <dataFields count="1">
    <dataField name="Sum of Total Funds"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Academic Acceleration" altTextSummary="Showing the total funds by school district, then by school."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B198" firstHeaderRow="1" firstDataRow="1" firstDataCol="1"/>
  <pivotFields count="14">
    <pivotField showAll="0">
      <items count="197">
        <item x="86"/>
        <item x="99"/>
        <item x="155"/>
        <item x="14"/>
        <item x="114"/>
        <item x="124"/>
        <item x="103"/>
        <item x="22"/>
        <item x="167"/>
        <item x="143"/>
        <item x="108"/>
        <item x="122"/>
        <item x="84"/>
        <item x="20"/>
        <item x="59"/>
        <item x="186"/>
        <item x="36"/>
        <item x="183"/>
        <item x="23"/>
        <item x="117"/>
        <item x="130"/>
        <item x="89"/>
        <item x="12"/>
        <item x="24"/>
        <item x="66"/>
        <item x="133"/>
        <item x="57"/>
        <item x="106"/>
        <item x="101"/>
        <item x="104"/>
        <item x="109"/>
        <item x="53"/>
        <item x="73"/>
        <item x="85"/>
        <item x="161"/>
        <item x="159"/>
        <item x="177"/>
        <item x="29"/>
        <item x="134"/>
        <item x="119"/>
        <item x="56"/>
        <item x="110"/>
        <item x="179"/>
        <item x="171"/>
        <item x="194"/>
        <item x="35"/>
        <item x="72"/>
        <item x="185"/>
        <item x="74"/>
        <item x="88"/>
        <item x="102"/>
        <item x="98"/>
        <item x="175"/>
        <item x="28"/>
        <item x="160"/>
        <item x="48"/>
        <item x="153"/>
        <item x="126"/>
        <item x="10"/>
        <item x="51"/>
        <item x="80"/>
        <item x="27"/>
        <item x="91"/>
        <item x="138"/>
        <item x="61"/>
        <item x="0"/>
        <item x="131"/>
        <item x="37"/>
        <item x="55"/>
        <item x="32"/>
        <item x="9"/>
        <item x="3"/>
        <item x="41"/>
        <item x="5"/>
        <item x="44"/>
        <item x="4"/>
        <item x="69"/>
        <item x="34"/>
        <item x="63"/>
        <item x="6"/>
        <item x="21"/>
        <item x="116"/>
        <item x="173"/>
        <item x="191"/>
        <item x="129"/>
        <item x="180"/>
        <item x="192"/>
        <item x="149"/>
        <item x="162"/>
        <item x="135"/>
        <item x="195"/>
        <item x="150"/>
        <item x="178"/>
        <item x="182"/>
        <item x="154"/>
        <item x="68"/>
        <item x="75"/>
        <item x="115"/>
        <item x="100"/>
        <item x="189"/>
        <item x="136"/>
        <item x="132"/>
        <item x="107"/>
        <item x="166"/>
        <item x="193"/>
        <item x="128"/>
        <item x="147"/>
        <item x="152"/>
        <item x="163"/>
        <item x="81"/>
        <item x="8"/>
        <item x="30"/>
        <item x="26"/>
        <item x="64"/>
        <item x="118"/>
        <item x="19"/>
        <item x="50"/>
        <item x="38"/>
        <item x="7"/>
        <item x="65"/>
        <item x="58"/>
        <item x="54"/>
        <item x="165"/>
        <item x="113"/>
        <item x="158"/>
        <item x="60"/>
        <item x="31"/>
        <item x="49"/>
        <item x="140"/>
        <item x="2"/>
        <item x="172"/>
        <item x="11"/>
        <item x="16"/>
        <item x="13"/>
        <item x="17"/>
        <item x="46"/>
        <item x="76"/>
        <item x="18"/>
        <item x="1"/>
        <item x="87"/>
        <item x="83"/>
        <item x="190"/>
        <item x="71"/>
        <item x="43"/>
        <item x="33"/>
        <item x="96"/>
        <item x="112"/>
        <item x="52"/>
        <item x="15"/>
        <item x="141"/>
        <item x="62"/>
        <item x="90"/>
        <item x="187"/>
        <item x="95"/>
        <item x="139"/>
        <item x="151"/>
        <item x="156"/>
        <item x="188"/>
        <item x="97"/>
        <item x="176"/>
        <item x="169"/>
        <item x="79"/>
        <item x="42"/>
        <item x="47"/>
        <item x="25"/>
        <item x="137"/>
        <item x="168"/>
        <item x="184"/>
        <item x="40"/>
        <item x="170"/>
        <item x="127"/>
        <item x="148"/>
        <item x="39"/>
        <item x="78"/>
        <item x="82"/>
        <item x="77"/>
        <item x="94"/>
        <item x="120"/>
        <item x="142"/>
        <item x="67"/>
        <item x="93"/>
        <item x="145"/>
        <item x="181"/>
        <item x="144"/>
        <item x="45"/>
        <item x="111"/>
        <item x="92"/>
        <item x="157"/>
        <item x="123"/>
        <item x="121"/>
        <item x="105"/>
        <item x="174"/>
        <item x="164"/>
        <item x="146"/>
        <item x="125"/>
        <item x="70"/>
        <item t="default"/>
      </items>
    </pivotField>
    <pivotField axis="axisRow" showAll="0">
      <items count="197">
        <item x="86"/>
        <item x="99"/>
        <item x="155"/>
        <item x="14"/>
        <item x="114"/>
        <item x="124"/>
        <item x="103"/>
        <item x="22"/>
        <item x="167"/>
        <item x="143"/>
        <item x="108"/>
        <item x="122"/>
        <item x="84"/>
        <item x="20"/>
        <item x="59"/>
        <item x="186"/>
        <item x="36"/>
        <item x="183"/>
        <item x="23"/>
        <item x="117"/>
        <item x="130"/>
        <item x="89"/>
        <item x="12"/>
        <item x="24"/>
        <item x="66"/>
        <item x="133"/>
        <item x="57"/>
        <item x="106"/>
        <item x="101"/>
        <item x="104"/>
        <item x="109"/>
        <item x="53"/>
        <item x="73"/>
        <item x="85"/>
        <item x="161"/>
        <item x="159"/>
        <item x="177"/>
        <item x="29"/>
        <item x="134"/>
        <item x="119"/>
        <item x="56"/>
        <item x="110"/>
        <item x="179"/>
        <item x="171"/>
        <item x="194"/>
        <item x="35"/>
        <item x="72"/>
        <item x="185"/>
        <item x="74"/>
        <item x="88"/>
        <item x="102"/>
        <item x="98"/>
        <item x="175"/>
        <item x="28"/>
        <item x="160"/>
        <item x="48"/>
        <item x="153"/>
        <item x="126"/>
        <item x="10"/>
        <item x="51"/>
        <item x="80"/>
        <item x="27"/>
        <item x="91"/>
        <item x="138"/>
        <item x="61"/>
        <item x="0"/>
        <item x="131"/>
        <item x="37"/>
        <item x="55"/>
        <item x="32"/>
        <item x="9"/>
        <item x="3"/>
        <item x="41"/>
        <item x="5"/>
        <item x="44"/>
        <item x="4"/>
        <item x="69"/>
        <item x="34"/>
        <item x="63"/>
        <item x="6"/>
        <item x="21"/>
        <item x="116"/>
        <item x="173"/>
        <item x="191"/>
        <item x="129"/>
        <item x="180"/>
        <item x="192"/>
        <item x="149"/>
        <item x="162"/>
        <item x="135"/>
        <item x="195"/>
        <item x="150"/>
        <item x="178"/>
        <item x="182"/>
        <item x="154"/>
        <item x="68"/>
        <item x="75"/>
        <item x="115"/>
        <item x="100"/>
        <item x="189"/>
        <item x="136"/>
        <item x="132"/>
        <item x="107"/>
        <item x="166"/>
        <item x="193"/>
        <item x="128"/>
        <item x="147"/>
        <item x="152"/>
        <item x="163"/>
        <item x="81"/>
        <item x="8"/>
        <item x="30"/>
        <item x="26"/>
        <item x="64"/>
        <item x="118"/>
        <item x="19"/>
        <item x="50"/>
        <item x="38"/>
        <item x="7"/>
        <item x="65"/>
        <item x="58"/>
        <item x="54"/>
        <item x="165"/>
        <item x="113"/>
        <item x="158"/>
        <item x="60"/>
        <item x="31"/>
        <item x="49"/>
        <item x="140"/>
        <item x="2"/>
        <item x="172"/>
        <item x="11"/>
        <item x="16"/>
        <item x="13"/>
        <item x="17"/>
        <item x="46"/>
        <item x="76"/>
        <item x="18"/>
        <item x="1"/>
        <item x="87"/>
        <item x="83"/>
        <item x="190"/>
        <item x="71"/>
        <item x="43"/>
        <item x="33"/>
        <item x="96"/>
        <item x="112"/>
        <item x="52"/>
        <item x="15"/>
        <item x="141"/>
        <item x="62"/>
        <item x="90"/>
        <item x="187"/>
        <item x="95"/>
        <item x="139"/>
        <item x="151"/>
        <item x="156"/>
        <item x="188"/>
        <item x="97"/>
        <item x="176"/>
        <item x="169"/>
        <item x="79"/>
        <item x="42"/>
        <item x="47"/>
        <item x="25"/>
        <item x="137"/>
        <item x="168"/>
        <item x="184"/>
        <item x="40"/>
        <item x="170"/>
        <item x="127"/>
        <item x="148"/>
        <item x="39"/>
        <item x="78"/>
        <item x="82"/>
        <item x="77"/>
        <item x="94"/>
        <item x="120"/>
        <item x="142"/>
        <item x="67"/>
        <item x="93"/>
        <item x="145"/>
        <item x="181"/>
        <item x="144"/>
        <item x="45"/>
        <item x="111"/>
        <item x="92"/>
        <item x="157"/>
        <item x="123"/>
        <item x="121"/>
        <item x="105"/>
        <item x="174"/>
        <item x="164"/>
        <item x="146"/>
        <item x="125"/>
        <item x="70"/>
        <item t="default"/>
      </items>
    </pivotField>
    <pivotField showAll="0"/>
    <pivotField showAll="0"/>
    <pivotField showAll="0">
      <items count="417">
        <item x="152"/>
        <item x="303"/>
        <item x="331"/>
        <item x="278"/>
        <item x="407"/>
        <item x="313"/>
        <item x="276"/>
        <item x="82"/>
        <item x="77"/>
        <item x="285"/>
        <item x="279"/>
        <item x="106"/>
        <item x="99"/>
        <item x="183"/>
        <item x="346"/>
        <item x="54"/>
        <item x="62"/>
        <item x="118"/>
        <item x="3"/>
        <item x="122"/>
        <item x="19"/>
        <item x="369"/>
        <item x="210"/>
        <item x="148"/>
        <item x="120"/>
        <item x="6"/>
        <item x="126"/>
        <item x="387"/>
        <item x="131"/>
        <item x="320"/>
        <item x="247"/>
        <item x="107"/>
        <item x="388"/>
        <item x="324"/>
        <item x="38"/>
        <item x="166"/>
        <item x="367"/>
        <item x="49"/>
        <item x="347"/>
        <item x="213"/>
        <item x="181"/>
        <item x="186"/>
        <item x="59"/>
        <item x="9"/>
        <item x="259"/>
        <item x="29"/>
        <item x="268"/>
        <item x="237"/>
        <item x="178"/>
        <item x="190"/>
        <item x="113"/>
        <item x="47"/>
        <item x="177"/>
        <item x="273"/>
        <item x="341"/>
        <item x="343"/>
        <item x="201"/>
        <item x="150"/>
        <item x="109"/>
        <item x="167"/>
        <item x="253"/>
        <item x="222"/>
        <item x="180"/>
        <item x="97"/>
        <item x="174"/>
        <item x="340"/>
        <item x="284"/>
        <item x="230"/>
        <item x="288"/>
        <item x="364"/>
        <item x="368"/>
        <item x="287"/>
        <item x="172"/>
        <item x="40"/>
        <item x="403"/>
        <item x="390"/>
        <item x="277"/>
        <item x="76"/>
        <item x="128"/>
        <item x="240"/>
        <item x="391"/>
        <item x="408"/>
        <item x="234"/>
        <item x="274"/>
        <item x="382"/>
        <item x="380"/>
        <item x="295"/>
        <item x="286"/>
        <item x="161"/>
        <item x="25"/>
        <item x="231"/>
        <item x="151"/>
        <item x="117"/>
        <item x="307"/>
        <item x="31"/>
        <item x="160"/>
        <item x="204"/>
        <item x="175"/>
        <item x="17"/>
        <item x="395"/>
        <item x="372"/>
        <item x="245"/>
        <item x="145"/>
        <item x="130"/>
        <item x="56"/>
        <item x="101"/>
        <item x="305"/>
        <item x="299"/>
        <item x="217"/>
        <item x="87"/>
        <item x="283"/>
        <item x="143"/>
        <item x="65"/>
        <item x="92"/>
        <item x="355"/>
        <item x="111"/>
        <item x="147"/>
        <item x="227"/>
        <item x="136"/>
        <item x="64"/>
        <item x="243"/>
        <item x="199"/>
        <item x="344"/>
        <item x="13"/>
        <item x="275"/>
        <item x="115"/>
        <item x="2"/>
        <item x="267"/>
        <item x="393"/>
        <item x="22"/>
        <item x="214"/>
        <item x="293"/>
        <item x="129"/>
        <item x="36"/>
        <item x="360"/>
        <item x="176"/>
        <item x="362"/>
        <item x="110"/>
        <item x="251"/>
        <item x="133"/>
        <item x="256"/>
        <item x="14"/>
        <item x="71"/>
        <item x="374"/>
        <item x="319"/>
        <item x="197"/>
        <item x="205"/>
        <item x="401"/>
        <item x="394"/>
        <item x="265"/>
        <item x="157"/>
        <item x="138"/>
        <item x="402"/>
        <item x="21"/>
        <item x="60"/>
        <item x="1"/>
        <item x="156"/>
        <item x="112"/>
        <item x="266"/>
        <item x="328"/>
        <item x="5"/>
        <item x="363"/>
        <item x="132"/>
        <item x="280"/>
        <item x="67"/>
        <item x="366"/>
        <item x="185"/>
        <item x="24"/>
        <item x="28"/>
        <item x="91"/>
        <item x="370"/>
        <item x="78"/>
        <item x="141"/>
        <item x="193"/>
        <item x="88"/>
        <item x="75"/>
        <item x="124"/>
        <item x="200"/>
        <item x="81"/>
        <item x="226"/>
        <item x="241"/>
        <item x="30"/>
        <item x="8"/>
        <item x="33"/>
        <item x="173"/>
        <item x="154"/>
        <item x="397"/>
        <item x="296"/>
        <item x="53"/>
        <item x="383"/>
        <item x="414"/>
        <item x="228"/>
        <item x="373"/>
        <item x="23"/>
        <item x="125"/>
        <item x="300"/>
        <item x="171"/>
        <item x="294"/>
        <item x="140"/>
        <item x="63"/>
        <item x="282"/>
        <item x="304"/>
        <item x="90"/>
        <item x="103"/>
        <item x="325"/>
        <item x="263"/>
        <item x="218"/>
        <item x="135"/>
        <item x="332"/>
        <item x="345"/>
        <item x="95"/>
        <item x="45"/>
        <item x="198"/>
        <item x="42"/>
        <item x="169"/>
        <item x="389"/>
        <item x="330"/>
        <item x="32"/>
        <item x="182"/>
        <item x="57"/>
        <item x="398"/>
        <item x="244"/>
        <item x="162"/>
        <item x="12"/>
        <item x="4"/>
        <item x="51"/>
        <item x="98"/>
        <item x="89"/>
        <item x="137"/>
        <item x="252"/>
        <item x="350"/>
        <item x="102"/>
        <item x="392"/>
        <item x="249"/>
        <item x="311"/>
        <item x="239"/>
        <item x="272"/>
        <item x="0"/>
        <item x="211"/>
        <item x="96"/>
        <item x="114"/>
        <item x="134"/>
        <item x="404"/>
        <item x="70"/>
        <item x="309"/>
        <item x="352"/>
        <item x="399"/>
        <item x="271"/>
        <item x="406"/>
        <item x="386"/>
        <item x="43"/>
        <item x="353"/>
        <item x="123"/>
        <item x="301"/>
        <item x="323"/>
        <item x="354"/>
        <item x="308"/>
        <item x="179"/>
        <item x="39"/>
        <item x="41"/>
        <item x="215"/>
        <item x="250"/>
        <item x="291"/>
        <item x="248"/>
        <item x="298"/>
        <item x="207"/>
        <item x="153"/>
        <item x="375"/>
        <item x="84"/>
        <item x="235"/>
        <item x="85"/>
        <item x="371"/>
        <item x="264"/>
        <item x="208"/>
        <item x="105"/>
        <item x="326"/>
        <item x="221"/>
        <item x="139"/>
        <item x="376"/>
        <item x="184"/>
        <item x="329"/>
        <item x="242"/>
        <item x="119"/>
        <item x="11"/>
        <item x="194"/>
        <item x="142"/>
        <item x="155"/>
        <item x="236"/>
        <item x="165"/>
        <item x="15"/>
        <item x="361"/>
        <item x="195"/>
        <item x="333"/>
        <item x="44"/>
        <item x="229"/>
        <item x="385"/>
        <item x="206"/>
        <item x="216"/>
        <item x="232"/>
        <item x="270"/>
        <item x="306"/>
        <item x="16"/>
        <item x="18"/>
        <item x="405"/>
        <item x="27"/>
        <item x="327"/>
        <item x="220"/>
        <item x="396"/>
        <item x="381"/>
        <item x="318"/>
        <item x="334"/>
        <item x="400"/>
        <item x="411"/>
        <item x="50"/>
        <item x="83"/>
        <item x="378"/>
        <item x="163"/>
        <item x="170"/>
        <item x="292"/>
        <item x="379"/>
        <item x="58"/>
        <item x="158"/>
        <item x="86"/>
        <item x="164"/>
        <item x="69"/>
        <item x="93"/>
        <item x="289"/>
        <item x="349"/>
        <item x="55"/>
        <item x="37"/>
        <item x="7"/>
        <item x="224"/>
        <item x="225"/>
        <item x="35"/>
        <item x="246"/>
        <item x="351"/>
        <item x="409"/>
        <item x="80"/>
        <item x="46"/>
        <item x="10"/>
        <item x="321"/>
        <item x="337"/>
        <item x="66"/>
        <item x="48"/>
        <item x="254"/>
        <item x="73"/>
        <item x="297"/>
        <item x="146"/>
        <item x="314"/>
        <item x="149"/>
        <item x="262"/>
        <item x="116"/>
        <item x="212"/>
        <item x="356"/>
        <item x="52"/>
        <item x="415"/>
        <item x="322"/>
        <item x="357"/>
        <item x="168"/>
        <item x="281"/>
        <item x="410"/>
        <item x="94"/>
        <item x="377"/>
        <item x="339"/>
        <item x="336"/>
        <item x="74"/>
        <item x="121"/>
        <item x="260"/>
        <item x="189"/>
        <item x="187"/>
        <item x="310"/>
        <item x="188"/>
        <item x="192"/>
        <item x="315"/>
        <item x="79"/>
        <item x="20"/>
        <item x="61"/>
        <item x="302"/>
        <item x="342"/>
        <item x="202"/>
        <item x="348"/>
        <item x="238"/>
        <item x="233"/>
        <item x="100"/>
        <item x="258"/>
        <item x="68"/>
        <item x="219"/>
        <item x="338"/>
        <item x="365"/>
        <item x="108"/>
        <item x="269"/>
        <item x="203"/>
        <item x="159"/>
        <item x="290"/>
        <item x="209"/>
        <item x="384"/>
        <item x="34"/>
        <item x="335"/>
        <item x="196"/>
        <item x="261"/>
        <item x="127"/>
        <item x="312"/>
        <item x="317"/>
        <item x="412"/>
        <item x="413"/>
        <item x="104"/>
        <item x="257"/>
        <item x="72"/>
        <item x="358"/>
        <item x="26"/>
        <item x="191"/>
        <item x="316"/>
        <item x="359"/>
        <item x="223"/>
        <item x="144"/>
        <item x="255"/>
        <item t="default"/>
      </items>
    </pivotField>
    <pivotField showAll="0"/>
    <pivotField showAll="0"/>
    <pivotField showAll="0"/>
    <pivotField showAll="0"/>
    <pivotField showAll="0"/>
    <pivotField showAll="0"/>
    <pivotField showAll="0"/>
    <pivotField numFmtId="10" showAll="0"/>
    <pivotField dataField="1" numFmtId="2" showAll="0"/>
  </pivotFields>
  <rowFields count="1">
    <field x="1"/>
  </rowFields>
  <rowItems count="19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t="grand">
      <x/>
    </i>
  </rowItems>
  <colItems count="1">
    <i/>
  </colItems>
  <dataFields count="1">
    <dataField name="Sum of Total Funds"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1"/>
  <sheetViews>
    <sheetView zoomScaleNormal="100" workbookViewId="0"/>
  </sheetViews>
  <sheetFormatPr defaultRowHeight="15" x14ac:dyDescent="0.25"/>
  <cols>
    <col min="1" max="1" width="121.5703125" bestFit="1" customWidth="1"/>
  </cols>
  <sheetData>
    <row r="1" spans="1:1" x14ac:dyDescent="0.25">
      <c r="A1" s="14" t="s">
        <v>1035</v>
      </c>
    </row>
    <row r="2" spans="1:1" x14ac:dyDescent="0.25">
      <c r="A2" t="s">
        <v>1072</v>
      </c>
    </row>
    <row r="3" spans="1:1" x14ac:dyDescent="0.25">
      <c r="A3" s="2" t="s">
        <v>831</v>
      </c>
    </row>
    <row r="4" spans="1:1" x14ac:dyDescent="0.25">
      <c r="A4" t="s">
        <v>1073</v>
      </c>
    </row>
    <row r="5" spans="1:1" x14ac:dyDescent="0.25">
      <c r="A5" t="s">
        <v>1074</v>
      </c>
    </row>
    <row r="6" spans="1:1" x14ac:dyDescent="0.25">
      <c r="A6" t="s">
        <v>1036</v>
      </c>
    </row>
    <row r="7" spans="1:1" x14ac:dyDescent="0.25">
      <c r="A7" t="s">
        <v>1037</v>
      </c>
    </row>
    <row r="8" spans="1:1" x14ac:dyDescent="0.25">
      <c r="A8" t="s">
        <v>1038</v>
      </c>
    </row>
    <row r="10" spans="1:1" x14ac:dyDescent="0.25">
      <c r="A10" s="14" t="s">
        <v>1039</v>
      </c>
    </row>
    <row r="11" spans="1:1" x14ac:dyDescent="0.25">
      <c r="A11" t="s">
        <v>1040</v>
      </c>
    </row>
    <row r="12" spans="1:1" x14ac:dyDescent="0.25">
      <c r="A12" t="s">
        <v>1041</v>
      </c>
    </row>
    <row r="13" spans="1:1" x14ac:dyDescent="0.25">
      <c r="A13" t="s">
        <v>1042</v>
      </c>
    </row>
    <row r="14" spans="1:1" x14ac:dyDescent="0.25">
      <c r="A14" t="s">
        <v>1043</v>
      </c>
    </row>
    <row r="15" spans="1:1" x14ac:dyDescent="0.25">
      <c r="A15" t="s">
        <v>1044</v>
      </c>
    </row>
    <row r="16" spans="1:1" x14ac:dyDescent="0.25">
      <c r="A16" t="s">
        <v>1045</v>
      </c>
    </row>
    <row r="17" spans="1:1" x14ac:dyDescent="0.25">
      <c r="A17" t="s">
        <v>1046</v>
      </c>
    </row>
    <row r="18" spans="1:1" x14ac:dyDescent="0.25">
      <c r="A18" t="s">
        <v>1047</v>
      </c>
    </row>
    <row r="19" spans="1:1" x14ac:dyDescent="0.25">
      <c r="A19" t="s">
        <v>1048</v>
      </c>
    </row>
    <row r="20" spans="1:1" x14ac:dyDescent="0.25">
      <c r="A20" t="s">
        <v>1049</v>
      </c>
    </row>
    <row r="21" spans="1:1" x14ac:dyDescent="0.25">
      <c r="A21" t="s">
        <v>1050</v>
      </c>
    </row>
    <row r="22" spans="1:1" x14ac:dyDescent="0.25">
      <c r="A22" t="s">
        <v>1051</v>
      </c>
    </row>
    <row r="24" spans="1:1" x14ac:dyDescent="0.25">
      <c r="A24" s="14" t="s">
        <v>1052</v>
      </c>
    </row>
    <row r="25" spans="1:1" x14ac:dyDescent="0.25">
      <c r="A25" t="s">
        <v>1053</v>
      </c>
    </row>
    <row r="26" spans="1:1" x14ac:dyDescent="0.25">
      <c r="A26" t="s">
        <v>1054</v>
      </c>
    </row>
    <row r="27" spans="1:1" x14ac:dyDescent="0.25">
      <c r="A27" t="s">
        <v>1055</v>
      </c>
    </row>
    <row r="28" spans="1:1" x14ac:dyDescent="0.25">
      <c r="A28" t="s">
        <v>1056</v>
      </c>
    </row>
    <row r="29" spans="1:1" x14ac:dyDescent="0.25">
      <c r="A29" t="s">
        <v>1057</v>
      </c>
    </row>
    <row r="30" spans="1:1" x14ac:dyDescent="0.25">
      <c r="A30" t="s">
        <v>1058</v>
      </c>
    </row>
    <row r="31" spans="1:1" x14ac:dyDescent="0.25">
      <c r="A31" t="s">
        <v>1059</v>
      </c>
    </row>
    <row r="32" spans="1:1" x14ac:dyDescent="0.25">
      <c r="A32" t="s">
        <v>1060</v>
      </c>
    </row>
    <row r="33" spans="1:1" x14ac:dyDescent="0.25">
      <c r="A33" t="s">
        <v>1061</v>
      </c>
    </row>
    <row r="34" spans="1:1" x14ac:dyDescent="0.25">
      <c r="A34" t="s">
        <v>1062</v>
      </c>
    </row>
    <row r="35" spans="1:1" x14ac:dyDescent="0.25">
      <c r="A35" t="s">
        <v>1063</v>
      </c>
    </row>
    <row r="36" spans="1:1" x14ac:dyDescent="0.25">
      <c r="A36" t="s">
        <v>1045</v>
      </c>
    </row>
    <row r="37" spans="1:1" x14ac:dyDescent="0.25">
      <c r="A37" t="s">
        <v>1064</v>
      </c>
    </row>
    <row r="38" spans="1:1" x14ac:dyDescent="0.25">
      <c r="A38" t="s">
        <v>824</v>
      </c>
    </row>
    <row r="39" spans="1:1" x14ac:dyDescent="0.25">
      <c r="A39" t="s">
        <v>825</v>
      </c>
    </row>
    <row r="40" spans="1:1" x14ac:dyDescent="0.25">
      <c r="A40" t="s">
        <v>826</v>
      </c>
    </row>
    <row r="41" spans="1:1" x14ac:dyDescent="0.25">
      <c r="A41" t="s">
        <v>1075</v>
      </c>
    </row>
    <row r="42" spans="1:1" x14ac:dyDescent="0.25">
      <c r="A42" t="s">
        <v>828</v>
      </c>
    </row>
    <row r="43" spans="1:1" x14ac:dyDescent="0.25">
      <c r="A43" t="s">
        <v>1065</v>
      </c>
    </row>
    <row r="44" spans="1:1" x14ac:dyDescent="0.25">
      <c r="A44" t="s">
        <v>1066</v>
      </c>
    </row>
    <row r="45" spans="1:1" x14ac:dyDescent="0.25">
      <c r="A45" t="s">
        <v>1067</v>
      </c>
    </row>
    <row r="46" spans="1:1" x14ac:dyDescent="0.25">
      <c r="A46" t="s">
        <v>1068</v>
      </c>
    </row>
    <row r="47" spans="1:1" x14ac:dyDescent="0.25">
      <c r="A47" t="s">
        <v>1069</v>
      </c>
    </row>
    <row r="48" spans="1:1" x14ac:dyDescent="0.25">
      <c r="A48" t="s">
        <v>1070</v>
      </c>
    </row>
    <row r="49" spans="1:1" x14ac:dyDescent="0.25">
      <c r="A49" t="s">
        <v>1071</v>
      </c>
    </row>
    <row r="51" spans="1:1" x14ac:dyDescent="0.25">
      <c r="A51" s="14"/>
    </row>
  </sheetData>
  <pageMargins left="0.25" right="0.25" top="0.75" bottom="0.75" header="0.3" footer="0.3"/>
  <pageSetup scale="98"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RowHeight="15" x14ac:dyDescent="0.25"/>
  <cols>
    <col min="1" max="1" width="119.7109375" customWidth="1"/>
  </cols>
  <sheetData>
    <row r="1" spans="1:1" ht="30" x14ac:dyDescent="0.25">
      <c r="A1" s="2" t="s">
        <v>830</v>
      </c>
    </row>
    <row r="2" spans="1:1" x14ac:dyDescent="0.25">
      <c r="A2" s="2" t="s">
        <v>831</v>
      </c>
    </row>
    <row r="3" spans="1:1" ht="45" x14ac:dyDescent="0.25">
      <c r="A3" s="2" t="s">
        <v>822</v>
      </c>
    </row>
    <row r="4" spans="1:1" x14ac:dyDescent="0.25">
      <c r="A4" s="2"/>
    </row>
    <row r="5" spans="1:1" x14ac:dyDescent="0.25">
      <c r="A5" s="3" t="s">
        <v>823</v>
      </c>
    </row>
    <row r="6" spans="1:1" x14ac:dyDescent="0.25">
      <c r="A6" s="2" t="s">
        <v>824</v>
      </c>
    </row>
    <row r="7" spans="1:1" x14ac:dyDescent="0.25">
      <c r="A7" s="2" t="s">
        <v>825</v>
      </c>
    </row>
    <row r="8" spans="1:1" x14ac:dyDescent="0.25">
      <c r="A8" s="2" t="s">
        <v>826</v>
      </c>
    </row>
    <row r="9" spans="1:1" x14ac:dyDescent="0.25">
      <c r="A9" s="2" t="s">
        <v>827</v>
      </c>
    </row>
    <row r="10" spans="1:1" x14ac:dyDescent="0.25">
      <c r="A10" s="2" t="s">
        <v>828</v>
      </c>
    </row>
    <row r="11" spans="1:1" x14ac:dyDescent="0.25">
      <c r="A11" s="2"/>
    </row>
    <row r="12" spans="1:1" x14ac:dyDescent="0.25">
      <c r="A12" s="2"/>
    </row>
    <row r="13" spans="1:1" ht="75" x14ac:dyDescent="0.25">
      <c r="A13" s="2" t="s">
        <v>829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2"/>
  <sheetViews>
    <sheetView tabSelected="1" zoomScaleNormal="100" workbookViewId="0">
      <selection activeCell="A3" sqref="A3:B622"/>
    </sheetView>
  </sheetViews>
  <sheetFormatPr defaultRowHeight="15" x14ac:dyDescent="0.25"/>
  <cols>
    <col min="1" max="1" width="50.42578125" bestFit="1" customWidth="1"/>
    <col min="2" max="2" width="18" bestFit="1" customWidth="1"/>
  </cols>
  <sheetData>
    <row r="1" spans="1:2" ht="18" thickBot="1" x14ac:dyDescent="0.35">
      <c r="A1" s="20" t="s">
        <v>1034</v>
      </c>
      <c r="B1" s="20"/>
    </row>
    <row r="2" spans="1:2" ht="15.75" thickTop="1" x14ac:dyDescent="0.25"/>
    <row r="3" spans="1:2" x14ac:dyDescent="0.25">
      <c r="A3" s="10" t="s">
        <v>835</v>
      </c>
      <c r="B3" t="s">
        <v>1033</v>
      </c>
    </row>
    <row r="4" spans="1:2" x14ac:dyDescent="0.25">
      <c r="A4" s="11" t="s">
        <v>836</v>
      </c>
      <c r="B4" s="13">
        <v>940.96</v>
      </c>
    </row>
    <row r="5" spans="1:2" x14ac:dyDescent="0.25">
      <c r="A5" s="12" t="s">
        <v>393</v>
      </c>
      <c r="B5" s="13">
        <v>940.96</v>
      </c>
    </row>
    <row r="6" spans="1:2" x14ac:dyDescent="0.25">
      <c r="A6" s="11" t="s">
        <v>837</v>
      </c>
      <c r="B6" s="13">
        <v>644.41</v>
      </c>
    </row>
    <row r="7" spans="1:2" x14ac:dyDescent="0.25">
      <c r="A7" s="12" t="s">
        <v>104</v>
      </c>
      <c r="B7" s="13">
        <v>644.41</v>
      </c>
    </row>
    <row r="8" spans="1:2" x14ac:dyDescent="0.25">
      <c r="A8" s="11" t="s">
        <v>838</v>
      </c>
      <c r="B8" s="13">
        <v>85.54</v>
      </c>
    </row>
    <row r="9" spans="1:2" x14ac:dyDescent="0.25">
      <c r="A9" s="12" t="s">
        <v>23</v>
      </c>
      <c r="B9" s="13">
        <v>85.54</v>
      </c>
    </row>
    <row r="10" spans="1:2" x14ac:dyDescent="0.25">
      <c r="A10" s="11" t="s">
        <v>839</v>
      </c>
      <c r="B10" s="13">
        <v>10137.650000000001</v>
      </c>
    </row>
    <row r="11" spans="1:2" x14ac:dyDescent="0.25">
      <c r="A11" s="12" t="s">
        <v>237</v>
      </c>
      <c r="B11" s="13">
        <v>4180.1400000000003</v>
      </c>
    </row>
    <row r="12" spans="1:2" x14ac:dyDescent="0.25">
      <c r="A12" s="12" t="s">
        <v>238</v>
      </c>
      <c r="B12" s="13">
        <v>2045.4</v>
      </c>
    </row>
    <row r="13" spans="1:2" x14ac:dyDescent="0.25">
      <c r="A13" s="12" t="s">
        <v>174</v>
      </c>
      <c r="B13" s="13">
        <v>53.23</v>
      </c>
    </row>
    <row r="14" spans="1:2" x14ac:dyDescent="0.25">
      <c r="A14" s="12" t="s">
        <v>239</v>
      </c>
      <c r="B14" s="13">
        <v>24.71</v>
      </c>
    </row>
    <row r="15" spans="1:2" x14ac:dyDescent="0.25">
      <c r="A15" s="12" t="s">
        <v>240</v>
      </c>
      <c r="B15" s="13">
        <v>9.5</v>
      </c>
    </row>
    <row r="16" spans="1:2" x14ac:dyDescent="0.25">
      <c r="A16" s="12" t="s">
        <v>241</v>
      </c>
      <c r="B16" s="13">
        <v>3273.4</v>
      </c>
    </row>
    <row r="17" spans="1:2" x14ac:dyDescent="0.25">
      <c r="A17" s="12" t="s">
        <v>242</v>
      </c>
      <c r="B17" s="13">
        <v>551.27</v>
      </c>
    </row>
    <row r="18" spans="1:2" x14ac:dyDescent="0.25">
      <c r="A18" s="11" t="s">
        <v>840</v>
      </c>
      <c r="B18" s="13">
        <v>465.73</v>
      </c>
    </row>
    <row r="19" spans="1:2" x14ac:dyDescent="0.25">
      <c r="A19" s="12" t="s">
        <v>249</v>
      </c>
      <c r="B19" s="13">
        <v>465.73</v>
      </c>
    </row>
    <row r="20" spans="1:2" x14ac:dyDescent="0.25">
      <c r="A20" s="11" t="s">
        <v>841</v>
      </c>
      <c r="B20" s="13">
        <v>334.56</v>
      </c>
    </row>
    <row r="21" spans="1:2" x14ac:dyDescent="0.25">
      <c r="A21" s="12" t="s">
        <v>190</v>
      </c>
      <c r="B21" s="13">
        <v>334.56</v>
      </c>
    </row>
    <row r="22" spans="1:2" x14ac:dyDescent="0.25">
      <c r="A22" s="11" t="s">
        <v>842</v>
      </c>
      <c r="B22" s="13">
        <v>629.20000000000005</v>
      </c>
    </row>
    <row r="23" spans="1:2" x14ac:dyDescent="0.25">
      <c r="A23" s="12" t="s">
        <v>412</v>
      </c>
      <c r="B23" s="13">
        <v>9.5</v>
      </c>
    </row>
    <row r="24" spans="1:2" x14ac:dyDescent="0.25">
      <c r="A24" s="12" t="s">
        <v>413</v>
      </c>
      <c r="B24" s="13">
        <v>619.70000000000005</v>
      </c>
    </row>
    <row r="25" spans="1:2" x14ac:dyDescent="0.25">
      <c r="A25" s="11" t="s">
        <v>843</v>
      </c>
      <c r="B25" s="13">
        <v>7115.1799999999994</v>
      </c>
    </row>
    <row r="26" spans="1:2" x14ac:dyDescent="0.25">
      <c r="A26" s="12" t="s">
        <v>433</v>
      </c>
      <c r="B26" s="13">
        <v>3518.62</v>
      </c>
    </row>
    <row r="27" spans="1:2" x14ac:dyDescent="0.25">
      <c r="A27" s="12" t="s">
        <v>434</v>
      </c>
      <c r="B27" s="13">
        <v>3330.43</v>
      </c>
    </row>
    <row r="28" spans="1:2" x14ac:dyDescent="0.25">
      <c r="A28" s="12" t="s">
        <v>435</v>
      </c>
      <c r="B28" s="13">
        <v>256.63</v>
      </c>
    </row>
    <row r="29" spans="1:2" x14ac:dyDescent="0.25">
      <c r="A29" s="12" t="s">
        <v>436</v>
      </c>
      <c r="B29" s="13">
        <v>9.5</v>
      </c>
    </row>
    <row r="30" spans="1:2" x14ac:dyDescent="0.25">
      <c r="A30" s="11" t="s">
        <v>844</v>
      </c>
      <c r="B30" s="13">
        <v>47.52</v>
      </c>
    </row>
    <row r="31" spans="1:2" x14ac:dyDescent="0.25">
      <c r="A31" s="12" t="s">
        <v>285</v>
      </c>
      <c r="B31" s="13">
        <v>47.52</v>
      </c>
    </row>
    <row r="32" spans="1:2" x14ac:dyDescent="0.25">
      <c r="A32" s="11" t="s">
        <v>845</v>
      </c>
      <c r="B32" s="13">
        <v>178.69</v>
      </c>
    </row>
    <row r="33" spans="1:2" x14ac:dyDescent="0.25">
      <c r="A33" s="12" t="s">
        <v>158</v>
      </c>
      <c r="B33" s="13">
        <v>178.69</v>
      </c>
    </row>
    <row r="34" spans="1:2" x14ac:dyDescent="0.25">
      <c r="A34" s="11" t="s">
        <v>846</v>
      </c>
      <c r="B34" s="13">
        <v>562.66999999999996</v>
      </c>
    </row>
    <row r="35" spans="1:2" x14ac:dyDescent="0.25">
      <c r="A35" s="12" t="s">
        <v>255</v>
      </c>
      <c r="B35" s="13">
        <v>562.66999999999996</v>
      </c>
    </row>
    <row r="36" spans="1:2" x14ac:dyDescent="0.25">
      <c r="A36" s="11" t="s">
        <v>847</v>
      </c>
      <c r="B36" s="13">
        <v>363.08</v>
      </c>
    </row>
    <row r="37" spans="1:2" x14ac:dyDescent="0.25">
      <c r="A37" s="12" t="s">
        <v>74</v>
      </c>
      <c r="B37" s="13">
        <v>363.08</v>
      </c>
    </row>
    <row r="38" spans="1:2" x14ac:dyDescent="0.25">
      <c r="A38" s="11" t="s">
        <v>848</v>
      </c>
      <c r="B38" s="13">
        <v>963.77</v>
      </c>
    </row>
    <row r="39" spans="1:2" x14ac:dyDescent="0.25">
      <c r="A39" s="12" t="s">
        <v>72</v>
      </c>
      <c r="B39" s="13">
        <v>963.77</v>
      </c>
    </row>
    <row r="40" spans="1:2" x14ac:dyDescent="0.25">
      <c r="A40" s="11" t="s">
        <v>849</v>
      </c>
      <c r="B40" s="13">
        <v>3946.3199999999997</v>
      </c>
    </row>
    <row r="41" spans="1:2" x14ac:dyDescent="0.25">
      <c r="A41" s="12" t="s">
        <v>592</v>
      </c>
      <c r="B41" s="13">
        <v>169.18</v>
      </c>
    </row>
    <row r="42" spans="1:2" x14ac:dyDescent="0.25">
      <c r="A42" s="12" t="s">
        <v>593</v>
      </c>
      <c r="B42" s="13">
        <v>3744.83</v>
      </c>
    </row>
    <row r="43" spans="1:2" x14ac:dyDescent="0.25">
      <c r="A43" s="12" t="s">
        <v>594</v>
      </c>
      <c r="B43" s="13">
        <v>24.71</v>
      </c>
    </row>
    <row r="44" spans="1:2" x14ac:dyDescent="0.25">
      <c r="A44" s="12" t="s">
        <v>595</v>
      </c>
      <c r="B44" s="13">
        <v>7.6</v>
      </c>
    </row>
    <row r="45" spans="1:2" x14ac:dyDescent="0.25">
      <c r="A45" s="11" t="s">
        <v>850</v>
      </c>
      <c r="B45" s="13">
        <v>1625.29</v>
      </c>
    </row>
    <row r="46" spans="1:2" x14ac:dyDescent="0.25">
      <c r="A46" s="12" t="s">
        <v>407</v>
      </c>
      <c r="B46" s="13">
        <v>7.6</v>
      </c>
    </row>
    <row r="47" spans="1:2" x14ac:dyDescent="0.25">
      <c r="A47" s="12" t="s">
        <v>408</v>
      </c>
      <c r="B47" s="13">
        <v>1617.69</v>
      </c>
    </row>
    <row r="48" spans="1:2" x14ac:dyDescent="0.25">
      <c r="A48" s="11" t="s">
        <v>851</v>
      </c>
      <c r="B48" s="13">
        <v>9.5</v>
      </c>
    </row>
    <row r="49" spans="1:2" x14ac:dyDescent="0.25">
      <c r="A49" s="12" t="s">
        <v>124</v>
      </c>
      <c r="B49" s="13">
        <v>9.5</v>
      </c>
    </row>
    <row r="50" spans="1:2" x14ac:dyDescent="0.25">
      <c r="A50" s="11" t="s">
        <v>852</v>
      </c>
      <c r="B50" s="13">
        <v>2870.4</v>
      </c>
    </row>
    <row r="51" spans="1:2" x14ac:dyDescent="0.25">
      <c r="A51" s="12" t="s">
        <v>475</v>
      </c>
      <c r="B51" s="13">
        <v>9.5</v>
      </c>
    </row>
    <row r="52" spans="1:2" x14ac:dyDescent="0.25">
      <c r="A52" s="12" t="s">
        <v>476</v>
      </c>
      <c r="B52" s="13">
        <v>2860.9</v>
      </c>
    </row>
    <row r="53" spans="1:2" x14ac:dyDescent="0.25">
      <c r="A53" s="11" t="s">
        <v>853</v>
      </c>
      <c r="B53" s="13">
        <v>15.21</v>
      </c>
    </row>
    <row r="54" spans="1:2" x14ac:dyDescent="0.25">
      <c r="A54" s="12" t="s">
        <v>421</v>
      </c>
      <c r="B54" s="13">
        <v>15.21</v>
      </c>
    </row>
    <row r="55" spans="1:2" x14ac:dyDescent="0.25">
      <c r="A55" s="11" t="s">
        <v>854</v>
      </c>
      <c r="B55" s="13">
        <v>8432.510000000002</v>
      </c>
    </row>
    <row r="56" spans="1:2" x14ac:dyDescent="0.25">
      <c r="A56" s="12" t="s">
        <v>563</v>
      </c>
      <c r="B56" s="13">
        <v>1733.65</v>
      </c>
    </row>
    <row r="57" spans="1:2" x14ac:dyDescent="0.25">
      <c r="A57" s="12" t="s">
        <v>564</v>
      </c>
      <c r="B57" s="13">
        <v>1480.82</v>
      </c>
    </row>
    <row r="58" spans="1:2" x14ac:dyDescent="0.25">
      <c r="A58" s="12" t="s">
        <v>565</v>
      </c>
      <c r="B58" s="13">
        <v>1189.98</v>
      </c>
    </row>
    <row r="59" spans="1:2" x14ac:dyDescent="0.25">
      <c r="A59" s="12" t="s">
        <v>566</v>
      </c>
      <c r="B59" s="13">
        <v>9.5</v>
      </c>
    </row>
    <row r="60" spans="1:2" x14ac:dyDescent="0.25">
      <c r="A60" s="12" t="s">
        <v>567</v>
      </c>
      <c r="B60" s="13">
        <v>3469.19</v>
      </c>
    </row>
    <row r="61" spans="1:2" x14ac:dyDescent="0.25">
      <c r="A61" s="12" t="s">
        <v>568</v>
      </c>
      <c r="B61" s="13">
        <v>49.42</v>
      </c>
    </row>
    <row r="62" spans="1:2" x14ac:dyDescent="0.25">
      <c r="A62" s="12" t="s">
        <v>569</v>
      </c>
      <c r="B62" s="13">
        <v>19.010000000000002</v>
      </c>
    </row>
    <row r="63" spans="1:2" x14ac:dyDescent="0.25">
      <c r="A63" s="12" t="s">
        <v>570</v>
      </c>
      <c r="B63" s="13">
        <v>463.83</v>
      </c>
    </row>
    <row r="64" spans="1:2" x14ac:dyDescent="0.25">
      <c r="A64" s="12" t="s">
        <v>571</v>
      </c>
      <c r="B64" s="13">
        <v>17.11</v>
      </c>
    </row>
    <row r="65" spans="1:2" x14ac:dyDescent="0.25">
      <c r="A65" s="11" t="s">
        <v>855</v>
      </c>
      <c r="B65" s="13">
        <v>446.72</v>
      </c>
    </row>
    <row r="66" spans="1:2" x14ac:dyDescent="0.25">
      <c r="A66" s="12" t="s">
        <v>223</v>
      </c>
      <c r="B66" s="13">
        <v>446.72</v>
      </c>
    </row>
    <row r="67" spans="1:2" x14ac:dyDescent="0.25">
      <c r="A67" s="11" t="s">
        <v>856</v>
      </c>
      <c r="B67" s="13">
        <v>287.04000000000002</v>
      </c>
    </row>
    <row r="68" spans="1:2" x14ac:dyDescent="0.25">
      <c r="A68" s="12" t="s">
        <v>251</v>
      </c>
      <c r="B68" s="13">
        <v>287.04000000000002</v>
      </c>
    </row>
    <row r="69" spans="1:2" x14ac:dyDescent="0.25">
      <c r="A69" s="11" t="s">
        <v>857</v>
      </c>
      <c r="B69" s="13">
        <v>940.96</v>
      </c>
    </row>
    <row r="70" spans="1:2" x14ac:dyDescent="0.25">
      <c r="A70" s="12" t="s">
        <v>585</v>
      </c>
      <c r="B70" s="13">
        <v>47.52</v>
      </c>
    </row>
    <row r="71" spans="1:2" x14ac:dyDescent="0.25">
      <c r="A71" s="12" t="s">
        <v>586</v>
      </c>
      <c r="B71" s="13">
        <v>893.44</v>
      </c>
    </row>
    <row r="72" spans="1:2" x14ac:dyDescent="0.25">
      <c r="A72" s="11" t="s">
        <v>858</v>
      </c>
      <c r="B72" s="13">
        <v>13230.47</v>
      </c>
    </row>
    <row r="73" spans="1:2" x14ac:dyDescent="0.25">
      <c r="A73" s="12" t="s">
        <v>169</v>
      </c>
      <c r="B73" s="13">
        <v>463.83</v>
      </c>
    </row>
    <row r="74" spans="1:2" x14ac:dyDescent="0.25">
      <c r="A74" s="12" t="s">
        <v>170</v>
      </c>
      <c r="B74" s="13">
        <v>1699.43</v>
      </c>
    </row>
    <row r="75" spans="1:2" x14ac:dyDescent="0.25">
      <c r="A75" s="12" t="s">
        <v>171</v>
      </c>
      <c r="B75" s="13">
        <v>1203.29</v>
      </c>
    </row>
    <row r="76" spans="1:2" x14ac:dyDescent="0.25">
      <c r="A76" s="12" t="s">
        <v>172</v>
      </c>
      <c r="B76" s="13">
        <v>2191.77</v>
      </c>
    </row>
    <row r="77" spans="1:2" x14ac:dyDescent="0.25">
      <c r="A77" s="12" t="s">
        <v>173</v>
      </c>
      <c r="B77" s="13">
        <v>24.71</v>
      </c>
    </row>
    <row r="78" spans="1:2" x14ac:dyDescent="0.25">
      <c r="A78" s="12" t="s">
        <v>174</v>
      </c>
      <c r="B78" s="13">
        <v>26.61</v>
      </c>
    </row>
    <row r="79" spans="1:2" x14ac:dyDescent="0.25">
      <c r="A79" s="12" t="s">
        <v>175</v>
      </c>
      <c r="B79" s="13">
        <v>3191.66</v>
      </c>
    </row>
    <row r="80" spans="1:2" x14ac:dyDescent="0.25">
      <c r="A80" s="12" t="s">
        <v>176</v>
      </c>
      <c r="B80" s="13">
        <v>4429.17</v>
      </c>
    </row>
    <row r="81" spans="1:2" x14ac:dyDescent="0.25">
      <c r="A81" s="11" t="s">
        <v>859</v>
      </c>
      <c r="B81" s="13">
        <v>3469.19</v>
      </c>
    </row>
    <row r="82" spans="1:2" x14ac:dyDescent="0.25">
      <c r="A82" s="12" t="s">
        <v>69</v>
      </c>
      <c r="B82" s="13">
        <v>3459.69</v>
      </c>
    </row>
    <row r="83" spans="1:2" x14ac:dyDescent="0.25">
      <c r="A83" s="12" t="s">
        <v>70</v>
      </c>
      <c r="B83" s="13">
        <v>9.5</v>
      </c>
    </row>
    <row r="84" spans="1:2" x14ac:dyDescent="0.25">
      <c r="A84" s="11" t="s">
        <v>860</v>
      </c>
      <c r="B84" s="13">
        <v>2788.65</v>
      </c>
    </row>
    <row r="85" spans="1:2" x14ac:dyDescent="0.25">
      <c r="A85" s="12" t="s">
        <v>32</v>
      </c>
      <c r="B85" s="13">
        <v>1380.07</v>
      </c>
    </row>
    <row r="86" spans="1:2" x14ac:dyDescent="0.25">
      <c r="A86" s="12" t="s">
        <v>33</v>
      </c>
      <c r="B86" s="13">
        <v>30.41</v>
      </c>
    </row>
    <row r="87" spans="1:2" x14ac:dyDescent="0.25">
      <c r="A87" s="12" t="s">
        <v>34</v>
      </c>
      <c r="B87" s="13">
        <v>108.35</v>
      </c>
    </row>
    <row r="88" spans="1:2" x14ac:dyDescent="0.25">
      <c r="A88" s="12" t="s">
        <v>35</v>
      </c>
      <c r="B88" s="13">
        <v>1151.96</v>
      </c>
    </row>
    <row r="89" spans="1:2" x14ac:dyDescent="0.25">
      <c r="A89" s="12" t="s">
        <v>36</v>
      </c>
      <c r="B89" s="13">
        <v>117.86</v>
      </c>
    </row>
    <row r="90" spans="1:2" x14ac:dyDescent="0.25">
      <c r="A90" s="11" t="s">
        <v>861</v>
      </c>
      <c r="B90" s="13">
        <v>264.23</v>
      </c>
    </row>
    <row r="91" spans="1:2" x14ac:dyDescent="0.25">
      <c r="A91" s="12" t="s">
        <v>438</v>
      </c>
      <c r="B91" s="13">
        <v>264.23</v>
      </c>
    </row>
    <row r="92" spans="1:2" x14ac:dyDescent="0.25">
      <c r="A92" s="11" t="s">
        <v>862</v>
      </c>
      <c r="B92" s="13">
        <v>2790.56</v>
      </c>
    </row>
    <row r="93" spans="1:2" x14ac:dyDescent="0.25">
      <c r="A93" s="12" t="s">
        <v>276</v>
      </c>
      <c r="B93" s="13">
        <v>1667.11</v>
      </c>
    </row>
    <row r="94" spans="1:2" x14ac:dyDescent="0.25">
      <c r="A94" s="12" t="s">
        <v>277</v>
      </c>
      <c r="B94" s="13">
        <v>1123.45</v>
      </c>
    </row>
    <row r="95" spans="1:2" x14ac:dyDescent="0.25">
      <c r="A95" s="11" t="s">
        <v>863</v>
      </c>
      <c r="B95" s="13">
        <v>581.67999999999995</v>
      </c>
    </row>
    <row r="96" spans="1:2" x14ac:dyDescent="0.25">
      <c r="A96" s="12" t="s">
        <v>548</v>
      </c>
      <c r="B96" s="13">
        <v>581.67999999999995</v>
      </c>
    </row>
    <row r="97" spans="1:2" x14ac:dyDescent="0.25">
      <c r="A97" s="11" t="s">
        <v>864</v>
      </c>
      <c r="B97" s="13">
        <v>634.91</v>
      </c>
    </row>
    <row r="98" spans="1:2" x14ac:dyDescent="0.25">
      <c r="A98" s="12" t="s">
        <v>76</v>
      </c>
      <c r="B98" s="13">
        <v>634.91</v>
      </c>
    </row>
    <row r="99" spans="1:2" x14ac:dyDescent="0.25">
      <c r="A99" s="11" t="s">
        <v>865</v>
      </c>
      <c r="B99" s="13">
        <v>606.4</v>
      </c>
    </row>
    <row r="100" spans="1:2" x14ac:dyDescent="0.25">
      <c r="A100" s="12" t="s">
        <v>232</v>
      </c>
      <c r="B100" s="13">
        <v>606.4</v>
      </c>
    </row>
    <row r="101" spans="1:2" x14ac:dyDescent="0.25">
      <c r="A101" s="11" t="s">
        <v>866</v>
      </c>
      <c r="B101" s="13">
        <v>574.07000000000005</v>
      </c>
    </row>
    <row r="102" spans="1:2" x14ac:dyDescent="0.25">
      <c r="A102" s="12" t="s">
        <v>611</v>
      </c>
      <c r="B102" s="13">
        <v>7.6</v>
      </c>
    </row>
    <row r="103" spans="1:2" x14ac:dyDescent="0.25">
      <c r="A103" s="12" t="s">
        <v>612</v>
      </c>
      <c r="B103" s="13">
        <v>7.6</v>
      </c>
    </row>
    <row r="104" spans="1:2" x14ac:dyDescent="0.25">
      <c r="A104" s="12" t="s">
        <v>613</v>
      </c>
      <c r="B104" s="13">
        <v>558.87</v>
      </c>
    </row>
    <row r="105" spans="1:2" x14ac:dyDescent="0.25">
      <c r="A105" s="11" t="s">
        <v>867</v>
      </c>
      <c r="B105" s="13">
        <v>1838.19</v>
      </c>
    </row>
    <row r="106" spans="1:2" x14ac:dyDescent="0.25">
      <c r="A106" s="12" t="s">
        <v>234</v>
      </c>
      <c r="B106" s="13">
        <v>1828.69</v>
      </c>
    </row>
    <row r="107" spans="1:2" x14ac:dyDescent="0.25">
      <c r="A107" s="12" t="s">
        <v>235</v>
      </c>
      <c r="B107" s="13">
        <v>9.5</v>
      </c>
    </row>
    <row r="108" spans="1:2" x14ac:dyDescent="0.25">
      <c r="A108" s="11" t="s">
        <v>868</v>
      </c>
      <c r="B108" s="13">
        <v>1208.99</v>
      </c>
    </row>
    <row r="109" spans="1:2" x14ac:dyDescent="0.25">
      <c r="A109" s="12" t="s">
        <v>64</v>
      </c>
      <c r="B109" s="13">
        <v>1208.99</v>
      </c>
    </row>
    <row r="110" spans="1:2" x14ac:dyDescent="0.25">
      <c r="A110" s="11" t="s">
        <v>869</v>
      </c>
      <c r="B110" s="13">
        <v>1208.99</v>
      </c>
    </row>
    <row r="111" spans="1:2" x14ac:dyDescent="0.25">
      <c r="A111" s="12" t="s">
        <v>139</v>
      </c>
      <c r="B111" s="13">
        <v>260.43</v>
      </c>
    </row>
    <row r="112" spans="1:2" x14ac:dyDescent="0.25">
      <c r="A112" s="12" t="s">
        <v>140</v>
      </c>
      <c r="B112" s="13">
        <v>948.56</v>
      </c>
    </row>
    <row r="113" spans="1:2" x14ac:dyDescent="0.25">
      <c r="A113" s="11" t="s">
        <v>870</v>
      </c>
      <c r="B113" s="13">
        <v>64.63</v>
      </c>
    </row>
    <row r="114" spans="1:2" x14ac:dyDescent="0.25">
      <c r="A114" s="12" t="s">
        <v>588</v>
      </c>
      <c r="B114" s="13">
        <v>64.63</v>
      </c>
    </row>
    <row r="115" spans="1:2" x14ac:dyDescent="0.25">
      <c r="A115" s="11" t="s">
        <v>871</v>
      </c>
      <c r="B115" s="13">
        <v>68.430000000000007</v>
      </c>
    </row>
    <row r="116" spans="1:2" x14ac:dyDescent="0.25">
      <c r="A116" s="12" t="s">
        <v>126</v>
      </c>
      <c r="B116" s="13">
        <v>68.430000000000007</v>
      </c>
    </row>
    <row r="117" spans="1:2" x14ac:dyDescent="0.25">
      <c r="A117" s="11" t="s">
        <v>872</v>
      </c>
      <c r="B117" s="13">
        <v>24.71</v>
      </c>
    </row>
    <row r="118" spans="1:2" x14ac:dyDescent="0.25">
      <c r="A118" s="12" t="s">
        <v>431</v>
      </c>
      <c r="B118" s="13">
        <v>24.71</v>
      </c>
    </row>
    <row r="119" spans="1:2" x14ac:dyDescent="0.25">
      <c r="A119" s="11" t="s">
        <v>873</v>
      </c>
      <c r="B119" s="13">
        <v>5354.91</v>
      </c>
    </row>
    <row r="120" spans="1:2" x14ac:dyDescent="0.25">
      <c r="A120" s="12" t="s">
        <v>395</v>
      </c>
      <c r="B120" s="13">
        <v>3263.89</v>
      </c>
    </row>
    <row r="121" spans="1:2" x14ac:dyDescent="0.25">
      <c r="A121" s="12" t="s">
        <v>396</v>
      </c>
      <c r="B121" s="13">
        <v>167.28</v>
      </c>
    </row>
    <row r="122" spans="1:2" x14ac:dyDescent="0.25">
      <c r="A122" s="12" t="s">
        <v>397</v>
      </c>
      <c r="B122" s="13">
        <v>1923.74</v>
      </c>
    </row>
    <row r="123" spans="1:2" x14ac:dyDescent="0.25">
      <c r="A123" s="11" t="s">
        <v>874</v>
      </c>
      <c r="B123" s="13">
        <v>271.83</v>
      </c>
    </row>
    <row r="124" spans="1:2" x14ac:dyDescent="0.25">
      <c r="A124" s="12" t="s">
        <v>344</v>
      </c>
      <c r="B124" s="13">
        <v>262.33</v>
      </c>
    </row>
    <row r="125" spans="1:2" x14ac:dyDescent="0.25">
      <c r="A125" s="12" t="s">
        <v>345</v>
      </c>
      <c r="B125" s="13">
        <v>9.5</v>
      </c>
    </row>
    <row r="126" spans="1:2" x14ac:dyDescent="0.25">
      <c r="A126" s="11" t="s">
        <v>875</v>
      </c>
      <c r="B126" s="13">
        <v>439.11</v>
      </c>
    </row>
    <row r="127" spans="1:2" x14ac:dyDescent="0.25">
      <c r="A127" s="12" t="s">
        <v>405</v>
      </c>
      <c r="B127" s="13">
        <v>439.11</v>
      </c>
    </row>
    <row r="128" spans="1:2" x14ac:dyDescent="0.25">
      <c r="A128" s="11" t="s">
        <v>876</v>
      </c>
      <c r="B128" s="13">
        <v>1701.33</v>
      </c>
    </row>
    <row r="129" spans="1:2" x14ac:dyDescent="0.25">
      <c r="A129" s="12" t="s">
        <v>575</v>
      </c>
      <c r="B129" s="13">
        <v>1701.33</v>
      </c>
    </row>
    <row r="130" spans="1:2" x14ac:dyDescent="0.25">
      <c r="A130" s="11" t="s">
        <v>877</v>
      </c>
      <c r="B130" s="13">
        <v>537.96</v>
      </c>
    </row>
    <row r="131" spans="1:2" x14ac:dyDescent="0.25">
      <c r="A131" s="12" t="s">
        <v>423</v>
      </c>
      <c r="B131" s="13">
        <v>537.96</v>
      </c>
    </row>
    <row r="132" spans="1:2" x14ac:dyDescent="0.25">
      <c r="A132" s="11" t="s">
        <v>878</v>
      </c>
      <c r="B132" s="13">
        <v>22.81</v>
      </c>
    </row>
    <row r="133" spans="1:2" x14ac:dyDescent="0.25">
      <c r="A133" s="12" t="s">
        <v>583</v>
      </c>
      <c r="B133" s="13">
        <v>22.81</v>
      </c>
    </row>
    <row r="134" spans="1:2" x14ac:dyDescent="0.25">
      <c r="A134" s="11" t="s">
        <v>879</v>
      </c>
      <c r="B134" s="13">
        <v>38.020000000000003</v>
      </c>
    </row>
    <row r="135" spans="1:2" x14ac:dyDescent="0.25">
      <c r="A135" s="12" t="s">
        <v>120</v>
      </c>
      <c r="B135" s="13">
        <v>38.020000000000003</v>
      </c>
    </row>
    <row r="136" spans="1:2" x14ac:dyDescent="0.25">
      <c r="A136" s="11" t="s">
        <v>880</v>
      </c>
      <c r="B136" s="13">
        <v>7.6</v>
      </c>
    </row>
    <row r="137" spans="1:2" x14ac:dyDescent="0.25">
      <c r="A137" s="12" t="s">
        <v>446</v>
      </c>
      <c r="B137" s="13">
        <v>7.6</v>
      </c>
    </row>
    <row r="138" spans="1:2" x14ac:dyDescent="0.25">
      <c r="A138" s="11" t="s">
        <v>881</v>
      </c>
      <c r="B138" s="13">
        <v>2887.51</v>
      </c>
    </row>
    <row r="139" spans="1:2" x14ac:dyDescent="0.25">
      <c r="A139" s="12" t="s">
        <v>319</v>
      </c>
      <c r="B139" s="13">
        <v>2887.51</v>
      </c>
    </row>
    <row r="140" spans="1:2" x14ac:dyDescent="0.25">
      <c r="A140" s="11" t="s">
        <v>882</v>
      </c>
      <c r="B140" s="13">
        <v>1231.8</v>
      </c>
    </row>
    <row r="141" spans="1:2" x14ac:dyDescent="0.25">
      <c r="A141" s="12" t="s">
        <v>162</v>
      </c>
      <c r="B141" s="13">
        <v>1231.8</v>
      </c>
    </row>
    <row r="142" spans="1:2" x14ac:dyDescent="0.25">
      <c r="A142" s="11" t="s">
        <v>883</v>
      </c>
      <c r="B142" s="13">
        <v>15.21</v>
      </c>
    </row>
    <row r="143" spans="1:2" x14ac:dyDescent="0.25">
      <c r="A143" s="12" t="s">
        <v>609</v>
      </c>
      <c r="B143" s="13">
        <v>15.21</v>
      </c>
    </row>
    <row r="144" spans="1:2" x14ac:dyDescent="0.25">
      <c r="A144" s="11" t="s">
        <v>884</v>
      </c>
      <c r="B144" s="13">
        <v>1214.69</v>
      </c>
    </row>
    <row r="145" spans="1:2" x14ac:dyDescent="0.25">
      <c r="A145" s="12" t="s">
        <v>13</v>
      </c>
      <c r="B145" s="13">
        <v>9.5</v>
      </c>
    </row>
    <row r="146" spans="1:2" x14ac:dyDescent="0.25">
      <c r="A146" s="12" t="s">
        <v>16</v>
      </c>
      <c r="B146" s="13">
        <v>1205.19</v>
      </c>
    </row>
    <row r="147" spans="1:2" x14ac:dyDescent="0.25">
      <c r="A147" s="11" t="s">
        <v>885</v>
      </c>
      <c r="B147" s="13">
        <v>904.84</v>
      </c>
    </row>
    <row r="148" spans="1:2" x14ac:dyDescent="0.25">
      <c r="A148" s="12" t="s">
        <v>225</v>
      </c>
      <c r="B148" s="13">
        <v>904.84</v>
      </c>
    </row>
    <row r="149" spans="1:2" x14ac:dyDescent="0.25">
      <c r="A149" s="11" t="s">
        <v>886</v>
      </c>
      <c r="B149" s="13">
        <v>634.91</v>
      </c>
    </row>
    <row r="150" spans="1:2" x14ac:dyDescent="0.25">
      <c r="A150" s="12" t="s">
        <v>317</v>
      </c>
      <c r="B150" s="13">
        <v>634.91</v>
      </c>
    </row>
    <row r="151" spans="1:2" x14ac:dyDescent="0.25">
      <c r="A151" s="11" t="s">
        <v>887</v>
      </c>
      <c r="B151" s="13">
        <v>714.75</v>
      </c>
    </row>
    <row r="152" spans="1:2" x14ac:dyDescent="0.25">
      <c r="A152" s="12" t="s">
        <v>155</v>
      </c>
      <c r="B152" s="13">
        <v>53.23</v>
      </c>
    </row>
    <row r="153" spans="1:2" x14ac:dyDescent="0.25">
      <c r="A153" s="12" t="s">
        <v>156</v>
      </c>
      <c r="B153" s="13">
        <v>661.52</v>
      </c>
    </row>
    <row r="154" spans="1:2" x14ac:dyDescent="0.25">
      <c r="A154" s="11" t="s">
        <v>888</v>
      </c>
      <c r="B154" s="13">
        <v>32.32</v>
      </c>
    </row>
    <row r="155" spans="1:2" x14ac:dyDescent="0.25">
      <c r="A155" s="12" t="s">
        <v>373</v>
      </c>
      <c r="B155" s="13">
        <v>32.32</v>
      </c>
    </row>
    <row r="156" spans="1:2" x14ac:dyDescent="0.25">
      <c r="A156" s="11" t="s">
        <v>889</v>
      </c>
      <c r="B156" s="13">
        <v>3355.13</v>
      </c>
    </row>
    <row r="157" spans="1:2" x14ac:dyDescent="0.25">
      <c r="A157" s="12" t="s">
        <v>366</v>
      </c>
      <c r="B157" s="13">
        <v>7.6</v>
      </c>
    </row>
    <row r="158" spans="1:2" x14ac:dyDescent="0.25">
      <c r="A158" s="12" t="s">
        <v>367</v>
      </c>
      <c r="B158" s="13">
        <v>3347.53</v>
      </c>
    </row>
    <row r="159" spans="1:2" x14ac:dyDescent="0.25">
      <c r="A159" s="11" t="s">
        <v>890</v>
      </c>
      <c r="B159" s="13">
        <v>66.53</v>
      </c>
    </row>
    <row r="160" spans="1:2" x14ac:dyDescent="0.25">
      <c r="A160" s="12" t="s">
        <v>122</v>
      </c>
      <c r="B160" s="13">
        <v>66.53</v>
      </c>
    </row>
    <row r="161" spans="1:2" x14ac:dyDescent="0.25">
      <c r="A161" s="11" t="s">
        <v>891</v>
      </c>
      <c r="B161" s="13">
        <v>1980.76</v>
      </c>
    </row>
    <row r="162" spans="1:2" x14ac:dyDescent="0.25">
      <c r="A162" s="12" t="s">
        <v>496</v>
      </c>
      <c r="B162" s="13">
        <v>7.6</v>
      </c>
    </row>
    <row r="163" spans="1:2" x14ac:dyDescent="0.25">
      <c r="A163" s="12" t="s">
        <v>497</v>
      </c>
      <c r="B163" s="13">
        <v>1973.16</v>
      </c>
    </row>
    <row r="164" spans="1:2" x14ac:dyDescent="0.25">
      <c r="A164" s="11" t="s">
        <v>892</v>
      </c>
      <c r="B164" s="13">
        <v>93.15</v>
      </c>
    </row>
    <row r="165" spans="1:2" x14ac:dyDescent="0.25">
      <c r="A165" s="12" t="s">
        <v>102</v>
      </c>
      <c r="B165" s="13">
        <v>93.15</v>
      </c>
    </row>
    <row r="166" spans="1:2" x14ac:dyDescent="0.25">
      <c r="A166" s="11" t="s">
        <v>893</v>
      </c>
      <c r="B166" s="13">
        <v>311.75</v>
      </c>
    </row>
    <row r="167" spans="1:2" x14ac:dyDescent="0.25">
      <c r="A167" s="12" t="s">
        <v>410</v>
      </c>
      <c r="B167" s="13">
        <v>311.75</v>
      </c>
    </row>
    <row r="168" spans="1:2" x14ac:dyDescent="0.25">
      <c r="A168" s="11" t="s">
        <v>894</v>
      </c>
      <c r="B168" s="13">
        <v>21537.519999999997</v>
      </c>
    </row>
    <row r="169" spans="1:2" x14ac:dyDescent="0.25">
      <c r="A169" s="12" t="s">
        <v>450</v>
      </c>
      <c r="B169" s="13">
        <v>2788.66</v>
      </c>
    </row>
    <row r="170" spans="1:2" x14ac:dyDescent="0.25">
      <c r="A170" s="12" t="s">
        <v>451</v>
      </c>
      <c r="B170" s="13">
        <v>17.11</v>
      </c>
    </row>
    <row r="171" spans="1:2" x14ac:dyDescent="0.25">
      <c r="A171" s="12" t="s">
        <v>452</v>
      </c>
      <c r="B171" s="13">
        <v>648.22</v>
      </c>
    </row>
    <row r="172" spans="1:2" x14ac:dyDescent="0.25">
      <c r="A172" s="12" t="s">
        <v>453</v>
      </c>
      <c r="B172" s="13">
        <v>977.08</v>
      </c>
    </row>
    <row r="173" spans="1:2" x14ac:dyDescent="0.25">
      <c r="A173" s="12" t="s">
        <v>454</v>
      </c>
      <c r="B173" s="13">
        <v>1189.98</v>
      </c>
    </row>
    <row r="174" spans="1:2" x14ac:dyDescent="0.25">
      <c r="A174" s="12" t="s">
        <v>455</v>
      </c>
      <c r="B174" s="13">
        <v>5005.1500000000005</v>
      </c>
    </row>
    <row r="175" spans="1:2" x14ac:dyDescent="0.25">
      <c r="A175" s="12" t="s">
        <v>456</v>
      </c>
      <c r="B175" s="13">
        <v>2796.26</v>
      </c>
    </row>
    <row r="176" spans="1:2" x14ac:dyDescent="0.25">
      <c r="A176" s="12" t="s">
        <v>457</v>
      </c>
      <c r="B176" s="13">
        <v>1693.73</v>
      </c>
    </row>
    <row r="177" spans="1:2" x14ac:dyDescent="0.25">
      <c r="A177" s="12" t="s">
        <v>458</v>
      </c>
      <c r="B177" s="13">
        <v>7.6</v>
      </c>
    </row>
    <row r="178" spans="1:2" x14ac:dyDescent="0.25">
      <c r="A178" s="12" t="s">
        <v>459</v>
      </c>
      <c r="B178" s="13">
        <v>920.05</v>
      </c>
    </row>
    <row r="179" spans="1:2" x14ac:dyDescent="0.25">
      <c r="A179" s="12" t="s">
        <v>460</v>
      </c>
      <c r="B179" s="13">
        <v>4699.09</v>
      </c>
    </row>
    <row r="180" spans="1:2" x14ac:dyDescent="0.25">
      <c r="A180" s="12" t="s">
        <v>461</v>
      </c>
      <c r="B180" s="13">
        <v>24.71</v>
      </c>
    </row>
    <row r="181" spans="1:2" x14ac:dyDescent="0.25">
      <c r="A181" s="12" t="s">
        <v>462</v>
      </c>
      <c r="B181" s="13">
        <v>178.69</v>
      </c>
    </row>
    <row r="182" spans="1:2" x14ac:dyDescent="0.25">
      <c r="A182" s="12" t="s">
        <v>463</v>
      </c>
      <c r="B182" s="13">
        <v>83.64</v>
      </c>
    </row>
    <row r="183" spans="1:2" x14ac:dyDescent="0.25">
      <c r="A183" s="12" t="s">
        <v>464</v>
      </c>
      <c r="B183" s="13">
        <v>507.55</v>
      </c>
    </row>
    <row r="184" spans="1:2" x14ac:dyDescent="0.25">
      <c r="A184" s="11" t="s">
        <v>895</v>
      </c>
      <c r="B184" s="13">
        <v>6290.16</v>
      </c>
    </row>
    <row r="185" spans="1:2" x14ac:dyDescent="0.25">
      <c r="A185" s="12" t="s">
        <v>178</v>
      </c>
      <c r="B185" s="13">
        <v>9.5</v>
      </c>
    </row>
    <row r="186" spans="1:2" x14ac:dyDescent="0.25">
      <c r="A186" s="12" t="s">
        <v>179</v>
      </c>
      <c r="B186" s="13">
        <v>1235.5999999999999</v>
      </c>
    </row>
    <row r="187" spans="1:2" x14ac:dyDescent="0.25">
      <c r="A187" s="12" t="s">
        <v>180</v>
      </c>
      <c r="B187" s="13">
        <v>1887.62</v>
      </c>
    </row>
    <row r="188" spans="1:2" x14ac:dyDescent="0.25">
      <c r="A188" s="12" t="s">
        <v>181</v>
      </c>
      <c r="B188" s="13">
        <v>77.94</v>
      </c>
    </row>
    <row r="189" spans="1:2" x14ac:dyDescent="0.25">
      <c r="A189" s="12" t="s">
        <v>182</v>
      </c>
      <c r="B189" s="13">
        <v>1786.87</v>
      </c>
    </row>
    <row r="190" spans="1:2" x14ac:dyDescent="0.25">
      <c r="A190" s="12" t="s">
        <v>183</v>
      </c>
      <c r="B190" s="13">
        <v>1292.6300000000001</v>
      </c>
    </row>
    <row r="191" spans="1:2" x14ac:dyDescent="0.25">
      <c r="A191" s="11" t="s">
        <v>896</v>
      </c>
      <c r="B191" s="13">
        <v>1060.72</v>
      </c>
    </row>
    <row r="192" spans="1:2" x14ac:dyDescent="0.25">
      <c r="A192" s="12" t="s">
        <v>160</v>
      </c>
      <c r="B192" s="13">
        <v>1060.72</v>
      </c>
    </row>
    <row r="193" spans="1:2" x14ac:dyDescent="0.25">
      <c r="A193" s="11" t="s">
        <v>897</v>
      </c>
      <c r="B193" s="13">
        <v>3362.74</v>
      </c>
    </row>
    <row r="194" spans="1:2" x14ac:dyDescent="0.25">
      <c r="A194" s="12" t="s">
        <v>306</v>
      </c>
      <c r="B194" s="13">
        <v>3362.74</v>
      </c>
    </row>
    <row r="195" spans="1:2" x14ac:dyDescent="0.25">
      <c r="A195" s="11" t="s">
        <v>898</v>
      </c>
      <c r="B195" s="13">
        <v>2771.54</v>
      </c>
    </row>
    <row r="196" spans="1:2" x14ac:dyDescent="0.25">
      <c r="A196" s="12" t="s">
        <v>210</v>
      </c>
      <c r="B196" s="13">
        <v>47.52</v>
      </c>
    </row>
    <row r="197" spans="1:2" x14ac:dyDescent="0.25">
      <c r="A197" s="12" t="s">
        <v>211</v>
      </c>
      <c r="B197" s="13">
        <v>70.33</v>
      </c>
    </row>
    <row r="198" spans="1:2" x14ac:dyDescent="0.25">
      <c r="A198" s="12" t="s">
        <v>212</v>
      </c>
      <c r="B198" s="13">
        <v>9.5</v>
      </c>
    </row>
    <row r="199" spans="1:2" x14ac:dyDescent="0.25">
      <c r="A199" s="12" t="s">
        <v>213</v>
      </c>
      <c r="B199" s="13">
        <v>19.010000000000002</v>
      </c>
    </row>
    <row r="200" spans="1:2" x14ac:dyDescent="0.25">
      <c r="A200" s="12" t="s">
        <v>214</v>
      </c>
      <c r="B200" s="13">
        <v>104.55</v>
      </c>
    </row>
    <row r="201" spans="1:2" x14ac:dyDescent="0.25">
      <c r="A201" s="12" t="s">
        <v>215</v>
      </c>
      <c r="B201" s="13">
        <v>163.47999999999999</v>
      </c>
    </row>
    <row r="202" spans="1:2" x14ac:dyDescent="0.25">
      <c r="A202" s="12" t="s">
        <v>216</v>
      </c>
      <c r="B202" s="13">
        <v>473.33</v>
      </c>
    </row>
    <row r="203" spans="1:2" x14ac:dyDescent="0.25">
      <c r="A203" s="12" t="s">
        <v>217</v>
      </c>
      <c r="B203" s="13">
        <v>832.61</v>
      </c>
    </row>
    <row r="204" spans="1:2" x14ac:dyDescent="0.25">
      <c r="A204" s="12" t="s">
        <v>218</v>
      </c>
      <c r="B204" s="13">
        <v>24.71</v>
      </c>
    </row>
    <row r="205" spans="1:2" x14ac:dyDescent="0.25">
      <c r="A205" s="12" t="s">
        <v>219</v>
      </c>
      <c r="B205" s="13">
        <v>190.09</v>
      </c>
    </row>
    <row r="206" spans="1:2" x14ac:dyDescent="0.25">
      <c r="A206" s="12" t="s">
        <v>220</v>
      </c>
      <c r="B206" s="13">
        <v>804.09</v>
      </c>
    </row>
    <row r="207" spans="1:2" x14ac:dyDescent="0.25">
      <c r="A207" s="12" t="s">
        <v>221</v>
      </c>
      <c r="B207" s="13">
        <v>32.32</v>
      </c>
    </row>
    <row r="208" spans="1:2" x14ac:dyDescent="0.25">
      <c r="A208" s="11" t="s">
        <v>899</v>
      </c>
      <c r="B208" s="13">
        <v>235.72</v>
      </c>
    </row>
    <row r="209" spans="1:2" x14ac:dyDescent="0.25">
      <c r="A209" s="12" t="s">
        <v>573</v>
      </c>
      <c r="B209" s="13">
        <v>235.72</v>
      </c>
    </row>
    <row r="210" spans="1:2" x14ac:dyDescent="0.25">
      <c r="A210" s="11" t="s">
        <v>900</v>
      </c>
      <c r="B210" s="13">
        <v>2748.75</v>
      </c>
    </row>
    <row r="211" spans="1:2" x14ac:dyDescent="0.25">
      <c r="A211" s="12" t="s">
        <v>427</v>
      </c>
      <c r="B211" s="13">
        <v>1528.35</v>
      </c>
    </row>
    <row r="212" spans="1:2" x14ac:dyDescent="0.25">
      <c r="A212" s="12" t="s">
        <v>428</v>
      </c>
      <c r="B212" s="13">
        <v>697.64</v>
      </c>
    </row>
    <row r="213" spans="1:2" x14ac:dyDescent="0.25">
      <c r="A213" s="12" t="s">
        <v>429</v>
      </c>
      <c r="B213" s="13">
        <v>522.76</v>
      </c>
    </row>
    <row r="214" spans="1:2" x14ac:dyDescent="0.25">
      <c r="A214" s="11" t="s">
        <v>901</v>
      </c>
      <c r="B214" s="13">
        <v>32635.14</v>
      </c>
    </row>
    <row r="215" spans="1:2" x14ac:dyDescent="0.25">
      <c r="A215" s="12" t="s">
        <v>38</v>
      </c>
      <c r="B215" s="13">
        <v>7269.15</v>
      </c>
    </row>
    <row r="216" spans="1:2" x14ac:dyDescent="0.25">
      <c r="A216" s="12" t="s">
        <v>39</v>
      </c>
      <c r="B216" s="13">
        <v>169.18</v>
      </c>
    </row>
    <row r="217" spans="1:2" x14ac:dyDescent="0.25">
      <c r="A217" s="12" t="s">
        <v>40</v>
      </c>
      <c r="B217" s="13">
        <v>9441.91</v>
      </c>
    </row>
    <row r="218" spans="1:2" x14ac:dyDescent="0.25">
      <c r="A218" s="12" t="s">
        <v>41</v>
      </c>
      <c r="B218" s="13">
        <v>1461.81</v>
      </c>
    </row>
    <row r="219" spans="1:2" x14ac:dyDescent="0.25">
      <c r="A219" s="12" t="s">
        <v>42</v>
      </c>
      <c r="B219" s="13">
        <v>10080.630000000001</v>
      </c>
    </row>
    <row r="220" spans="1:2" x14ac:dyDescent="0.25">
      <c r="A220" s="12" t="s">
        <v>43</v>
      </c>
      <c r="B220" s="13">
        <v>4212.46</v>
      </c>
    </row>
    <row r="221" spans="1:2" x14ac:dyDescent="0.25">
      <c r="A221" s="11" t="s">
        <v>902</v>
      </c>
      <c r="B221" s="13">
        <v>279.44</v>
      </c>
    </row>
    <row r="222" spans="1:2" x14ac:dyDescent="0.25">
      <c r="A222" s="12" t="s">
        <v>552</v>
      </c>
      <c r="B222" s="13">
        <v>279.44</v>
      </c>
    </row>
    <row r="223" spans="1:2" x14ac:dyDescent="0.25">
      <c r="A223" s="11" t="s">
        <v>903</v>
      </c>
      <c r="B223" s="13">
        <v>2859</v>
      </c>
    </row>
    <row r="224" spans="1:2" x14ac:dyDescent="0.25">
      <c r="A224" s="12" t="s">
        <v>442</v>
      </c>
      <c r="B224" s="13">
        <v>2859</v>
      </c>
    </row>
    <row r="225" spans="1:2" x14ac:dyDescent="0.25">
      <c r="A225" s="11" t="s">
        <v>904</v>
      </c>
      <c r="B225" s="13">
        <v>3942.52</v>
      </c>
    </row>
    <row r="226" spans="1:2" x14ac:dyDescent="0.25">
      <c r="A226" s="12" t="s">
        <v>25</v>
      </c>
      <c r="B226" s="13">
        <v>1615.79</v>
      </c>
    </row>
    <row r="227" spans="1:2" x14ac:dyDescent="0.25">
      <c r="A227" s="12" t="s">
        <v>26</v>
      </c>
      <c r="B227" s="13">
        <v>1703.23</v>
      </c>
    </row>
    <row r="228" spans="1:2" x14ac:dyDescent="0.25">
      <c r="A228" s="12" t="s">
        <v>27</v>
      </c>
      <c r="B228" s="13">
        <v>623.5</v>
      </c>
    </row>
    <row r="229" spans="1:2" x14ac:dyDescent="0.25">
      <c r="A229" s="11" t="s">
        <v>905</v>
      </c>
      <c r="B229" s="13">
        <v>3165.04</v>
      </c>
    </row>
    <row r="230" spans="1:2" x14ac:dyDescent="0.25">
      <c r="A230" s="12" t="s">
        <v>535</v>
      </c>
      <c r="B230" s="13">
        <v>3165.04</v>
      </c>
    </row>
    <row r="231" spans="1:2" x14ac:dyDescent="0.25">
      <c r="A231" s="11" t="s">
        <v>906</v>
      </c>
      <c r="B231" s="13">
        <v>5084.99</v>
      </c>
    </row>
    <row r="232" spans="1:2" x14ac:dyDescent="0.25">
      <c r="A232" s="12" t="s">
        <v>488</v>
      </c>
      <c r="B232" s="13">
        <v>5084.99</v>
      </c>
    </row>
    <row r="233" spans="1:2" x14ac:dyDescent="0.25">
      <c r="A233" s="11" t="s">
        <v>907</v>
      </c>
      <c r="B233" s="13">
        <v>13802.65</v>
      </c>
    </row>
    <row r="234" spans="1:2" x14ac:dyDescent="0.25">
      <c r="A234" s="12" t="s">
        <v>227</v>
      </c>
      <c r="B234" s="13">
        <v>6468.87</v>
      </c>
    </row>
    <row r="235" spans="1:2" x14ac:dyDescent="0.25">
      <c r="A235" s="12" t="s">
        <v>228</v>
      </c>
      <c r="B235" s="13">
        <v>4326.51</v>
      </c>
    </row>
    <row r="236" spans="1:2" x14ac:dyDescent="0.25">
      <c r="A236" s="12" t="s">
        <v>229</v>
      </c>
      <c r="B236" s="13">
        <v>2984.46</v>
      </c>
    </row>
    <row r="237" spans="1:2" x14ac:dyDescent="0.25">
      <c r="A237" s="12" t="s">
        <v>230</v>
      </c>
      <c r="B237" s="13">
        <v>22.81</v>
      </c>
    </row>
    <row r="238" spans="1:2" x14ac:dyDescent="0.25">
      <c r="A238" s="11" t="s">
        <v>908</v>
      </c>
      <c r="B238" s="13">
        <v>4145.92</v>
      </c>
    </row>
    <row r="239" spans="1:2" x14ac:dyDescent="0.25">
      <c r="A239" s="12" t="s">
        <v>481</v>
      </c>
      <c r="B239" s="13">
        <v>2334.34</v>
      </c>
    </row>
    <row r="240" spans="1:2" x14ac:dyDescent="0.25">
      <c r="A240" s="12" t="s">
        <v>482</v>
      </c>
      <c r="B240" s="13">
        <v>1811.58</v>
      </c>
    </row>
    <row r="241" spans="1:2" x14ac:dyDescent="0.25">
      <c r="A241" s="11" t="s">
        <v>909</v>
      </c>
      <c r="B241" s="13">
        <v>18855.310000000001</v>
      </c>
    </row>
    <row r="242" spans="1:2" x14ac:dyDescent="0.25">
      <c r="A242" s="12" t="s">
        <v>261</v>
      </c>
      <c r="B242" s="13">
        <v>4286.59</v>
      </c>
    </row>
    <row r="243" spans="1:2" x14ac:dyDescent="0.25">
      <c r="A243" s="12" t="s">
        <v>262</v>
      </c>
      <c r="B243" s="13">
        <v>7.6</v>
      </c>
    </row>
    <row r="244" spans="1:2" x14ac:dyDescent="0.25">
      <c r="A244" s="12" t="s">
        <v>263</v>
      </c>
      <c r="B244" s="13">
        <v>9.5</v>
      </c>
    </row>
    <row r="245" spans="1:2" x14ac:dyDescent="0.25">
      <c r="A245" s="12" t="s">
        <v>264</v>
      </c>
      <c r="B245" s="13">
        <v>17.11</v>
      </c>
    </row>
    <row r="246" spans="1:2" x14ac:dyDescent="0.25">
      <c r="A246" s="12" t="s">
        <v>265</v>
      </c>
      <c r="B246" s="13">
        <v>916.25</v>
      </c>
    </row>
    <row r="247" spans="1:2" x14ac:dyDescent="0.25">
      <c r="A247" s="12" t="s">
        <v>266</v>
      </c>
      <c r="B247" s="13">
        <v>2395.17</v>
      </c>
    </row>
    <row r="248" spans="1:2" x14ac:dyDescent="0.25">
      <c r="A248" s="12" t="s">
        <v>267</v>
      </c>
      <c r="B248" s="13">
        <v>5438.56</v>
      </c>
    </row>
    <row r="249" spans="1:2" x14ac:dyDescent="0.25">
      <c r="A249" s="12" t="s">
        <v>268</v>
      </c>
      <c r="B249" s="13">
        <v>4932.91</v>
      </c>
    </row>
    <row r="250" spans="1:2" x14ac:dyDescent="0.25">
      <c r="A250" s="12" t="s">
        <v>269</v>
      </c>
      <c r="B250" s="13">
        <v>752.77</v>
      </c>
    </row>
    <row r="251" spans="1:2" x14ac:dyDescent="0.25">
      <c r="A251" s="12" t="s">
        <v>270</v>
      </c>
      <c r="B251" s="13">
        <v>98.85</v>
      </c>
    </row>
    <row r="252" spans="1:2" x14ac:dyDescent="0.25">
      <c r="A252" s="11" t="s">
        <v>910</v>
      </c>
      <c r="B252" s="13">
        <v>5670.47</v>
      </c>
    </row>
    <row r="253" spans="1:2" x14ac:dyDescent="0.25">
      <c r="A253" s="12" t="s">
        <v>245</v>
      </c>
      <c r="B253" s="13">
        <v>1142.46</v>
      </c>
    </row>
    <row r="254" spans="1:2" x14ac:dyDescent="0.25">
      <c r="A254" s="12" t="s">
        <v>244</v>
      </c>
      <c r="B254" s="13">
        <v>541.76</v>
      </c>
    </row>
    <row r="255" spans="1:2" x14ac:dyDescent="0.25">
      <c r="A255" s="12" t="s">
        <v>246</v>
      </c>
      <c r="B255" s="13">
        <v>1885.72</v>
      </c>
    </row>
    <row r="256" spans="1:2" x14ac:dyDescent="0.25">
      <c r="A256" s="12" t="s">
        <v>247</v>
      </c>
      <c r="B256" s="13">
        <v>2100.5300000000002</v>
      </c>
    </row>
    <row r="257" spans="1:2" x14ac:dyDescent="0.25">
      <c r="A257" s="11" t="s">
        <v>911</v>
      </c>
      <c r="B257" s="13">
        <v>14743.599999999999</v>
      </c>
    </row>
    <row r="258" spans="1:2" x14ac:dyDescent="0.25">
      <c r="A258" s="12" t="s">
        <v>359</v>
      </c>
      <c r="B258" s="13">
        <v>6058.27</v>
      </c>
    </row>
    <row r="259" spans="1:2" x14ac:dyDescent="0.25">
      <c r="A259" s="12" t="s">
        <v>360</v>
      </c>
      <c r="B259" s="13">
        <v>4394.9399999999996</v>
      </c>
    </row>
    <row r="260" spans="1:2" x14ac:dyDescent="0.25">
      <c r="A260" s="12" t="s">
        <v>361</v>
      </c>
      <c r="B260" s="13">
        <v>15.21</v>
      </c>
    </row>
    <row r="261" spans="1:2" x14ac:dyDescent="0.25">
      <c r="A261" s="12" t="s">
        <v>362</v>
      </c>
      <c r="B261" s="13">
        <v>7.6</v>
      </c>
    </row>
    <row r="262" spans="1:2" x14ac:dyDescent="0.25">
      <c r="A262" s="12" t="s">
        <v>363</v>
      </c>
      <c r="B262" s="13">
        <v>7.6</v>
      </c>
    </row>
    <row r="263" spans="1:2" x14ac:dyDescent="0.25">
      <c r="A263" s="12" t="s">
        <v>364</v>
      </c>
      <c r="B263" s="13">
        <v>4259.9799999999996</v>
      </c>
    </row>
    <row r="264" spans="1:2" x14ac:dyDescent="0.25">
      <c r="A264" s="11" t="s">
        <v>912</v>
      </c>
      <c r="B264" s="13">
        <v>1397.18</v>
      </c>
    </row>
    <row r="265" spans="1:2" x14ac:dyDescent="0.25">
      <c r="A265" s="12" t="s">
        <v>58</v>
      </c>
      <c r="B265" s="13">
        <v>1267.92</v>
      </c>
    </row>
    <row r="266" spans="1:2" x14ac:dyDescent="0.25">
      <c r="A266" s="12" t="s">
        <v>59</v>
      </c>
      <c r="B266" s="13">
        <v>9.5</v>
      </c>
    </row>
    <row r="267" spans="1:2" x14ac:dyDescent="0.25">
      <c r="A267" s="12" t="s">
        <v>60</v>
      </c>
      <c r="B267" s="13">
        <v>119.76</v>
      </c>
    </row>
    <row r="268" spans="1:2" x14ac:dyDescent="0.25">
      <c r="A268" s="11" t="s">
        <v>913</v>
      </c>
      <c r="B268" s="13">
        <v>3115.62</v>
      </c>
    </row>
    <row r="269" spans="1:2" x14ac:dyDescent="0.25">
      <c r="A269" s="12" t="s">
        <v>29</v>
      </c>
      <c r="B269" s="13">
        <v>3024.38</v>
      </c>
    </row>
    <row r="270" spans="1:2" x14ac:dyDescent="0.25">
      <c r="A270" s="12" t="s">
        <v>30</v>
      </c>
      <c r="B270" s="13">
        <v>91.24</v>
      </c>
    </row>
    <row r="271" spans="1:2" x14ac:dyDescent="0.25">
      <c r="A271" s="11" t="s">
        <v>914</v>
      </c>
      <c r="B271" s="13">
        <v>2741.14</v>
      </c>
    </row>
    <row r="272" spans="1:2" x14ac:dyDescent="0.25">
      <c r="A272" s="12" t="s">
        <v>347</v>
      </c>
      <c r="B272" s="13">
        <v>1285.03</v>
      </c>
    </row>
    <row r="273" spans="1:2" x14ac:dyDescent="0.25">
      <c r="A273" s="12" t="s">
        <v>348</v>
      </c>
      <c r="B273" s="13">
        <v>1456.11</v>
      </c>
    </row>
    <row r="274" spans="1:2" x14ac:dyDescent="0.25">
      <c r="A274" s="11" t="s">
        <v>915</v>
      </c>
      <c r="B274" s="13">
        <v>11443.59</v>
      </c>
    </row>
    <row r="275" spans="1:2" x14ac:dyDescent="0.25">
      <c r="A275" s="12" t="s">
        <v>78</v>
      </c>
      <c r="B275" s="13">
        <v>87.44</v>
      </c>
    </row>
    <row r="276" spans="1:2" x14ac:dyDescent="0.25">
      <c r="A276" s="12" t="s">
        <v>79</v>
      </c>
      <c r="B276" s="13">
        <v>5396.74</v>
      </c>
    </row>
    <row r="277" spans="1:2" x14ac:dyDescent="0.25">
      <c r="A277" s="12" t="s">
        <v>80</v>
      </c>
      <c r="B277" s="13">
        <v>140.66999999999999</v>
      </c>
    </row>
    <row r="278" spans="1:2" x14ac:dyDescent="0.25">
      <c r="A278" s="12" t="s">
        <v>81</v>
      </c>
      <c r="B278" s="13">
        <v>17.11</v>
      </c>
    </row>
    <row r="279" spans="1:2" x14ac:dyDescent="0.25">
      <c r="A279" s="12" t="s">
        <v>82</v>
      </c>
      <c r="B279" s="13">
        <v>68.430000000000007</v>
      </c>
    </row>
    <row r="280" spans="1:2" x14ac:dyDescent="0.25">
      <c r="A280" s="12" t="s">
        <v>83</v>
      </c>
      <c r="B280" s="13">
        <v>330.76</v>
      </c>
    </row>
    <row r="281" spans="1:2" x14ac:dyDescent="0.25">
      <c r="A281" s="12" t="s">
        <v>84</v>
      </c>
      <c r="B281" s="13">
        <v>1957.96</v>
      </c>
    </row>
    <row r="282" spans="1:2" x14ac:dyDescent="0.25">
      <c r="A282" s="12" t="s">
        <v>85</v>
      </c>
      <c r="B282" s="13">
        <v>41.82</v>
      </c>
    </row>
    <row r="283" spans="1:2" x14ac:dyDescent="0.25">
      <c r="A283" s="12" t="s">
        <v>86</v>
      </c>
      <c r="B283" s="13">
        <v>3402.66</v>
      </c>
    </row>
    <row r="284" spans="1:2" x14ac:dyDescent="0.25">
      <c r="A284" s="11" t="s">
        <v>916</v>
      </c>
      <c r="B284" s="13">
        <v>3716.31</v>
      </c>
    </row>
    <row r="285" spans="1:2" x14ac:dyDescent="0.25">
      <c r="A285" s="12" t="s">
        <v>492</v>
      </c>
      <c r="B285" s="13">
        <v>7.6</v>
      </c>
    </row>
    <row r="286" spans="1:2" x14ac:dyDescent="0.25">
      <c r="A286" s="12" t="s">
        <v>493</v>
      </c>
      <c r="B286" s="13">
        <v>51.33</v>
      </c>
    </row>
    <row r="287" spans="1:2" x14ac:dyDescent="0.25">
      <c r="A287" s="12" t="s">
        <v>494</v>
      </c>
      <c r="B287" s="13">
        <v>3657.38</v>
      </c>
    </row>
    <row r="288" spans="1:2" x14ac:dyDescent="0.25">
      <c r="A288" s="11" t="s">
        <v>917</v>
      </c>
      <c r="B288" s="13">
        <v>460.02</v>
      </c>
    </row>
    <row r="289" spans="1:2" x14ac:dyDescent="0.25">
      <c r="A289" s="12" t="s">
        <v>152</v>
      </c>
      <c r="B289" s="13">
        <v>450.52</v>
      </c>
    </row>
    <row r="290" spans="1:2" x14ac:dyDescent="0.25">
      <c r="A290" s="12" t="s">
        <v>153</v>
      </c>
      <c r="B290" s="13">
        <v>9.5</v>
      </c>
    </row>
    <row r="291" spans="1:2" x14ac:dyDescent="0.25">
      <c r="A291" s="11" t="s">
        <v>918</v>
      </c>
      <c r="B291" s="13">
        <v>38.020000000000003</v>
      </c>
    </row>
    <row r="292" spans="1:2" x14ac:dyDescent="0.25">
      <c r="A292" s="12" t="s">
        <v>550</v>
      </c>
      <c r="B292" s="13">
        <v>38.020000000000003</v>
      </c>
    </row>
    <row r="293" spans="1:2" x14ac:dyDescent="0.25">
      <c r="A293" s="11" t="s">
        <v>919</v>
      </c>
      <c r="B293" s="13">
        <v>7.6</v>
      </c>
    </row>
    <row r="294" spans="1:2" x14ac:dyDescent="0.25">
      <c r="A294" s="12" t="s">
        <v>198</v>
      </c>
      <c r="B294" s="13">
        <v>7.6</v>
      </c>
    </row>
    <row r="295" spans="1:2" x14ac:dyDescent="0.25">
      <c r="A295" s="11" t="s">
        <v>920</v>
      </c>
      <c r="B295" s="13">
        <v>288.94</v>
      </c>
    </row>
    <row r="296" spans="1:2" x14ac:dyDescent="0.25">
      <c r="A296" s="12" t="s">
        <v>114</v>
      </c>
      <c r="B296" s="13">
        <v>288.94</v>
      </c>
    </row>
    <row r="297" spans="1:2" x14ac:dyDescent="0.25">
      <c r="A297" s="11" t="s">
        <v>921</v>
      </c>
      <c r="B297" s="13">
        <v>15.21</v>
      </c>
    </row>
    <row r="298" spans="1:2" x14ac:dyDescent="0.25">
      <c r="A298" s="12" t="s">
        <v>336</v>
      </c>
      <c r="B298" s="13">
        <v>15.21</v>
      </c>
    </row>
    <row r="299" spans="1:2" x14ac:dyDescent="0.25">
      <c r="A299" s="11" t="s">
        <v>922</v>
      </c>
      <c r="B299" s="13">
        <v>7.6</v>
      </c>
    </row>
    <row r="300" spans="1:2" x14ac:dyDescent="0.25">
      <c r="A300" s="12" t="s">
        <v>321</v>
      </c>
      <c r="B300" s="13">
        <v>7.6</v>
      </c>
    </row>
    <row r="301" spans="1:2" x14ac:dyDescent="0.25">
      <c r="A301" s="11" t="s">
        <v>923</v>
      </c>
      <c r="B301" s="13">
        <v>129.26</v>
      </c>
    </row>
    <row r="302" spans="1:2" x14ac:dyDescent="0.25">
      <c r="A302" s="12" t="s">
        <v>539</v>
      </c>
      <c r="B302" s="13">
        <v>129.26</v>
      </c>
    </row>
    <row r="303" spans="1:2" x14ac:dyDescent="0.25">
      <c r="A303" s="11" t="s">
        <v>924</v>
      </c>
      <c r="B303" s="13">
        <v>70.33</v>
      </c>
    </row>
    <row r="304" spans="1:2" x14ac:dyDescent="0.25">
      <c r="A304" s="12" t="s">
        <v>386</v>
      </c>
      <c r="B304" s="13">
        <v>7.6</v>
      </c>
    </row>
    <row r="305" spans="1:2" x14ac:dyDescent="0.25">
      <c r="A305" s="12" t="s">
        <v>387</v>
      </c>
      <c r="B305" s="13">
        <v>62.73</v>
      </c>
    </row>
    <row r="306" spans="1:2" x14ac:dyDescent="0.25">
      <c r="A306" s="11" t="s">
        <v>925</v>
      </c>
      <c r="B306" s="13">
        <v>254.72</v>
      </c>
    </row>
    <row r="307" spans="1:2" x14ac:dyDescent="0.25">
      <c r="A307" s="12" t="s">
        <v>95</v>
      </c>
      <c r="B307" s="13">
        <v>254.72</v>
      </c>
    </row>
    <row r="308" spans="1:2" x14ac:dyDescent="0.25">
      <c r="A308" s="11" t="s">
        <v>926</v>
      </c>
      <c r="B308" s="13">
        <v>7.6</v>
      </c>
    </row>
    <row r="309" spans="1:2" x14ac:dyDescent="0.25">
      <c r="A309" s="12" t="s">
        <v>602</v>
      </c>
      <c r="B309" s="13">
        <v>7.6</v>
      </c>
    </row>
    <row r="310" spans="1:2" x14ac:dyDescent="0.25">
      <c r="A310" s="11" t="s">
        <v>927</v>
      </c>
      <c r="B310" s="13">
        <v>102.65</v>
      </c>
    </row>
    <row r="311" spans="1:2" x14ac:dyDescent="0.25">
      <c r="A311" s="12" t="s">
        <v>93</v>
      </c>
      <c r="B311" s="13">
        <v>102.65</v>
      </c>
    </row>
    <row r="312" spans="1:2" x14ac:dyDescent="0.25">
      <c r="A312" s="11" t="s">
        <v>928</v>
      </c>
      <c r="B312" s="13">
        <v>22.81</v>
      </c>
    </row>
    <row r="313" spans="1:2" x14ac:dyDescent="0.25">
      <c r="A313" s="12" t="s">
        <v>510</v>
      </c>
      <c r="B313" s="13">
        <v>22.81</v>
      </c>
    </row>
    <row r="314" spans="1:2" x14ac:dyDescent="0.25">
      <c r="A314" s="11" t="s">
        <v>929</v>
      </c>
      <c r="B314" s="13">
        <v>15.21</v>
      </c>
    </row>
    <row r="315" spans="1:2" x14ac:dyDescent="0.25">
      <c r="A315" s="12" t="s">
        <v>375</v>
      </c>
      <c r="B315" s="13">
        <v>15.21</v>
      </c>
    </row>
    <row r="316" spans="1:2" x14ac:dyDescent="0.25">
      <c r="A316" s="11" t="s">
        <v>930</v>
      </c>
      <c r="B316" s="13">
        <v>87.44</v>
      </c>
    </row>
    <row r="317" spans="1:2" x14ac:dyDescent="0.25">
      <c r="A317" s="12" t="s">
        <v>130</v>
      </c>
      <c r="B317" s="13">
        <v>87.44</v>
      </c>
    </row>
    <row r="318" spans="1:2" x14ac:dyDescent="0.25">
      <c r="A318" s="11" t="s">
        <v>931</v>
      </c>
      <c r="B318" s="13">
        <v>2108.13</v>
      </c>
    </row>
    <row r="319" spans="1:2" x14ac:dyDescent="0.25">
      <c r="A319" s="12" t="s">
        <v>478</v>
      </c>
      <c r="B319" s="13">
        <v>1288.83</v>
      </c>
    </row>
    <row r="320" spans="1:2" x14ac:dyDescent="0.25">
      <c r="A320" s="12" t="s">
        <v>479</v>
      </c>
      <c r="B320" s="13">
        <v>819.3</v>
      </c>
    </row>
    <row r="321" spans="1:2" x14ac:dyDescent="0.25">
      <c r="A321" s="11" t="s">
        <v>932</v>
      </c>
      <c r="B321" s="13">
        <v>1201.3900000000001</v>
      </c>
    </row>
    <row r="322" spans="1:2" x14ac:dyDescent="0.25">
      <c r="A322" s="12" t="s">
        <v>350</v>
      </c>
      <c r="B322" s="13">
        <v>1201.3900000000001</v>
      </c>
    </row>
    <row r="323" spans="1:2" x14ac:dyDescent="0.25">
      <c r="A323" s="11" t="s">
        <v>933</v>
      </c>
      <c r="B323" s="13">
        <v>790.78</v>
      </c>
    </row>
    <row r="324" spans="1:2" x14ac:dyDescent="0.25">
      <c r="A324" s="12" t="s">
        <v>383</v>
      </c>
      <c r="B324" s="13">
        <v>336.46</v>
      </c>
    </row>
    <row r="325" spans="1:2" x14ac:dyDescent="0.25">
      <c r="A325" s="12" t="s">
        <v>384</v>
      </c>
      <c r="B325" s="13">
        <v>454.32</v>
      </c>
    </row>
    <row r="326" spans="1:2" x14ac:dyDescent="0.25">
      <c r="A326" s="11" t="s">
        <v>934</v>
      </c>
      <c r="B326" s="13">
        <v>640.61</v>
      </c>
    </row>
    <row r="327" spans="1:2" x14ac:dyDescent="0.25">
      <c r="A327" s="12" t="s">
        <v>377</v>
      </c>
      <c r="B327" s="13">
        <v>640.61</v>
      </c>
    </row>
    <row r="328" spans="1:2" x14ac:dyDescent="0.25">
      <c r="A328" s="11" t="s">
        <v>935</v>
      </c>
      <c r="B328" s="13">
        <v>7.6</v>
      </c>
    </row>
    <row r="329" spans="1:2" x14ac:dyDescent="0.25">
      <c r="A329" s="12" t="s">
        <v>62</v>
      </c>
      <c r="B329" s="13">
        <v>7.6</v>
      </c>
    </row>
    <row r="330" spans="1:2" x14ac:dyDescent="0.25">
      <c r="A330" s="11" t="s">
        <v>936</v>
      </c>
      <c r="B330" s="13">
        <v>243.32</v>
      </c>
    </row>
    <row r="331" spans="1:2" x14ac:dyDescent="0.25">
      <c r="A331" s="12" t="s">
        <v>399</v>
      </c>
      <c r="B331" s="13">
        <v>243.32</v>
      </c>
    </row>
    <row r="332" spans="1:2" x14ac:dyDescent="0.25">
      <c r="A332" s="11" t="s">
        <v>937</v>
      </c>
      <c r="B332" s="13">
        <v>266.13</v>
      </c>
    </row>
    <row r="333" spans="1:2" x14ac:dyDescent="0.25">
      <c r="A333" s="12" t="s">
        <v>310</v>
      </c>
      <c r="B333" s="13">
        <v>266.13</v>
      </c>
    </row>
    <row r="334" spans="1:2" x14ac:dyDescent="0.25">
      <c r="A334" s="11" t="s">
        <v>938</v>
      </c>
      <c r="B334" s="13">
        <v>566.48</v>
      </c>
    </row>
    <row r="335" spans="1:2" x14ac:dyDescent="0.25">
      <c r="A335" s="12" t="s">
        <v>541</v>
      </c>
      <c r="B335" s="13">
        <v>566.48</v>
      </c>
    </row>
    <row r="336" spans="1:2" x14ac:dyDescent="0.25">
      <c r="A336" s="11" t="s">
        <v>939</v>
      </c>
      <c r="B336" s="13">
        <v>51.33</v>
      </c>
    </row>
    <row r="337" spans="1:2" x14ac:dyDescent="0.25">
      <c r="A337" s="12" t="s">
        <v>389</v>
      </c>
      <c r="B337" s="13">
        <v>51.33</v>
      </c>
    </row>
    <row r="338" spans="1:2" x14ac:dyDescent="0.25">
      <c r="A338" s="11" t="s">
        <v>940</v>
      </c>
      <c r="B338" s="13">
        <v>7.6</v>
      </c>
    </row>
    <row r="339" spans="1:2" x14ac:dyDescent="0.25">
      <c r="A339" s="12" t="s">
        <v>371</v>
      </c>
      <c r="B339" s="13">
        <v>7.6</v>
      </c>
    </row>
    <row r="340" spans="1:2" x14ac:dyDescent="0.25">
      <c r="A340" s="11" t="s">
        <v>941</v>
      </c>
      <c r="B340" s="13">
        <v>300.35000000000002</v>
      </c>
    </row>
    <row r="341" spans="1:2" x14ac:dyDescent="0.25">
      <c r="A341" s="12" t="s">
        <v>490</v>
      </c>
      <c r="B341" s="13">
        <v>300.35000000000002</v>
      </c>
    </row>
    <row r="342" spans="1:2" x14ac:dyDescent="0.25">
      <c r="A342" s="11" t="s">
        <v>942</v>
      </c>
      <c r="B342" s="13">
        <v>150.16999999999999</v>
      </c>
    </row>
    <row r="343" spans="1:2" x14ac:dyDescent="0.25">
      <c r="A343" s="12" t="s">
        <v>607</v>
      </c>
      <c r="B343" s="13">
        <v>150.16999999999999</v>
      </c>
    </row>
    <row r="344" spans="1:2" x14ac:dyDescent="0.25">
      <c r="A344" s="11" t="s">
        <v>943</v>
      </c>
      <c r="B344" s="13">
        <v>96.95</v>
      </c>
    </row>
    <row r="345" spans="1:2" x14ac:dyDescent="0.25">
      <c r="A345" s="12" t="s">
        <v>338</v>
      </c>
      <c r="B345" s="13">
        <v>96.95</v>
      </c>
    </row>
    <row r="346" spans="1:2" x14ac:dyDescent="0.25">
      <c r="A346" s="11" t="s">
        <v>944</v>
      </c>
      <c r="B346" s="13">
        <v>60.83</v>
      </c>
    </row>
    <row r="347" spans="1:2" x14ac:dyDescent="0.25">
      <c r="A347" s="12" t="s">
        <v>473</v>
      </c>
      <c r="B347" s="13">
        <v>60.83</v>
      </c>
    </row>
    <row r="348" spans="1:2" x14ac:dyDescent="0.25">
      <c r="A348" s="11" t="s">
        <v>945</v>
      </c>
      <c r="B348" s="13">
        <v>1037.9100000000001</v>
      </c>
    </row>
    <row r="349" spans="1:2" x14ac:dyDescent="0.25">
      <c r="A349" s="12" t="s">
        <v>515</v>
      </c>
      <c r="B349" s="13">
        <v>1037.9100000000001</v>
      </c>
    </row>
    <row r="350" spans="1:2" x14ac:dyDescent="0.25">
      <c r="A350" s="11" t="s">
        <v>946</v>
      </c>
      <c r="B350" s="13">
        <v>14697.980000000001</v>
      </c>
    </row>
    <row r="351" spans="1:2" x14ac:dyDescent="0.25">
      <c r="A351" s="12" t="s">
        <v>417</v>
      </c>
      <c r="B351" s="13">
        <v>4733.3100000000004</v>
      </c>
    </row>
    <row r="352" spans="1:2" x14ac:dyDescent="0.25">
      <c r="A352" s="12" t="s">
        <v>418</v>
      </c>
      <c r="B352" s="13">
        <v>5206.6500000000005</v>
      </c>
    </row>
    <row r="353" spans="1:2" x14ac:dyDescent="0.25">
      <c r="A353" s="12" t="s">
        <v>419</v>
      </c>
      <c r="B353" s="13">
        <v>4758.0200000000004</v>
      </c>
    </row>
    <row r="354" spans="1:2" x14ac:dyDescent="0.25">
      <c r="A354" s="11" t="s">
        <v>947</v>
      </c>
      <c r="B354" s="13">
        <v>9004.69</v>
      </c>
    </row>
    <row r="355" spans="1:2" x14ac:dyDescent="0.25">
      <c r="A355" s="12" t="s">
        <v>526</v>
      </c>
      <c r="B355" s="13">
        <v>1026.5</v>
      </c>
    </row>
    <row r="356" spans="1:2" x14ac:dyDescent="0.25">
      <c r="A356" s="12" t="s">
        <v>527</v>
      </c>
      <c r="B356" s="13">
        <v>1273.6199999999999</v>
      </c>
    </row>
    <row r="357" spans="1:2" x14ac:dyDescent="0.25">
      <c r="A357" s="12" t="s">
        <v>528</v>
      </c>
      <c r="B357" s="13">
        <v>1189.98</v>
      </c>
    </row>
    <row r="358" spans="1:2" x14ac:dyDescent="0.25">
      <c r="A358" s="12" t="s">
        <v>529</v>
      </c>
      <c r="B358" s="13">
        <v>51.33</v>
      </c>
    </row>
    <row r="359" spans="1:2" x14ac:dyDescent="0.25">
      <c r="A359" s="12" t="s">
        <v>530</v>
      </c>
      <c r="B359" s="13">
        <v>9.5</v>
      </c>
    </row>
    <row r="360" spans="1:2" x14ac:dyDescent="0.25">
      <c r="A360" s="12" t="s">
        <v>531</v>
      </c>
      <c r="B360" s="13">
        <v>3260.09</v>
      </c>
    </row>
    <row r="361" spans="1:2" x14ac:dyDescent="0.25">
      <c r="A361" s="12" t="s">
        <v>532</v>
      </c>
      <c r="B361" s="13">
        <v>15.21</v>
      </c>
    </row>
    <row r="362" spans="1:2" x14ac:dyDescent="0.25">
      <c r="A362" s="12" t="s">
        <v>533</v>
      </c>
      <c r="B362" s="13">
        <v>2178.46</v>
      </c>
    </row>
    <row r="363" spans="1:2" x14ac:dyDescent="0.25">
      <c r="A363" s="11" t="s">
        <v>948</v>
      </c>
      <c r="B363" s="13">
        <v>4102.2</v>
      </c>
    </row>
    <row r="364" spans="1:2" x14ac:dyDescent="0.25">
      <c r="A364" s="12" t="s">
        <v>560</v>
      </c>
      <c r="B364" s="13">
        <v>672.93</v>
      </c>
    </row>
    <row r="365" spans="1:2" x14ac:dyDescent="0.25">
      <c r="A365" s="12" t="s">
        <v>561</v>
      </c>
      <c r="B365" s="13">
        <v>3429.27</v>
      </c>
    </row>
    <row r="366" spans="1:2" x14ac:dyDescent="0.25">
      <c r="A366" s="11" t="s">
        <v>949</v>
      </c>
      <c r="B366" s="13">
        <v>2790.5699999999997</v>
      </c>
    </row>
    <row r="367" spans="1:2" x14ac:dyDescent="0.25">
      <c r="A367" s="12" t="s">
        <v>521</v>
      </c>
      <c r="B367" s="13">
        <v>1345.86</v>
      </c>
    </row>
    <row r="368" spans="1:2" x14ac:dyDescent="0.25">
      <c r="A368" s="12" t="s">
        <v>522</v>
      </c>
      <c r="B368" s="13">
        <v>1444.71</v>
      </c>
    </row>
    <row r="369" spans="1:2" x14ac:dyDescent="0.25">
      <c r="A369" s="11" t="s">
        <v>950</v>
      </c>
      <c r="B369" s="13">
        <v>444.82</v>
      </c>
    </row>
    <row r="370" spans="1:2" x14ac:dyDescent="0.25">
      <c r="A370" s="12" t="s">
        <v>391</v>
      </c>
      <c r="B370" s="13">
        <v>444.82</v>
      </c>
    </row>
    <row r="371" spans="1:2" x14ac:dyDescent="0.25">
      <c r="A371" s="11" t="s">
        <v>951</v>
      </c>
      <c r="B371" s="13">
        <v>6107.6900000000005</v>
      </c>
    </row>
    <row r="372" spans="1:2" x14ac:dyDescent="0.25">
      <c r="A372" s="12" t="s">
        <v>106</v>
      </c>
      <c r="B372" s="13">
        <v>1528.35</v>
      </c>
    </row>
    <row r="373" spans="1:2" x14ac:dyDescent="0.25">
      <c r="A373" s="12" t="s">
        <v>107</v>
      </c>
      <c r="B373" s="13">
        <v>652.02</v>
      </c>
    </row>
    <row r="374" spans="1:2" x14ac:dyDescent="0.25">
      <c r="A374" s="12" t="s">
        <v>108</v>
      </c>
      <c r="B374" s="13">
        <v>3927.32</v>
      </c>
    </row>
    <row r="375" spans="1:2" x14ac:dyDescent="0.25">
      <c r="A375" s="11" t="s">
        <v>952</v>
      </c>
      <c r="B375" s="13">
        <v>3503.42</v>
      </c>
    </row>
    <row r="376" spans="1:2" x14ac:dyDescent="0.25">
      <c r="A376" s="12" t="s">
        <v>401</v>
      </c>
      <c r="B376" s="13">
        <v>1444.71</v>
      </c>
    </row>
    <row r="377" spans="1:2" x14ac:dyDescent="0.25">
      <c r="A377" s="12" t="s">
        <v>402</v>
      </c>
      <c r="B377" s="13">
        <v>157.78</v>
      </c>
    </row>
    <row r="378" spans="1:2" x14ac:dyDescent="0.25">
      <c r="A378" s="12" t="s">
        <v>403</v>
      </c>
      <c r="B378" s="13">
        <v>1900.93</v>
      </c>
    </row>
    <row r="379" spans="1:2" x14ac:dyDescent="0.25">
      <c r="A379" s="11" t="s">
        <v>953</v>
      </c>
      <c r="B379" s="13">
        <v>4374.03</v>
      </c>
    </row>
    <row r="380" spans="1:2" x14ac:dyDescent="0.25">
      <c r="A380" s="12" t="s">
        <v>192</v>
      </c>
      <c r="B380" s="13">
        <v>2743.04</v>
      </c>
    </row>
    <row r="381" spans="1:2" x14ac:dyDescent="0.25">
      <c r="A381" s="12" t="s">
        <v>193</v>
      </c>
      <c r="B381" s="13">
        <v>91.24</v>
      </c>
    </row>
    <row r="382" spans="1:2" x14ac:dyDescent="0.25">
      <c r="A382" s="12" t="s">
        <v>194</v>
      </c>
      <c r="B382" s="13">
        <v>1539.75</v>
      </c>
    </row>
    <row r="383" spans="1:2" x14ac:dyDescent="0.25">
      <c r="A383" s="11" t="s">
        <v>954</v>
      </c>
      <c r="B383" s="13">
        <v>14654.25</v>
      </c>
    </row>
    <row r="384" spans="1:2" x14ac:dyDescent="0.25">
      <c r="A384" s="12" t="s">
        <v>50</v>
      </c>
      <c r="B384" s="13">
        <v>4634.46</v>
      </c>
    </row>
    <row r="385" spans="1:2" x14ac:dyDescent="0.25">
      <c r="A385" s="12" t="s">
        <v>51</v>
      </c>
      <c r="B385" s="13">
        <v>241.42</v>
      </c>
    </row>
    <row r="386" spans="1:2" x14ac:dyDescent="0.25">
      <c r="A386" s="12" t="s">
        <v>52</v>
      </c>
      <c r="B386" s="13">
        <v>4349.32</v>
      </c>
    </row>
    <row r="387" spans="1:2" x14ac:dyDescent="0.25">
      <c r="A387" s="12" t="s">
        <v>49</v>
      </c>
      <c r="B387" s="13">
        <v>7.6</v>
      </c>
    </row>
    <row r="388" spans="1:2" x14ac:dyDescent="0.25">
      <c r="A388" s="12" t="s">
        <v>53</v>
      </c>
      <c r="B388" s="13">
        <v>110.25</v>
      </c>
    </row>
    <row r="389" spans="1:2" x14ac:dyDescent="0.25">
      <c r="A389" s="12" t="s">
        <v>54</v>
      </c>
      <c r="B389" s="13">
        <v>5311.2</v>
      </c>
    </row>
    <row r="390" spans="1:2" x14ac:dyDescent="0.25">
      <c r="A390" s="11" t="s">
        <v>955</v>
      </c>
      <c r="B390" s="13">
        <v>1400.98</v>
      </c>
    </row>
    <row r="391" spans="1:2" x14ac:dyDescent="0.25">
      <c r="A391" s="12" t="s">
        <v>142</v>
      </c>
      <c r="B391" s="13">
        <v>1393.38</v>
      </c>
    </row>
    <row r="392" spans="1:2" x14ac:dyDescent="0.25">
      <c r="A392" s="12" t="s">
        <v>143</v>
      </c>
      <c r="B392" s="13">
        <v>7.6</v>
      </c>
    </row>
    <row r="393" spans="1:2" x14ac:dyDescent="0.25">
      <c r="A393" s="11" t="s">
        <v>956</v>
      </c>
      <c r="B393" s="13">
        <v>1642.4</v>
      </c>
    </row>
    <row r="394" spans="1:2" x14ac:dyDescent="0.25">
      <c r="A394" s="12" t="s">
        <v>604</v>
      </c>
      <c r="B394" s="13">
        <v>1642.4</v>
      </c>
    </row>
    <row r="395" spans="1:2" x14ac:dyDescent="0.25">
      <c r="A395" s="11" t="s">
        <v>957</v>
      </c>
      <c r="B395" s="13">
        <v>2459.8000000000002</v>
      </c>
    </row>
    <row r="396" spans="1:2" x14ac:dyDescent="0.25">
      <c r="A396" s="12" t="s">
        <v>187</v>
      </c>
      <c r="B396" s="13">
        <v>638.71</v>
      </c>
    </row>
    <row r="397" spans="1:2" x14ac:dyDescent="0.25">
      <c r="A397" s="12" t="s">
        <v>188</v>
      </c>
      <c r="B397" s="13">
        <v>1821.09</v>
      </c>
    </row>
    <row r="398" spans="1:2" x14ac:dyDescent="0.25">
      <c r="A398" s="11" t="s">
        <v>958</v>
      </c>
      <c r="B398" s="13">
        <v>55.13</v>
      </c>
    </row>
    <row r="399" spans="1:2" x14ac:dyDescent="0.25">
      <c r="A399" s="12" t="s">
        <v>279</v>
      </c>
      <c r="B399" s="13">
        <v>55.13</v>
      </c>
    </row>
    <row r="400" spans="1:2" x14ac:dyDescent="0.25">
      <c r="A400" s="11" t="s">
        <v>959</v>
      </c>
      <c r="B400" s="13">
        <v>471.43</v>
      </c>
    </row>
    <row r="401" spans="1:2" x14ac:dyDescent="0.25">
      <c r="A401" s="12" t="s">
        <v>448</v>
      </c>
      <c r="B401" s="13">
        <v>471.43</v>
      </c>
    </row>
    <row r="402" spans="1:2" x14ac:dyDescent="0.25">
      <c r="A402" s="11" t="s">
        <v>960</v>
      </c>
      <c r="B402" s="13">
        <v>72.239999999999995</v>
      </c>
    </row>
    <row r="403" spans="1:2" x14ac:dyDescent="0.25">
      <c r="A403" s="12" t="s">
        <v>118</v>
      </c>
      <c r="B403" s="13">
        <v>72.239999999999995</v>
      </c>
    </row>
    <row r="404" spans="1:2" x14ac:dyDescent="0.25">
      <c r="A404" s="11" t="s">
        <v>961</v>
      </c>
      <c r="B404" s="13">
        <v>1613.8799999999999</v>
      </c>
    </row>
    <row r="405" spans="1:2" x14ac:dyDescent="0.25">
      <c r="A405" s="12" t="s">
        <v>66</v>
      </c>
      <c r="B405" s="13">
        <v>1606.28</v>
      </c>
    </row>
    <row r="406" spans="1:2" x14ac:dyDescent="0.25">
      <c r="A406" s="12" t="s">
        <v>67</v>
      </c>
      <c r="B406" s="13">
        <v>7.6</v>
      </c>
    </row>
    <row r="407" spans="1:2" x14ac:dyDescent="0.25">
      <c r="A407" s="11" t="s">
        <v>962</v>
      </c>
      <c r="B407" s="13">
        <v>3248.69</v>
      </c>
    </row>
    <row r="408" spans="1:2" x14ac:dyDescent="0.25">
      <c r="A408" s="12" t="s">
        <v>466</v>
      </c>
      <c r="B408" s="13">
        <v>3195.46</v>
      </c>
    </row>
    <row r="409" spans="1:2" x14ac:dyDescent="0.25">
      <c r="A409" s="12" t="s">
        <v>467</v>
      </c>
      <c r="B409" s="13">
        <v>53.23</v>
      </c>
    </row>
    <row r="410" spans="1:2" x14ac:dyDescent="0.25">
      <c r="A410" s="11" t="s">
        <v>963</v>
      </c>
      <c r="B410" s="13">
        <v>1937.05</v>
      </c>
    </row>
    <row r="411" spans="1:2" x14ac:dyDescent="0.25">
      <c r="A411" s="12" t="s">
        <v>18</v>
      </c>
      <c r="B411" s="13">
        <v>1937.05</v>
      </c>
    </row>
    <row r="412" spans="1:2" x14ac:dyDescent="0.25">
      <c r="A412" s="11" t="s">
        <v>964</v>
      </c>
      <c r="B412" s="13">
        <v>211</v>
      </c>
    </row>
    <row r="413" spans="1:2" x14ac:dyDescent="0.25">
      <c r="A413" s="12" t="s">
        <v>253</v>
      </c>
      <c r="B413" s="13">
        <v>211</v>
      </c>
    </row>
    <row r="414" spans="1:2" x14ac:dyDescent="0.25">
      <c r="A414" s="11" t="s">
        <v>965</v>
      </c>
      <c r="B414" s="13">
        <v>6643.75</v>
      </c>
    </row>
    <row r="415" spans="1:2" x14ac:dyDescent="0.25">
      <c r="A415" s="12" t="s">
        <v>325</v>
      </c>
      <c r="B415" s="13">
        <v>6480.27</v>
      </c>
    </row>
    <row r="416" spans="1:2" x14ac:dyDescent="0.25">
      <c r="A416" s="12" t="s">
        <v>326</v>
      </c>
      <c r="B416" s="13">
        <v>96.95</v>
      </c>
    </row>
    <row r="417" spans="1:2" x14ac:dyDescent="0.25">
      <c r="A417" s="12" t="s">
        <v>327</v>
      </c>
      <c r="B417" s="13">
        <v>66.53</v>
      </c>
    </row>
    <row r="418" spans="1:2" x14ac:dyDescent="0.25">
      <c r="A418" s="11" t="s">
        <v>966</v>
      </c>
      <c r="B418" s="13">
        <v>38.020000000000003</v>
      </c>
    </row>
    <row r="419" spans="1:2" x14ac:dyDescent="0.25">
      <c r="A419" s="12" t="s">
        <v>517</v>
      </c>
      <c r="B419" s="13">
        <v>38.020000000000003</v>
      </c>
    </row>
    <row r="420" spans="1:2" x14ac:dyDescent="0.25">
      <c r="A420" s="11" t="s">
        <v>967</v>
      </c>
      <c r="B420" s="13">
        <v>12059.5</v>
      </c>
    </row>
    <row r="421" spans="1:2" x14ac:dyDescent="0.25">
      <c r="A421" s="12" t="s">
        <v>72</v>
      </c>
      <c r="B421" s="13">
        <v>3239.18</v>
      </c>
    </row>
    <row r="422" spans="1:2" x14ac:dyDescent="0.25">
      <c r="A422" s="12" t="s">
        <v>164</v>
      </c>
      <c r="B422" s="13">
        <v>2963.55</v>
      </c>
    </row>
    <row r="423" spans="1:2" x14ac:dyDescent="0.25">
      <c r="A423" s="12" t="s">
        <v>165</v>
      </c>
      <c r="B423" s="13">
        <v>4934.8200000000006</v>
      </c>
    </row>
    <row r="424" spans="1:2" x14ac:dyDescent="0.25">
      <c r="A424" s="12" t="s">
        <v>166</v>
      </c>
      <c r="B424" s="13">
        <v>26.61</v>
      </c>
    </row>
    <row r="425" spans="1:2" x14ac:dyDescent="0.25">
      <c r="A425" s="12" t="s">
        <v>167</v>
      </c>
      <c r="B425" s="13">
        <v>895.34</v>
      </c>
    </row>
    <row r="426" spans="1:2" x14ac:dyDescent="0.25">
      <c r="A426" s="11" t="s">
        <v>968</v>
      </c>
      <c r="B426" s="13">
        <v>4685.79</v>
      </c>
    </row>
    <row r="427" spans="1:2" x14ac:dyDescent="0.25">
      <c r="A427" s="12" t="s">
        <v>257</v>
      </c>
      <c r="B427" s="13">
        <v>606.4</v>
      </c>
    </row>
    <row r="428" spans="1:2" x14ac:dyDescent="0.25">
      <c r="A428" s="12" t="s">
        <v>258</v>
      </c>
      <c r="B428" s="13">
        <v>7.6</v>
      </c>
    </row>
    <row r="429" spans="1:2" x14ac:dyDescent="0.25">
      <c r="A429" s="12" t="s">
        <v>259</v>
      </c>
      <c r="B429" s="13">
        <v>4071.79</v>
      </c>
    </row>
    <row r="430" spans="1:2" x14ac:dyDescent="0.25">
      <c r="A430" s="11" t="s">
        <v>969</v>
      </c>
      <c r="B430" s="13">
        <v>6560.1099999999988</v>
      </c>
    </row>
    <row r="431" spans="1:2" x14ac:dyDescent="0.25">
      <c r="A431" s="12" t="s">
        <v>329</v>
      </c>
      <c r="B431" s="13">
        <v>87.44</v>
      </c>
    </row>
    <row r="432" spans="1:2" x14ac:dyDescent="0.25">
      <c r="A432" s="12" t="s">
        <v>330</v>
      </c>
      <c r="B432" s="13">
        <v>4318.92</v>
      </c>
    </row>
    <row r="433" spans="1:2" x14ac:dyDescent="0.25">
      <c r="A433" s="12" t="s">
        <v>331</v>
      </c>
      <c r="B433" s="13">
        <v>1849.6</v>
      </c>
    </row>
    <row r="434" spans="1:2" x14ac:dyDescent="0.25">
      <c r="A434" s="12" t="s">
        <v>332</v>
      </c>
      <c r="B434" s="13">
        <v>304.14999999999998</v>
      </c>
    </row>
    <row r="435" spans="1:2" x14ac:dyDescent="0.25">
      <c r="A435" s="11" t="s">
        <v>970</v>
      </c>
      <c r="B435" s="13">
        <v>11852.28</v>
      </c>
    </row>
    <row r="436" spans="1:2" x14ac:dyDescent="0.25">
      <c r="A436" s="12" t="s">
        <v>145</v>
      </c>
      <c r="B436" s="13">
        <v>43.72</v>
      </c>
    </row>
    <row r="437" spans="1:2" x14ac:dyDescent="0.25">
      <c r="A437" s="12" t="s">
        <v>146</v>
      </c>
      <c r="B437" s="13">
        <v>3986.25</v>
      </c>
    </row>
    <row r="438" spans="1:2" x14ac:dyDescent="0.25">
      <c r="A438" s="12" t="s">
        <v>147</v>
      </c>
      <c r="B438" s="13">
        <v>2773.45</v>
      </c>
    </row>
    <row r="439" spans="1:2" x14ac:dyDescent="0.25">
      <c r="A439" s="12" t="s">
        <v>148</v>
      </c>
      <c r="B439" s="13">
        <v>3284.8</v>
      </c>
    </row>
    <row r="440" spans="1:2" x14ac:dyDescent="0.25">
      <c r="A440" s="12" t="s">
        <v>149</v>
      </c>
      <c r="B440" s="13">
        <v>1729.84</v>
      </c>
    </row>
    <row r="441" spans="1:2" x14ac:dyDescent="0.25">
      <c r="A441" s="12" t="s">
        <v>150</v>
      </c>
      <c r="B441" s="13">
        <v>34.22</v>
      </c>
    </row>
    <row r="442" spans="1:2" x14ac:dyDescent="0.25">
      <c r="A442" s="11" t="s">
        <v>971</v>
      </c>
      <c r="B442" s="13">
        <v>2098.6299999999997</v>
      </c>
    </row>
    <row r="443" spans="1:2" x14ac:dyDescent="0.25">
      <c r="A443" s="12" t="s">
        <v>20</v>
      </c>
      <c r="B443" s="13">
        <v>2064.41</v>
      </c>
    </row>
    <row r="444" spans="1:2" x14ac:dyDescent="0.25">
      <c r="A444" s="12" t="s">
        <v>21</v>
      </c>
      <c r="B444" s="13">
        <v>34.22</v>
      </c>
    </row>
    <row r="445" spans="1:2" x14ac:dyDescent="0.25">
      <c r="A445" s="11" t="s">
        <v>972</v>
      </c>
      <c r="B445" s="13">
        <v>2522.52</v>
      </c>
    </row>
    <row r="446" spans="1:2" x14ac:dyDescent="0.25">
      <c r="A446" s="12" t="s">
        <v>289</v>
      </c>
      <c r="B446" s="13">
        <v>24.71</v>
      </c>
    </row>
    <row r="447" spans="1:2" x14ac:dyDescent="0.25">
      <c r="A447" s="12" t="s">
        <v>290</v>
      </c>
      <c r="B447" s="13">
        <v>408.7</v>
      </c>
    </row>
    <row r="448" spans="1:2" x14ac:dyDescent="0.25">
      <c r="A448" s="12" t="s">
        <v>291</v>
      </c>
      <c r="B448" s="13">
        <v>9.5</v>
      </c>
    </row>
    <row r="449" spans="1:2" x14ac:dyDescent="0.25">
      <c r="A449" s="12" t="s">
        <v>292</v>
      </c>
      <c r="B449" s="13">
        <v>108.35</v>
      </c>
    </row>
    <row r="450" spans="1:2" x14ac:dyDescent="0.25">
      <c r="A450" s="12" t="s">
        <v>293</v>
      </c>
      <c r="B450" s="13">
        <v>112.15</v>
      </c>
    </row>
    <row r="451" spans="1:2" x14ac:dyDescent="0.25">
      <c r="A451" s="12" t="s">
        <v>294</v>
      </c>
      <c r="B451" s="13">
        <v>330.76</v>
      </c>
    </row>
    <row r="452" spans="1:2" x14ac:dyDescent="0.25">
      <c r="A452" s="12" t="s">
        <v>295</v>
      </c>
      <c r="B452" s="13">
        <v>1199.49</v>
      </c>
    </row>
    <row r="453" spans="1:2" x14ac:dyDescent="0.25">
      <c r="A453" s="12" t="s">
        <v>296</v>
      </c>
      <c r="B453" s="13">
        <v>321.26</v>
      </c>
    </row>
    <row r="454" spans="1:2" x14ac:dyDescent="0.25">
      <c r="A454" s="12" t="s">
        <v>297</v>
      </c>
      <c r="B454" s="13">
        <v>7.6</v>
      </c>
    </row>
    <row r="455" spans="1:2" x14ac:dyDescent="0.25">
      <c r="A455" s="11" t="s">
        <v>973</v>
      </c>
      <c r="B455" s="13">
        <v>4370.2299999999996</v>
      </c>
    </row>
    <row r="456" spans="1:2" x14ac:dyDescent="0.25">
      <c r="A456" s="12" t="s">
        <v>312</v>
      </c>
      <c r="B456" s="13">
        <v>7.6</v>
      </c>
    </row>
    <row r="457" spans="1:2" x14ac:dyDescent="0.25">
      <c r="A457" s="12" t="s">
        <v>313</v>
      </c>
      <c r="B457" s="13">
        <v>3934.92</v>
      </c>
    </row>
    <row r="458" spans="1:2" x14ac:dyDescent="0.25">
      <c r="A458" s="12" t="s">
        <v>314</v>
      </c>
      <c r="B458" s="13">
        <v>15.21</v>
      </c>
    </row>
    <row r="459" spans="1:2" x14ac:dyDescent="0.25">
      <c r="A459" s="12" t="s">
        <v>315</v>
      </c>
      <c r="B459" s="13">
        <v>412.5</v>
      </c>
    </row>
    <row r="460" spans="1:2" x14ac:dyDescent="0.25">
      <c r="A460" s="11" t="s">
        <v>974</v>
      </c>
      <c r="B460" s="13">
        <v>12871.19</v>
      </c>
    </row>
    <row r="461" spans="1:2" x14ac:dyDescent="0.25">
      <c r="A461" s="12" t="s">
        <v>484</v>
      </c>
      <c r="B461" s="13">
        <v>7.6</v>
      </c>
    </row>
    <row r="462" spans="1:2" x14ac:dyDescent="0.25">
      <c r="A462" s="12" t="s">
        <v>485</v>
      </c>
      <c r="B462" s="13">
        <v>7286.27</v>
      </c>
    </row>
    <row r="463" spans="1:2" x14ac:dyDescent="0.25">
      <c r="A463" s="12" t="s">
        <v>486</v>
      </c>
      <c r="B463" s="13">
        <v>5577.32</v>
      </c>
    </row>
    <row r="464" spans="1:2" x14ac:dyDescent="0.25">
      <c r="A464" s="11" t="s">
        <v>975</v>
      </c>
      <c r="B464" s="13">
        <v>931.45</v>
      </c>
    </row>
    <row r="465" spans="1:2" x14ac:dyDescent="0.25">
      <c r="A465" s="12" t="s">
        <v>272</v>
      </c>
      <c r="B465" s="13">
        <v>931.45</v>
      </c>
    </row>
    <row r="466" spans="1:2" x14ac:dyDescent="0.25">
      <c r="A466" s="11" t="s">
        <v>976</v>
      </c>
      <c r="B466" s="13">
        <v>996.09</v>
      </c>
    </row>
    <row r="467" spans="1:2" x14ac:dyDescent="0.25">
      <c r="A467" s="12" t="s">
        <v>519</v>
      </c>
      <c r="B467" s="13">
        <v>996.09</v>
      </c>
    </row>
    <row r="468" spans="1:2" x14ac:dyDescent="0.25">
      <c r="A468" s="11" t="s">
        <v>977</v>
      </c>
      <c r="B468" s="13">
        <v>7.6</v>
      </c>
    </row>
    <row r="469" spans="1:2" x14ac:dyDescent="0.25">
      <c r="A469" s="12" t="s">
        <v>128</v>
      </c>
      <c r="B469" s="13">
        <v>7.6</v>
      </c>
    </row>
    <row r="470" spans="1:2" x14ac:dyDescent="0.25">
      <c r="A470" s="11" t="s">
        <v>978</v>
      </c>
      <c r="B470" s="13">
        <v>1243.2</v>
      </c>
    </row>
    <row r="471" spans="1:2" x14ac:dyDescent="0.25">
      <c r="A471" s="12" t="s">
        <v>205</v>
      </c>
      <c r="B471" s="13">
        <v>9.5</v>
      </c>
    </row>
    <row r="472" spans="1:2" x14ac:dyDescent="0.25">
      <c r="A472" s="12" t="s">
        <v>206</v>
      </c>
      <c r="B472" s="13">
        <v>1233.7</v>
      </c>
    </row>
    <row r="473" spans="1:2" x14ac:dyDescent="0.25">
      <c r="A473" s="11" t="s">
        <v>979</v>
      </c>
      <c r="B473" s="13">
        <v>2184.17</v>
      </c>
    </row>
    <row r="474" spans="1:2" x14ac:dyDescent="0.25">
      <c r="A474" s="12" t="s">
        <v>512</v>
      </c>
      <c r="B474" s="13">
        <v>51.33</v>
      </c>
    </row>
    <row r="475" spans="1:2" x14ac:dyDescent="0.25">
      <c r="A475" s="12" t="s">
        <v>513</v>
      </c>
      <c r="B475" s="13">
        <v>2132.84</v>
      </c>
    </row>
    <row r="476" spans="1:2" x14ac:dyDescent="0.25">
      <c r="A476" s="11" t="s">
        <v>980</v>
      </c>
      <c r="B476" s="13">
        <v>11686.9</v>
      </c>
    </row>
    <row r="477" spans="1:2" x14ac:dyDescent="0.25">
      <c r="A477" s="12" t="s">
        <v>499</v>
      </c>
      <c r="B477" s="13">
        <v>34.22</v>
      </c>
    </row>
    <row r="478" spans="1:2" x14ac:dyDescent="0.25">
      <c r="A478" s="12" t="s">
        <v>500</v>
      </c>
      <c r="B478" s="13">
        <v>9.5</v>
      </c>
    </row>
    <row r="479" spans="1:2" x14ac:dyDescent="0.25">
      <c r="A479" s="12" t="s">
        <v>501</v>
      </c>
      <c r="B479" s="13">
        <v>2581.46</v>
      </c>
    </row>
    <row r="480" spans="1:2" x14ac:dyDescent="0.25">
      <c r="A480" s="12" t="s">
        <v>502</v>
      </c>
      <c r="B480" s="13">
        <v>3138.43</v>
      </c>
    </row>
    <row r="481" spans="1:2" x14ac:dyDescent="0.25">
      <c r="A481" s="12" t="s">
        <v>503</v>
      </c>
      <c r="B481" s="13">
        <v>1777.37</v>
      </c>
    </row>
    <row r="482" spans="1:2" x14ac:dyDescent="0.25">
      <c r="A482" s="12" t="s">
        <v>504</v>
      </c>
      <c r="B482" s="13">
        <v>165.38</v>
      </c>
    </row>
    <row r="483" spans="1:2" x14ac:dyDescent="0.25">
      <c r="A483" s="12" t="s">
        <v>419</v>
      </c>
      <c r="B483" s="13">
        <v>2011.18</v>
      </c>
    </row>
    <row r="484" spans="1:2" x14ac:dyDescent="0.25">
      <c r="A484" s="12" t="s">
        <v>505</v>
      </c>
      <c r="B484" s="13">
        <v>26.61</v>
      </c>
    </row>
    <row r="485" spans="1:2" x14ac:dyDescent="0.25">
      <c r="A485" s="12" t="s">
        <v>506</v>
      </c>
      <c r="B485" s="13">
        <v>1900.93</v>
      </c>
    </row>
    <row r="486" spans="1:2" x14ac:dyDescent="0.25">
      <c r="A486" s="12" t="s">
        <v>507</v>
      </c>
      <c r="B486" s="13">
        <v>34.22</v>
      </c>
    </row>
    <row r="487" spans="1:2" x14ac:dyDescent="0.25">
      <c r="A487" s="12" t="s">
        <v>508</v>
      </c>
      <c r="B487" s="13">
        <v>7.6</v>
      </c>
    </row>
    <row r="488" spans="1:2" x14ac:dyDescent="0.25">
      <c r="A488" s="11" t="s">
        <v>981</v>
      </c>
      <c r="B488" s="13">
        <v>671.03</v>
      </c>
    </row>
    <row r="489" spans="1:2" x14ac:dyDescent="0.25">
      <c r="A489" s="12" t="s">
        <v>340</v>
      </c>
      <c r="B489" s="13">
        <v>671.03</v>
      </c>
    </row>
    <row r="490" spans="1:2" x14ac:dyDescent="0.25">
      <c r="A490" s="11" t="s">
        <v>982</v>
      </c>
      <c r="B490" s="13">
        <v>473.33</v>
      </c>
    </row>
    <row r="491" spans="1:2" x14ac:dyDescent="0.25">
      <c r="A491" s="12" t="s">
        <v>304</v>
      </c>
      <c r="B491" s="13">
        <v>473.33</v>
      </c>
    </row>
    <row r="492" spans="1:2" x14ac:dyDescent="0.25">
      <c r="A492" s="11" t="s">
        <v>983</v>
      </c>
      <c r="B492" s="13">
        <v>3691.6</v>
      </c>
    </row>
    <row r="493" spans="1:2" x14ac:dyDescent="0.25">
      <c r="A493" s="12" t="s">
        <v>299</v>
      </c>
      <c r="B493" s="13">
        <v>24.71</v>
      </c>
    </row>
    <row r="494" spans="1:2" x14ac:dyDescent="0.25">
      <c r="A494" s="12" t="s">
        <v>300</v>
      </c>
      <c r="B494" s="13">
        <v>17.11</v>
      </c>
    </row>
    <row r="495" spans="1:2" x14ac:dyDescent="0.25">
      <c r="A495" s="12" t="s">
        <v>301</v>
      </c>
      <c r="B495" s="13">
        <v>1786.87</v>
      </c>
    </row>
    <row r="496" spans="1:2" x14ac:dyDescent="0.25">
      <c r="A496" s="12" t="s">
        <v>302</v>
      </c>
      <c r="B496" s="13">
        <v>1862.91</v>
      </c>
    </row>
    <row r="497" spans="1:2" x14ac:dyDescent="0.25">
      <c r="A497" s="11" t="s">
        <v>984</v>
      </c>
      <c r="B497" s="13">
        <v>6985.9000000000005</v>
      </c>
    </row>
    <row r="498" spans="1:2" x14ac:dyDescent="0.25">
      <c r="A498" s="12" t="s">
        <v>88</v>
      </c>
      <c r="B498" s="13">
        <v>4176.34</v>
      </c>
    </row>
    <row r="499" spans="1:2" x14ac:dyDescent="0.25">
      <c r="A499" s="12" t="s">
        <v>89</v>
      </c>
      <c r="B499" s="13">
        <v>9.5</v>
      </c>
    </row>
    <row r="500" spans="1:2" x14ac:dyDescent="0.25">
      <c r="A500" s="12" t="s">
        <v>90</v>
      </c>
      <c r="B500" s="13">
        <v>7.6</v>
      </c>
    </row>
    <row r="501" spans="1:2" x14ac:dyDescent="0.25">
      <c r="A501" s="12" t="s">
        <v>91</v>
      </c>
      <c r="B501" s="13">
        <v>2792.46</v>
      </c>
    </row>
    <row r="502" spans="1:2" x14ac:dyDescent="0.25">
      <c r="A502" s="11" t="s">
        <v>985</v>
      </c>
      <c r="B502" s="13">
        <v>184.39</v>
      </c>
    </row>
    <row r="503" spans="1:2" x14ac:dyDescent="0.25">
      <c r="A503" s="12" t="s">
        <v>196</v>
      </c>
      <c r="B503" s="13">
        <v>184.39</v>
      </c>
    </row>
    <row r="504" spans="1:2" x14ac:dyDescent="0.25">
      <c r="A504" s="11" t="s">
        <v>986</v>
      </c>
      <c r="B504" s="13">
        <v>1477.02</v>
      </c>
    </row>
    <row r="505" spans="1:2" x14ac:dyDescent="0.25">
      <c r="A505" s="12" t="s">
        <v>97</v>
      </c>
      <c r="B505" s="13">
        <v>1458.01</v>
      </c>
    </row>
    <row r="506" spans="1:2" x14ac:dyDescent="0.25">
      <c r="A506" s="12" t="s">
        <v>98</v>
      </c>
      <c r="B506" s="13">
        <v>19.010000000000002</v>
      </c>
    </row>
    <row r="507" spans="1:2" x14ac:dyDescent="0.25">
      <c r="A507" s="11" t="s">
        <v>987</v>
      </c>
      <c r="B507" s="13">
        <v>845.91</v>
      </c>
    </row>
    <row r="508" spans="1:2" x14ac:dyDescent="0.25">
      <c r="A508" s="12" t="s">
        <v>135</v>
      </c>
      <c r="B508" s="13">
        <v>836.41</v>
      </c>
    </row>
    <row r="509" spans="1:2" x14ac:dyDescent="0.25">
      <c r="A509" s="12" t="s">
        <v>136</v>
      </c>
      <c r="B509" s="13">
        <v>9.5</v>
      </c>
    </row>
    <row r="510" spans="1:2" x14ac:dyDescent="0.25">
      <c r="A510" s="11" t="s">
        <v>988</v>
      </c>
      <c r="B510" s="13">
        <v>9.5</v>
      </c>
    </row>
    <row r="511" spans="1:2" x14ac:dyDescent="0.25">
      <c r="A511" s="12" t="s">
        <v>274</v>
      </c>
      <c r="B511" s="13">
        <v>9.5</v>
      </c>
    </row>
    <row r="512" spans="1:2" x14ac:dyDescent="0.25">
      <c r="A512" s="11" t="s">
        <v>989</v>
      </c>
      <c r="B512" s="13">
        <v>939.06</v>
      </c>
    </row>
    <row r="513" spans="1:2" x14ac:dyDescent="0.25">
      <c r="A513" s="12" t="s">
        <v>597</v>
      </c>
      <c r="B513" s="13">
        <v>249.02</v>
      </c>
    </row>
    <row r="514" spans="1:2" x14ac:dyDescent="0.25">
      <c r="A514" s="12" t="s">
        <v>598</v>
      </c>
      <c r="B514" s="13">
        <v>690.04</v>
      </c>
    </row>
    <row r="515" spans="1:2" x14ac:dyDescent="0.25">
      <c r="A515" s="11" t="s">
        <v>990</v>
      </c>
      <c r="B515" s="13">
        <v>220.5</v>
      </c>
    </row>
    <row r="516" spans="1:2" x14ac:dyDescent="0.25">
      <c r="A516" s="12" t="s">
        <v>132</v>
      </c>
      <c r="B516" s="13">
        <v>212.9</v>
      </c>
    </row>
    <row r="517" spans="1:2" x14ac:dyDescent="0.25">
      <c r="A517" s="12" t="s">
        <v>133</v>
      </c>
      <c r="B517" s="13">
        <v>7.6</v>
      </c>
    </row>
    <row r="518" spans="1:2" x14ac:dyDescent="0.25">
      <c r="A518" s="11" t="s">
        <v>991</v>
      </c>
      <c r="B518" s="13">
        <v>98.85</v>
      </c>
    </row>
    <row r="519" spans="1:2" x14ac:dyDescent="0.25">
      <c r="A519" s="12" t="s">
        <v>440</v>
      </c>
      <c r="B519" s="13">
        <v>98.85</v>
      </c>
    </row>
    <row r="520" spans="1:2" x14ac:dyDescent="0.25">
      <c r="A520" s="11" t="s">
        <v>992</v>
      </c>
      <c r="B520" s="13">
        <v>83.64</v>
      </c>
    </row>
    <row r="521" spans="1:2" x14ac:dyDescent="0.25">
      <c r="A521" s="12" t="s">
        <v>100</v>
      </c>
      <c r="B521" s="13">
        <v>83.64</v>
      </c>
    </row>
    <row r="522" spans="1:2" x14ac:dyDescent="0.25">
      <c r="A522" s="11" t="s">
        <v>993</v>
      </c>
      <c r="B522" s="13">
        <v>9.5</v>
      </c>
    </row>
    <row r="523" spans="1:2" x14ac:dyDescent="0.25">
      <c r="A523" s="12" t="s">
        <v>590</v>
      </c>
      <c r="B523" s="13">
        <v>9.5</v>
      </c>
    </row>
    <row r="524" spans="1:2" x14ac:dyDescent="0.25">
      <c r="A524" s="11" t="s">
        <v>994</v>
      </c>
      <c r="B524" s="13">
        <v>661.52</v>
      </c>
    </row>
    <row r="525" spans="1:2" x14ac:dyDescent="0.25">
      <c r="A525" s="12" t="s">
        <v>116</v>
      </c>
      <c r="B525" s="13">
        <v>661.52</v>
      </c>
    </row>
    <row r="526" spans="1:2" x14ac:dyDescent="0.25">
      <c r="A526" s="11" t="s">
        <v>995</v>
      </c>
      <c r="B526" s="13">
        <v>30.41</v>
      </c>
    </row>
    <row r="527" spans="1:2" x14ac:dyDescent="0.25">
      <c r="A527" s="12" t="s">
        <v>287</v>
      </c>
      <c r="B527" s="13">
        <v>30.41</v>
      </c>
    </row>
    <row r="528" spans="1:2" x14ac:dyDescent="0.25">
      <c r="A528" s="11" t="s">
        <v>996</v>
      </c>
      <c r="B528" s="13">
        <v>39.92</v>
      </c>
    </row>
    <row r="529" spans="1:2" x14ac:dyDescent="0.25">
      <c r="A529" s="12" t="s">
        <v>357</v>
      </c>
      <c r="B529" s="13">
        <v>39.92</v>
      </c>
    </row>
    <row r="530" spans="1:2" x14ac:dyDescent="0.25">
      <c r="A530" s="11" t="s">
        <v>997</v>
      </c>
      <c r="B530" s="13">
        <v>1104.44</v>
      </c>
    </row>
    <row r="531" spans="1:2" x14ac:dyDescent="0.25">
      <c r="A531" s="12" t="s">
        <v>623</v>
      </c>
      <c r="B531" s="13">
        <v>1104.44</v>
      </c>
    </row>
    <row r="532" spans="1:2" x14ac:dyDescent="0.25">
      <c r="A532" s="11" t="s">
        <v>998</v>
      </c>
      <c r="B532" s="13">
        <v>4794.1499999999996</v>
      </c>
    </row>
    <row r="533" spans="1:2" x14ac:dyDescent="0.25">
      <c r="A533" s="12" t="s">
        <v>352</v>
      </c>
      <c r="B533" s="13">
        <v>2208.88</v>
      </c>
    </row>
    <row r="534" spans="1:2" x14ac:dyDescent="0.25">
      <c r="A534" s="12" t="s">
        <v>353</v>
      </c>
      <c r="B534" s="13">
        <v>444.82</v>
      </c>
    </row>
    <row r="535" spans="1:2" x14ac:dyDescent="0.25">
      <c r="A535" s="12" t="s">
        <v>354</v>
      </c>
      <c r="B535" s="13">
        <v>15.21</v>
      </c>
    </row>
    <row r="536" spans="1:2" x14ac:dyDescent="0.25">
      <c r="A536" s="12" t="s">
        <v>355</v>
      </c>
      <c r="B536" s="13">
        <v>2125.2399999999998</v>
      </c>
    </row>
    <row r="537" spans="1:2" x14ac:dyDescent="0.25">
      <c r="A537" s="11" t="s">
        <v>999</v>
      </c>
      <c r="B537" s="13">
        <v>3225.87</v>
      </c>
    </row>
    <row r="538" spans="1:2" x14ac:dyDescent="0.25">
      <c r="A538" s="12" t="s">
        <v>554</v>
      </c>
      <c r="B538" s="13">
        <v>944.76</v>
      </c>
    </row>
    <row r="539" spans="1:2" x14ac:dyDescent="0.25">
      <c r="A539" s="12" t="s">
        <v>555</v>
      </c>
      <c r="B539" s="13">
        <v>39.92</v>
      </c>
    </row>
    <row r="540" spans="1:2" x14ac:dyDescent="0.25">
      <c r="A540" s="12" t="s">
        <v>556</v>
      </c>
      <c r="B540" s="13">
        <v>224.31</v>
      </c>
    </row>
    <row r="541" spans="1:2" x14ac:dyDescent="0.25">
      <c r="A541" s="12" t="s">
        <v>557</v>
      </c>
      <c r="B541" s="13">
        <v>7.6</v>
      </c>
    </row>
    <row r="542" spans="1:2" x14ac:dyDescent="0.25">
      <c r="A542" s="12" t="s">
        <v>558</v>
      </c>
      <c r="B542" s="13">
        <v>2009.28</v>
      </c>
    </row>
    <row r="543" spans="1:2" x14ac:dyDescent="0.25">
      <c r="A543" s="11" t="s">
        <v>1000</v>
      </c>
      <c r="B543" s="13">
        <v>4225.7700000000004</v>
      </c>
    </row>
    <row r="544" spans="1:2" x14ac:dyDescent="0.25">
      <c r="A544" s="12" t="s">
        <v>379</v>
      </c>
      <c r="B544" s="13">
        <v>17.11</v>
      </c>
    </row>
    <row r="545" spans="1:2" x14ac:dyDescent="0.25">
      <c r="A545" s="12" t="s">
        <v>380</v>
      </c>
      <c r="B545" s="13">
        <v>769.88</v>
      </c>
    </row>
    <row r="546" spans="1:2" x14ac:dyDescent="0.25">
      <c r="A546" s="12" t="s">
        <v>381</v>
      </c>
      <c r="B546" s="13">
        <v>3438.78</v>
      </c>
    </row>
    <row r="547" spans="1:2" x14ac:dyDescent="0.25">
      <c r="A547" s="11" t="s">
        <v>1001</v>
      </c>
      <c r="B547" s="13">
        <v>243.32</v>
      </c>
    </row>
    <row r="548" spans="1:2" x14ac:dyDescent="0.25">
      <c r="A548" s="12" t="s">
        <v>425</v>
      </c>
      <c r="B548" s="13">
        <v>243.32</v>
      </c>
    </row>
    <row r="549" spans="1:2" x14ac:dyDescent="0.25">
      <c r="A549" s="11" t="s">
        <v>1002</v>
      </c>
      <c r="B549" s="13">
        <v>45.62</v>
      </c>
    </row>
    <row r="550" spans="1:2" x14ac:dyDescent="0.25">
      <c r="A550" s="12" t="s">
        <v>444</v>
      </c>
      <c r="B550" s="13">
        <v>45.62</v>
      </c>
    </row>
    <row r="551" spans="1:2" x14ac:dyDescent="0.25">
      <c r="A551" s="11" t="s">
        <v>1003</v>
      </c>
      <c r="B551" s="13">
        <v>15.21</v>
      </c>
    </row>
    <row r="552" spans="1:2" x14ac:dyDescent="0.25">
      <c r="A552" s="12" t="s">
        <v>537</v>
      </c>
      <c r="B552" s="13">
        <v>15.21</v>
      </c>
    </row>
    <row r="553" spans="1:2" x14ac:dyDescent="0.25">
      <c r="A553" s="11" t="s">
        <v>1004</v>
      </c>
      <c r="B553" s="13">
        <v>2383.7600000000002</v>
      </c>
    </row>
    <row r="554" spans="1:2" x14ac:dyDescent="0.25">
      <c r="A554" s="12" t="s">
        <v>579</v>
      </c>
      <c r="B554" s="13">
        <v>2383.7600000000002</v>
      </c>
    </row>
    <row r="555" spans="1:2" x14ac:dyDescent="0.25">
      <c r="A555" s="11" t="s">
        <v>1005</v>
      </c>
      <c r="B555" s="13">
        <v>39.92</v>
      </c>
    </row>
    <row r="556" spans="1:2" x14ac:dyDescent="0.25">
      <c r="A556" s="12" t="s">
        <v>546</v>
      </c>
      <c r="B556" s="13">
        <v>39.92</v>
      </c>
    </row>
    <row r="557" spans="1:2" x14ac:dyDescent="0.25">
      <c r="A557" s="11" t="s">
        <v>1006</v>
      </c>
      <c r="B557" s="13">
        <v>306.05</v>
      </c>
    </row>
    <row r="558" spans="1:2" x14ac:dyDescent="0.25">
      <c r="A558" s="12" t="s">
        <v>114</v>
      </c>
      <c r="B558" s="13">
        <v>306.05</v>
      </c>
    </row>
    <row r="559" spans="1:2" x14ac:dyDescent="0.25">
      <c r="A559" s="11" t="s">
        <v>1007</v>
      </c>
      <c r="B559" s="13">
        <v>148.27000000000001</v>
      </c>
    </row>
    <row r="560" spans="1:2" x14ac:dyDescent="0.25">
      <c r="A560" s="12" t="s">
        <v>577</v>
      </c>
      <c r="B560" s="13">
        <v>148.27000000000001</v>
      </c>
    </row>
    <row r="561" spans="1:2" x14ac:dyDescent="0.25">
      <c r="A561" s="11" t="s">
        <v>1008</v>
      </c>
      <c r="B561" s="13">
        <v>5756</v>
      </c>
    </row>
    <row r="562" spans="1:2" x14ac:dyDescent="0.25">
      <c r="A562" s="12" t="s">
        <v>45</v>
      </c>
      <c r="B562" s="13">
        <v>1290.73</v>
      </c>
    </row>
    <row r="563" spans="1:2" x14ac:dyDescent="0.25">
      <c r="A563" s="12" t="s">
        <v>46</v>
      </c>
      <c r="B563" s="13">
        <v>1935.14</v>
      </c>
    </row>
    <row r="564" spans="1:2" x14ac:dyDescent="0.25">
      <c r="A564" s="12" t="s">
        <v>47</v>
      </c>
      <c r="B564" s="13">
        <v>2530.13</v>
      </c>
    </row>
    <row r="565" spans="1:2" x14ac:dyDescent="0.25">
      <c r="A565" s="11" t="s">
        <v>1009</v>
      </c>
      <c r="B565" s="13">
        <v>1113.94</v>
      </c>
    </row>
    <row r="566" spans="1:2" x14ac:dyDescent="0.25">
      <c r="A566" s="12" t="s">
        <v>185</v>
      </c>
      <c r="B566" s="13">
        <v>1113.94</v>
      </c>
    </row>
    <row r="567" spans="1:2" x14ac:dyDescent="0.25">
      <c r="A567" s="11" t="s">
        <v>1010</v>
      </c>
      <c r="B567" s="13">
        <v>1015.1</v>
      </c>
    </row>
    <row r="568" spans="1:2" x14ac:dyDescent="0.25">
      <c r="A568" s="12" t="s">
        <v>56</v>
      </c>
      <c r="B568" s="13">
        <v>1015.1</v>
      </c>
    </row>
    <row r="569" spans="1:2" x14ac:dyDescent="0.25">
      <c r="A569" s="11" t="s">
        <v>1011</v>
      </c>
      <c r="B569" s="13">
        <v>1144.3599999999999</v>
      </c>
    </row>
    <row r="570" spans="1:2" x14ac:dyDescent="0.25">
      <c r="A570" s="12" t="s">
        <v>281</v>
      </c>
      <c r="B570" s="13">
        <v>1144.3599999999999</v>
      </c>
    </row>
    <row r="571" spans="1:2" x14ac:dyDescent="0.25">
      <c r="A571" s="11" t="s">
        <v>1012</v>
      </c>
      <c r="B571" s="13">
        <v>737.56</v>
      </c>
    </row>
    <row r="572" spans="1:2" x14ac:dyDescent="0.25">
      <c r="A572" s="12" t="s">
        <v>308</v>
      </c>
      <c r="B572" s="13">
        <v>737.56</v>
      </c>
    </row>
    <row r="573" spans="1:2" x14ac:dyDescent="0.25">
      <c r="A573" s="11" t="s">
        <v>1013</v>
      </c>
      <c r="B573" s="13">
        <v>376.38</v>
      </c>
    </row>
    <row r="574" spans="1:2" x14ac:dyDescent="0.25">
      <c r="A574" s="12" t="s">
        <v>342</v>
      </c>
      <c r="B574" s="13">
        <v>376.38</v>
      </c>
    </row>
    <row r="575" spans="1:2" x14ac:dyDescent="0.25">
      <c r="A575" s="11" t="s">
        <v>1014</v>
      </c>
      <c r="B575" s="13">
        <v>180.59</v>
      </c>
    </row>
    <row r="576" spans="1:2" x14ac:dyDescent="0.25">
      <c r="A576" s="12" t="s">
        <v>323</v>
      </c>
      <c r="B576" s="13">
        <v>180.59</v>
      </c>
    </row>
    <row r="577" spans="1:2" x14ac:dyDescent="0.25">
      <c r="A577" s="11" t="s">
        <v>1015</v>
      </c>
      <c r="B577" s="13">
        <v>1359.16</v>
      </c>
    </row>
    <row r="578" spans="1:2" x14ac:dyDescent="0.25">
      <c r="A578" s="12" t="s">
        <v>415</v>
      </c>
      <c r="B578" s="13">
        <v>1359.16</v>
      </c>
    </row>
    <row r="579" spans="1:2" x14ac:dyDescent="0.25">
      <c r="A579" s="11" t="s">
        <v>1016</v>
      </c>
      <c r="B579" s="13">
        <v>764.17</v>
      </c>
    </row>
    <row r="580" spans="1:2" x14ac:dyDescent="0.25">
      <c r="A580" s="12" t="s">
        <v>110</v>
      </c>
      <c r="B580" s="13">
        <v>764.17</v>
      </c>
    </row>
    <row r="581" spans="1:2" x14ac:dyDescent="0.25">
      <c r="A581" s="11" t="s">
        <v>1017</v>
      </c>
      <c r="B581" s="13">
        <v>161.58000000000001</v>
      </c>
    </row>
    <row r="582" spans="1:2" x14ac:dyDescent="0.25">
      <c r="A582" s="12" t="s">
        <v>112</v>
      </c>
      <c r="B582" s="13">
        <v>161.58000000000001</v>
      </c>
    </row>
    <row r="583" spans="1:2" x14ac:dyDescent="0.25">
      <c r="A583" s="11" t="s">
        <v>1018</v>
      </c>
      <c r="B583" s="13">
        <v>15.21</v>
      </c>
    </row>
    <row r="584" spans="1:2" x14ac:dyDescent="0.25">
      <c r="A584" s="12" t="s">
        <v>369</v>
      </c>
      <c r="B584" s="13">
        <v>15.21</v>
      </c>
    </row>
    <row r="585" spans="1:2" x14ac:dyDescent="0.25">
      <c r="A585" s="11" t="s">
        <v>1019</v>
      </c>
      <c r="B585" s="13">
        <v>163.47999999999999</v>
      </c>
    </row>
    <row r="586" spans="1:2" x14ac:dyDescent="0.25">
      <c r="A586" s="12" t="s">
        <v>334</v>
      </c>
      <c r="B586" s="13">
        <v>163.47999999999999</v>
      </c>
    </row>
    <row r="587" spans="1:2" x14ac:dyDescent="0.25">
      <c r="A587" s="11" t="s">
        <v>1020</v>
      </c>
      <c r="B587" s="13">
        <v>3482.5</v>
      </c>
    </row>
    <row r="588" spans="1:2" x14ac:dyDescent="0.25">
      <c r="A588" s="12" t="s">
        <v>615</v>
      </c>
      <c r="B588" s="13">
        <v>2073.91</v>
      </c>
    </row>
    <row r="589" spans="1:2" x14ac:dyDescent="0.25">
      <c r="A589" s="12" t="s">
        <v>616</v>
      </c>
      <c r="B589" s="13">
        <v>880.13</v>
      </c>
    </row>
    <row r="590" spans="1:2" x14ac:dyDescent="0.25">
      <c r="A590" s="12" t="s">
        <v>617</v>
      </c>
      <c r="B590" s="13">
        <v>9.5</v>
      </c>
    </row>
    <row r="591" spans="1:2" x14ac:dyDescent="0.25">
      <c r="A591" s="12" t="s">
        <v>618</v>
      </c>
      <c r="B591" s="13">
        <v>161.58000000000001</v>
      </c>
    </row>
    <row r="592" spans="1:2" x14ac:dyDescent="0.25">
      <c r="A592" s="12" t="s">
        <v>619</v>
      </c>
      <c r="B592" s="13">
        <v>36.119999999999997</v>
      </c>
    </row>
    <row r="593" spans="1:2" x14ac:dyDescent="0.25">
      <c r="A593" s="12" t="s">
        <v>620</v>
      </c>
      <c r="B593" s="13">
        <v>15.21</v>
      </c>
    </row>
    <row r="594" spans="1:2" x14ac:dyDescent="0.25">
      <c r="A594" s="12" t="s">
        <v>621</v>
      </c>
      <c r="B594" s="13">
        <v>306.05</v>
      </c>
    </row>
    <row r="595" spans="1:2" x14ac:dyDescent="0.25">
      <c r="A595" s="11" t="s">
        <v>1021</v>
      </c>
      <c r="B595" s="13">
        <v>507.55</v>
      </c>
    </row>
    <row r="596" spans="1:2" x14ac:dyDescent="0.25">
      <c r="A596" s="12" t="s">
        <v>135</v>
      </c>
      <c r="B596" s="13">
        <v>507.55</v>
      </c>
    </row>
    <row r="597" spans="1:2" x14ac:dyDescent="0.25">
      <c r="A597" s="11" t="s">
        <v>1022</v>
      </c>
      <c r="B597" s="13">
        <v>1558.76</v>
      </c>
    </row>
    <row r="598" spans="1:2" x14ac:dyDescent="0.25">
      <c r="A598" s="12" t="s">
        <v>469</v>
      </c>
      <c r="B598" s="13">
        <v>9.5</v>
      </c>
    </row>
    <row r="599" spans="1:2" x14ac:dyDescent="0.25">
      <c r="A599" s="12" t="s">
        <v>470</v>
      </c>
      <c r="B599" s="13">
        <v>819.3</v>
      </c>
    </row>
    <row r="600" spans="1:2" x14ac:dyDescent="0.25">
      <c r="A600" s="12" t="s">
        <v>471</v>
      </c>
      <c r="B600" s="13">
        <v>729.96</v>
      </c>
    </row>
    <row r="601" spans="1:2" x14ac:dyDescent="0.25">
      <c r="A601" s="11" t="s">
        <v>1023</v>
      </c>
      <c r="B601" s="13">
        <v>79.84</v>
      </c>
    </row>
    <row r="602" spans="1:2" x14ac:dyDescent="0.25">
      <c r="A602" s="12" t="s">
        <v>283</v>
      </c>
      <c r="B602" s="13">
        <v>79.84</v>
      </c>
    </row>
    <row r="603" spans="1:2" x14ac:dyDescent="0.25">
      <c r="A603" s="11" t="s">
        <v>1024</v>
      </c>
      <c r="B603" s="13">
        <v>382.09</v>
      </c>
    </row>
    <row r="604" spans="1:2" x14ac:dyDescent="0.25">
      <c r="A604" s="12" t="s">
        <v>200</v>
      </c>
      <c r="B604" s="13">
        <v>19.010000000000002</v>
      </c>
    </row>
    <row r="605" spans="1:2" x14ac:dyDescent="0.25">
      <c r="A605" s="12" t="s">
        <v>201</v>
      </c>
      <c r="B605" s="13">
        <v>363.08</v>
      </c>
    </row>
    <row r="606" spans="1:2" x14ac:dyDescent="0.25">
      <c r="A606" s="11" t="s">
        <v>1025</v>
      </c>
      <c r="B606" s="13">
        <v>364.98</v>
      </c>
    </row>
    <row r="607" spans="1:2" x14ac:dyDescent="0.25">
      <c r="A607" s="12" t="s">
        <v>524</v>
      </c>
      <c r="B607" s="13">
        <v>364.98</v>
      </c>
    </row>
    <row r="608" spans="1:2" x14ac:dyDescent="0.25">
      <c r="A608" s="11" t="s">
        <v>1026</v>
      </c>
      <c r="B608" s="13">
        <v>615.9</v>
      </c>
    </row>
    <row r="609" spans="1:2" x14ac:dyDescent="0.25">
      <c r="A609" s="12" t="s">
        <v>543</v>
      </c>
      <c r="B609" s="13">
        <v>9.5</v>
      </c>
    </row>
    <row r="610" spans="1:2" x14ac:dyDescent="0.25">
      <c r="A610" s="12" t="s">
        <v>544</v>
      </c>
      <c r="B610" s="13">
        <v>606.4</v>
      </c>
    </row>
    <row r="611" spans="1:2" x14ac:dyDescent="0.25">
      <c r="A611" s="11" t="s">
        <v>1027</v>
      </c>
      <c r="B611" s="13">
        <v>34.22</v>
      </c>
    </row>
    <row r="612" spans="1:2" x14ac:dyDescent="0.25">
      <c r="A612" s="12" t="s">
        <v>208</v>
      </c>
      <c r="B612" s="13">
        <v>34.22</v>
      </c>
    </row>
    <row r="613" spans="1:2" x14ac:dyDescent="0.25">
      <c r="A613" s="11" t="s">
        <v>1028</v>
      </c>
      <c r="B613" s="13">
        <v>55.13</v>
      </c>
    </row>
    <row r="614" spans="1:2" x14ac:dyDescent="0.25">
      <c r="A614" s="12" t="s">
        <v>203</v>
      </c>
      <c r="B614" s="13">
        <v>55.13</v>
      </c>
    </row>
    <row r="615" spans="1:2" x14ac:dyDescent="0.25">
      <c r="A615" s="11" t="s">
        <v>1029</v>
      </c>
      <c r="B615" s="13">
        <v>161.58000000000001</v>
      </c>
    </row>
    <row r="616" spans="1:2" x14ac:dyDescent="0.25">
      <c r="A616" s="12" t="s">
        <v>625</v>
      </c>
      <c r="B616" s="13">
        <v>161.58000000000001</v>
      </c>
    </row>
    <row r="617" spans="1:2" x14ac:dyDescent="0.25">
      <c r="A617" s="11" t="s">
        <v>1030</v>
      </c>
      <c r="B617" s="13">
        <v>330.76</v>
      </c>
    </row>
    <row r="618" spans="1:2" x14ac:dyDescent="0.25">
      <c r="A618" s="12" t="s">
        <v>581</v>
      </c>
      <c r="B618" s="13">
        <v>330.76</v>
      </c>
    </row>
    <row r="619" spans="1:2" x14ac:dyDescent="0.25">
      <c r="A619" s="11" t="s">
        <v>1031</v>
      </c>
      <c r="B619" s="13">
        <v>1285.03</v>
      </c>
    </row>
    <row r="620" spans="1:2" x14ac:dyDescent="0.25">
      <c r="A620" s="12" t="s">
        <v>598</v>
      </c>
      <c r="B620" s="13">
        <v>1245.1099999999999</v>
      </c>
    </row>
    <row r="621" spans="1:2" x14ac:dyDescent="0.25">
      <c r="A621" s="12" t="s">
        <v>600</v>
      </c>
      <c r="B621" s="13">
        <v>39.92</v>
      </c>
    </row>
    <row r="622" spans="1:2" x14ac:dyDescent="0.25">
      <c r="A622" s="11" t="s">
        <v>1032</v>
      </c>
      <c r="B622" s="13">
        <v>475000.00000000017</v>
      </c>
    </row>
  </sheetData>
  <mergeCells count="1">
    <mergeCell ref="A1:B1"/>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4"/>
  <sheetViews>
    <sheetView topLeftCell="B389" workbookViewId="0">
      <selection activeCell="N2" sqref="N2"/>
    </sheetView>
  </sheetViews>
  <sheetFormatPr defaultColWidth="43" defaultRowHeight="15" x14ac:dyDescent="0.25"/>
  <cols>
    <col min="1" max="1" width="11.140625" bestFit="1" customWidth="1"/>
    <col min="2" max="2" width="44.7109375" bestFit="1" customWidth="1"/>
    <col min="3" max="3" width="12.28515625" style="1" bestFit="1" customWidth="1"/>
    <col min="4" max="4" width="35.5703125" bestFit="1" customWidth="1"/>
    <col min="5" max="5" width="11.85546875" bestFit="1" customWidth="1"/>
    <col min="6" max="6" width="46.7109375" bestFit="1" customWidth="1"/>
    <col min="7" max="7" width="2.7109375" bestFit="1" customWidth="1"/>
    <col min="8" max="8" width="3.42578125" bestFit="1" customWidth="1"/>
    <col min="9" max="9" width="9.28515625" bestFit="1" customWidth="1"/>
    <col min="10" max="10" width="5" bestFit="1" customWidth="1"/>
    <col min="11" max="11" width="10.5703125" bestFit="1" customWidth="1"/>
    <col min="12" max="12" width="15.7109375" bestFit="1" customWidth="1"/>
    <col min="13" max="14" width="11" bestFit="1" customWidth="1"/>
    <col min="15" max="15" width="12.5703125" bestFit="1" customWidth="1"/>
  </cols>
  <sheetData>
    <row r="1" spans="1:16" x14ac:dyDescent="0.25">
      <c r="A1" t="s">
        <v>0</v>
      </c>
      <c r="B1" s="4" t="s">
        <v>834</v>
      </c>
      <c r="C1" s="1" t="s">
        <v>1</v>
      </c>
      <c r="D1" t="s">
        <v>3</v>
      </c>
      <c r="E1" t="s">
        <v>2</v>
      </c>
      <c r="F1" t="s">
        <v>4</v>
      </c>
      <c r="G1" t="s">
        <v>5</v>
      </c>
      <c r="H1" t="s">
        <v>6</v>
      </c>
      <c r="I1" t="s">
        <v>7</v>
      </c>
      <c r="J1" t="s">
        <v>8</v>
      </c>
      <c r="K1" t="s">
        <v>9</v>
      </c>
      <c r="L1" t="s">
        <v>10</v>
      </c>
      <c r="M1" t="s">
        <v>11</v>
      </c>
      <c r="N1" s="4" t="s">
        <v>832</v>
      </c>
      <c r="O1" s="4" t="s">
        <v>833</v>
      </c>
      <c r="P1" s="6">
        <f>SUM(O2:O423)</f>
        <v>474999.99999999977</v>
      </c>
    </row>
    <row r="2" spans="1:16" x14ac:dyDescent="0.25">
      <c r="A2">
        <v>2014</v>
      </c>
      <c r="B2" t="str">
        <f t="shared" ref="B2:B65" si="0">PROPER(CONCATENATE(C2," ",D2))</f>
        <v>17405 Bellevue School District</v>
      </c>
      <c r="C2" s="1" t="s">
        <v>633</v>
      </c>
      <c r="D2" t="s">
        <v>37</v>
      </c>
      <c r="E2">
        <v>3486</v>
      </c>
      <c r="F2" t="s">
        <v>42</v>
      </c>
      <c r="G2" t="s">
        <v>14</v>
      </c>
      <c r="H2" t="s">
        <v>15</v>
      </c>
      <c r="I2" t="s">
        <v>15</v>
      </c>
      <c r="J2" t="s">
        <v>15</v>
      </c>
      <c r="K2" t="s">
        <v>14</v>
      </c>
      <c r="L2">
        <v>1302</v>
      </c>
      <c r="M2">
        <v>1325.75</v>
      </c>
      <c r="N2" s="5">
        <f t="shared" ref="N2:N65" si="1">$M2/$M$424</f>
        <v>2.1222356509976868E-2</v>
      </c>
      <c r="O2" s="6">
        <f>ROUND($O$424*N2,2)+0.01</f>
        <v>10080.630000000001</v>
      </c>
      <c r="P2" s="9">
        <f>P1-O424</f>
        <v>0</v>
      </c>
    </row>
    <row r="3" spans="1:16" x14ac:dyDescent="0.25">
      <c r="A3">
        <v>2014</v>
      </c>
      <c r="B3" t="str">
        <f t="shared" si="0"/>
        <v>17405 Bellevue School District</v>
      </c>
      <c r="C3" s="1" t="s">
        <v>633</v>
      </c>
      <c r="D3" t="s">
        <v>37</v>
      </c>
      <c r="E3">
        <v>3588</v>
      </c>
      <c r="F3" t="s">
        <v>40</v>
      </c>
      <c r="G3" t="s">
        <v>15</v>
      </c>
      <c r="H3" t="s">
        <v>15</v>
      </c>
      <c r="I3" t="s">
        <v>15</v>
      </c>
      <c r="J3" t="s">
        <v>15</v>
      </c>
      <c r="K3" t="s">
        <v>14</v>
      </c>
      <c r="L3">
        <v>1211</v>
      </c>
      <c r="M3">
        <v>1241.75</v>
      </c>
      <c r="N3" s="5">
        <f t="shared" si="1"/>
        <v>1.9877700317755063E-2</v>
      </c>
      <c r="O3" s="6">
        <f>ROUND($O$424*N3,2)</f>
        <v>9441.91</v>
      </c>
    </row>
    <row r="4" spans="1:16" x14ac:dyDescent="0.25">
      <c r="A4">
        <v>2014</v>
      </c>
      <c r="B4" t="str">
        <f t="shared" si="0"/>
        <v>31201 Snohomish School District</v>
      </c>
      <c r="C4" s="1" t="s">
        <v>775</v>
      </c>
      <c r="D4" t="s">
        <v>483</v>
      </c>
      <c r="E4">
        <v>5128</v>
      </c>
      <c r="F4" t="s">
        <v>485</v>
      </c>
      <c r="G4" t="s">
        <v>14</v>
      </c>
      <c r="H4" t="s">
        <v>15</v>
      </c>
      <c r="I4" t="s">
        <v>15</v>
      </c>
      <c r="J4" t="s">
        <v>15</v>
      </c>
      <c r="K4" t="s">
        <v>14</v>
      </c>
      <c r="L4">
        <v>942</v>
      </c>
      <c r="M4">
        <v>958.25</v>
      </c>
      <c r="N4" s="5">
        <f t="shared" si="1"/>
        <v>1.5339485669006475E-2</v>
      </c>
      <c r="O4" s="6">
        <f>ROUND($O$424*N4,2)+0.01</f>
        <v>7286.27</v>
      </c>
    </row>
    <row r="5" spans="1:16" x14ac:dyDescent="0.25">
      <c r="A5">
        <v>2014</v>
      </c>
      <c r="B5" t="str">
        <f t="shared" si="0"/>
        <v>17405 Bellevue School District</v>
      </c>
      <c r="C5" s="1" t="s">
        <v>633</v>
      </c>
      <c r="D5" t="s">
        <v>37</v>
      </c>
      <c r="E5">
        <v>2701</v>
      </c>
      <c r="F5" t="s">
        <v>38</v>
      </c>
      <c r="G5" t="s">
        <v>14</v>
      </c>
      <c r="H5" t="s">
        <v>15</v>
      </c>
      <c r="I5" t="s">
        <v>15</v>
      </c>
      <c r="J5" t="s">
        <v>15</v>
      </c>
      <c r="K5" t="s">
        <v>14</v>
      </c>
      <c r="L5">
        <v>941</v>
      </c>
      <c r="M5">
        <v>956</v>
      </c>
      <c r="N5" s="5">
        <f t="shared" si="1"/>
        <v>1.5303468092429105E-2</v>
      </c>
      <c r="O5" s="6">
        <f>ROUND($O$424*N5,2)</f>
        <v>7269.15</v>
      </c>
    </row>
    <row r="6" spans="1:16" x14ac:dyDescent="0.25">
      <c r="A6">
        <v>2014</v>
      </c>
      <c r="B6" t="str">
        <f t="shared" si="0"/>
        <v>29320 Mount Vernon School District</v>
      </c>
      <c r="C6" s="1" t="s">
        <v>722</v>
      </c>
      <c r="D6" t="s">
        <v>324</v>
      </c>
      <c r="E6">
        <v>2295</v>
      </c>
      <c r="F6" t="s">
        <v>325</v>
      </c>
      <c r="G6" t="s">
        <v>14</v>
      </c>
      <c r="H6" t="s">
        <v>15</v>
      </c>
      <c r="I6" t="s">
        <v>15</v>
      </c>
      <c r="J6" t="s">
        <v>14</v>
      </c>
      <c r="K6" t="s">
        <v>14</v>
      </c>
      <c r="L6">
        <v>744</v>
      </c>
      <c r="M6">
        <v>852.25</v>
      </c>
      <c r="N6" s="5">
        <f t="shared" si="1"/>
        <v>1.3642657616917056E-2</v>
      </c>
      <c r="O6" s="6">
        <f>ROUND($O$424*N6,2)+0.01</f>
        <v>6480.27</v>
      </c>
    </row>
    <row r="7" spans="1:16" x14ac:dyDescent="0.25">
      <c r="A7">
        <v>2014</v>
      </c>
      <c r="B7" t="str">
        <f t="shared" si="0"/>
        <v>17411 Issaquah School District</v>
      </c>
      <c r="C7" s="1" t="s">
        <v>692</v>
      </c>
      <c r="D7" t="s">
        <v>226</v>
      </c>
      <c r="E7">
        <v>3385</v>
      </c>
      <c r="F7" t="s">
        <v>227</v>
      </c>
      <c r="G7" t="s">
        <v>14</v>
      </c>
      <c r="H7" t="s">
        <v>15</v>
      </c>
      <c r="I7" t="s">
        <v>15</v>
      </c>
      <c r="J7" t="s">
        <v>14</v>
      </c>
      <c r="K7" t="s">
        <v>14</v>
      </c>
      <c r="L7">
        <v>841</v>
      </c>
      <c r="M7">
        <v>850.75</v>
      </c>
      <c r="N7" s="5">
        <f t="shared" si="1"/>
        <v>1.361864589919881E-2</v>
      </c>
      <c r="O7" s="6">
        <f>ROUND($O$424*N7,2)+0.01</f>
        <v>6468.87</v>
      </c>
    </row>
    <row r="8" spans="1:16" x14ac:dyDescent="0.25">
      <c r="A8">
        <v>2014</v>
      </c>
      <c r="B8" t="str">
        <f t="shared" si="0"/>
        <v>17417 Northshore School District</v>
      </c>
      <c r="C8" s="1" t="s">
        <v>734</v>
      </c>
      <c r="D8" t="s">
        <v>358</v>
      </c>
      <c r="E8">
        <v>3106</v>
      </c>
      <c r="F8" t="s">
        <v>359</v>
      </c>
      <c r="G8" t="s">
        <v>14</v>
      </c>
      <c r="H8" t="s">
        <v>15</v>
      </c>
      <c r="I8" t="s">
        <v>15</v>
      </c>
      <c r="J8" t="s">
        <v>15</v>
      </c>
      <c r="K8" t="s">
        <v>14</v>
      </c>
      <c r="L8">
        <v>774</v>
      </c>
      <c r="M8">
        <v>796.75</v>
      </c>
      <c r="N8" s="5">
        <f t="shared" si="1"/>
        <v>1.2754224061341935E-2</v>
      </c>
      <c r="O8" s="6">
        <f>ROUND($O$424*N8,2)+0.01</f>
        <v>6058.27</v>
      </c>
    </row>
    <row r="9" spans="1:16" x14ac:dyDescent="0.25">
      <c r="A9">
        <v>2014</v>
      </c>
      <c r="B9" t="str">
        <f t="shared" si="0"/>
        <v>31201 Snohomish School District</v>
      </c>
      <c r="C9" s="1" t="s">
        <v>775</v>
      </c>
      <c r="D9" t="s">
        <v>483</v>
      </c>
      <c r="E9">
        <v>2428</v>
      </c>
      <c r="F9" t="s">
        <v>486</v>
      </c>
      <c r="G9" t="s">
        <v>14</v>
      </c>
      <c r="H9" t="s">
        <v>15</v>
      </c>
      <c r="I9" t="s">
        <v>15</v>
      </c>
      <c r="J9" t="s">
        <v>15</v>
      </c>
      <c r="K9" t="s">
        <v>14</v>
      </c>
      <c r="L9">
        <v>712</v>
      </c>
      <c r="M9">
        <v>733.5</v>
      </c>
      <c r="N9" s="5">
        <f t="shared" si="1"/>
        <v>1.1741729964222541E-2</v>
      </c>
      <c r="O9" s="6">
        <f>ROUND($O$424*N9,2)</f>
        <v>5577.32</v>
      </c>
    </row>
    <row r="10" spans="1:16" x14ac:dyDescent="0.25">
      <c r="A10">
        <v>2014</v>
      </c>
      <c r="B10" t="str">
        <f t="shared" si="0"/>
        <v>17414 Lake Washington School District</v>
      </c>
      <c r="C10" s="1" t="s">
        <v>702</v>
      </c>
      <c r="D10" t="s">
        <v>260</v>
      </c>
      <c r="E10">
        <v>2739</v>
      </c>
      <c r="F10" t="s">
        <v>267</v>
      </c>
      <c r="G10" t="s">
        <v>14</v>
      </c>
      <c r="H10" t="s">
        <v>15</v>
      </c>
      <c r="I10" t="s">
        <v>15</v>
      </c>
      <c r="J10" t="s">
        <v>15</v>
      </c>
      <c r="K10" t="s">
        <v>14</v>
      </c>
      <c r="L10">
        <v>698</v>
      </c>
      <c r="M10">
        <v>715.25</v>
      </c>
      <c r="N10" s="5">
        <f t="shared" si="1"/>
        <v>1.1449587398650542E-2</v>
      </c>
      <c r="O10" s="6">
        <f t="shared" ref="O10:O16" si="2">ROUND($O$424*N10,2)+0.01</f>
        <v>5438.56</v>
      </c>
    </row>
    <row r="11" spans="1:16" x14ac:dyDescent="0.25">
      <c r="A11">
        <v>2014</v>
      </c>
      <c r="B11" t="str">
        <f t="shared" si="0"/>
        <v>18401 Central Kitsap School District</v>
      </c>
      <c r="C11" s="1" t="s">
        <v>645</v>
      </c>
      <c r="D11" t="s">
        <v>77</v>
      </c>
      <c r="E11">
        <v>2615</v>
      </c>
      <c r="F11" t="s">
        <v>79</v>
      </c>
      <c r="G11" t="s">
        <v>14</v>
      </c>
      <c r="H11" t="s">
        <v>15</v>
      </c>
      <c r="I11" t="s">
        <v>15</v>
      </c>
      <c r="J11" t="s">
        <v>14</v>
      </c>
      <c r="K11" t="s">
        <v>14</v>
      </c>
      <c r="L11">
        <v>685</v>
      </c>
      <c r="M11">
        <v>709.75</v>
      </c>
      <c r="N11" s="5">
        <f t="shared" si="1"/>
        <v>1.1361544433683637E-2</v>
      </c>
      <c r="O11" s="6">
        <f t="shared" si="2"/>
        <v>5396.74</v>
      </c>
    </row>
    <row r="12" spans="1:16" x14ac:dyDescent="0.25">
      <c r="A12">
        <v>2014</v>
      </c>
      <c r="B12" t="str">
        <f t="shared" si="0"/>
        <v>27403 Bethel School District</v>
      </c>
      <c r="C12" s="1" t="s">
        <v>635</v>
      </c>
      <c r="D12" t="s">
        <v>48</v>
      </c>
      <c r="E12">
        <v>4158</v>
      </c>
      <c r="F12" t="s">
        <v>54</v>
      </c>
      <c r="G12" t="s">
        <v>14</v>
      </c>
      <c r="H12" t="s">
        <v>15</v>
      </c>
      <c r="I12" t="s">
        <v>15</v>
      </c>
      <c r="J12" t="s">
        <v>14</v>
      </c>
      <c r="K12" t="s">
        <v>14</v>
      </c>
      <c r="L12">
        <v>626</v>
      </c>
      <c r="M12">
        <v>698.5</v>
      </c>
      <c r="N12" s="5">
        <f t="shared" si="1"/>
        <v>1.1181456550796789E-2</v>
      </c>
      <c r="O12" s="6">
        <f t="shared" si="2"/>
        <v>5311.2</v>
      </c>
    </row>
    <row r="13" spans="1:16" x14ac:dyDescent="0.25">
      <c r="A13">
        <v>2014</v>
      </c>
      <c r="B13" t="str">
        <f t="shared" si="0"/>
        <v>27003 Puyallup School District</v>
      </c>
      <c r="C13" s="1" t="s">
        <v>755</v>
      </c>
      <c r="D13" t="s">
        <v>416</v>
      </c>
      <c r="E13">
        <v>2125</v>
      </c>
      <c r="F13" t="s">
        <v>418</v>
      </c>
      <c r="G13" t="s">
        <v>14</v>
      </c>
      <c r="H13" t="s">
        <v>15</v>
      </c>
      <c r="I13" t="s">
        <v>15</v>
      </c>
      <c r="J13" t="s">
        <v>15</v>
      </c>
      <c r="K13" t="s">
        <v>14</v>
      </c>
      <c r="L13">
        <v>655</v>
      </c>
      <c r="M13">
        <v>684.75</v>
      </c>
      <c r="N13" s="5">
        <f t="shared" si="1"/>
        <v>1.0961349138379529E-2</v>
      </c>
      <c r="O13" s="6">
        <f t="shared" si="2"/>
        <v>5206.6500000000005</v>
      </c>
    </row>
    <row r="14" spans="1:16" x14ac:dyDescent="0.25">
      <c r="A14">
        <v>2014</v>
      </c>
      <c r="B14" t="str">
        <f t="shared" si="0"/>
        <v>17410 Snoqualmie Valley School District</v>
      </c>
      <c r="C14" s="1" t="s">
        <v>776</v>
      </c>
      <c r="D14" t="s">
        <v>487</v>
      </c>
      <c r="E14">
        <v>2850</v>
      </c>
      <c r="F14" t="s">
        <v>488</v>
      </c>
      <c r="G14" t="s">
        <v>14</v>
      </c>
      <c r="H14" t="s">
        <v>15</v>
      </c>
      <c r="I14" t="s">
        <v>15</v>
      </c>
      <c r="J14" t="s">
        <v>14</v>
      </c>
      <c r="K14" t="s">
        <v>14</v>
      </c>
      <c r="L14">
        <v>655</v>
      </c>
      <c r="M14">
        <v>668.75</v>
      </c>
      <c r="N14" s="5">
        <f t="shared" si="1"/>
        <v>1.07052241493849E-2</v>
      </c>
      <c r="O14" s="6">
        <f t="shared" si="2"/>
        <v>5084.99</v>
      </c>
    </row>
    <row r="15" spans="1:16" x14ac:dyDescent="0.25">
      <c r="A15">
        <v>2014</v>
      </c>
      <c r="B15" t="str">
        <f t="shared" si="0"/>
        <v>17001 Seattle Public Schools</v>
      </c>
      <c r="C15" s="1" t="s">
        <v>768</v>
      </c>
      <c r="D15" t="s">
        <v>449</v>
      </c>
      <c r="E15">
        <v>2306</v>
      </c>
      <c r="F15" t="s">
        <v>455</v>
      </c>
      <c r="G15" t="s">
        <v>14</v>
      </c>
      <c r="H15" t="s">
        <v>15</v>
      </c>
      <c r="I15" t="s">
        <v>15</v>
      </c>
      <c r="J15" t="s">
        <v>14</v>
      </c>
      <c r="K15" t="s">
        <v>14</v>
      </c>
      <c r="L15">
        <v>630</v>
      </c>
      <c r="M15">
        <v>658.25</v>
      </c>
      <c r="N15" s="5">
        <f t="shared" si="1"/>
        <v>1.0537142125357174E-2</v>
      </c>
      <c r="O15" s="6">
        <f t="shared" si="2"/>
        <v>5005.1500000000005</v>
      </c>
    </row>
    <row r="16" spans="1:16" x14ac:dyDescent="0.25">
      <c r="A16">
        <v>2014</v>
      </c>
      <c r="B16" t="str">
        <f t="shared" si="0"/>
        <v>31002 Everett School District</v>
      </c>
      <c r="C16" s="1" t="s">
        <v>676</v>
      </c>
      <c r="D16" t="s">
        <v>163</v>
      </c>
      <c r="E16">
        <v>4438</v>
      </c>
      <c r="F16" t="s">
        <v>165</v>
      </c>
      <c r="G16" t="s">
        <v>14</v>
      </c>
      <c r="H16" t="s">
        <v>15</v>
      </c>
      <c r="I16" t="s">
        <v>15</v>
      </c>
      <c r="J16" t="s">
        <v>15</v>
      </c>
      <c r="K16" t="s">
        <v>14</v>
      </c>
      <c r="L16">
        <v>629</v>
      </c>
      <c r="M16">
        <v>649</v>
      </c>
      <c r="N16" s="5">
        <f t="shared" si="1"/>
        <v>1.0389069866094653E-2</v>
      </c>
      <c r="O16" s="6">
        <f t="shared" si="2"/>
        <v>4934.8200000000006</v>
      </c>
    </row>
    <row r="17" spans="1:15" x14ac:dyDescent="0.25">
      <c r="A17">
        <v>2014</v>
      </c>
      <c r="B17" t="str">
        <f t="shared" si="0"/>
        <v>17414 Lake Washington School District</v>
      </c>
      <c r="C17" s="1" t="s">
        <v>702</v>
      </c>
      <c r="D17" t="s">
        <v>260</v>
      </c>
      <c r="E17">
        <v>3528</v>
      </c>
      <c r="F17" t="s">
        <v>268</v>
      </c>
      <c r="G17" t="s">
        <v>14</v>
      </c>
      <c r="H17" t="s">
        <v>15</v>
      </c>
      <c r="I17" t="s">
        <v>15</v>
      </c>
      <c r="J17" t="s">
        <v>15</v>
      </c>
      <c r="K17" t="s">
        <v>14</v>
      </c>
      <c r="L17">
        <v>638</v>
      </c>
      <c r="M17">
        <v>648.75</v>
      </c>
      <c r="N17" s="5">
        <f t="shared" si="1"/>
        <v>1.0385067913141614E-2</v>
      </c>
      <c r="O17" s="6">
        <f>ROUND($O$424*N17,2)</f>
        <v>4932.91</v>
      </c>
    </row>
    <row r="18" spans="1:15" x14ac:dyDescent="0.25">
      <c r="A18">
        <v>2014</v>
      </c>
      <c r="B18" t="str">
        <f t="shared" si="0"/>
        <v>27003 Puyallup School District</v>
      </c>
      <c r="C18" s="1" t="s">
        <v>755</v>
      </c>
      <c r="D18" t="s">
        <v>416</v>
      </c>
      <c r="E18">
        <v>3645</v>
      </c>
      <c r="F18" t="s">
        <v>419</v>
      </c>
      <c r="G18" t="s">
        <v>14</v>
      </c>
      <c r="H18" t="s">
        <v>15</v>
      </c>
      <c r="I18" t="s">
        <v>15</v>
      </c>
      <c r="J18" t="s">
        <v>15</v>
      </c>
      <c r="K18" t="s">
        <v>14</v>
      </c>
      <c r="L18">
        <v>594</v>
      </c>
      <c r="M18">
        <v>625.75</v>
      </c>
      <c r="N18" s="5">
        <f t="shared" si="1"/>
        <v>1.0016888241461833E-2</v>
      </c>
      <c r="O18" s="6">
        <f>ROUND($O$424*N18,2)</f>
        <v>4758.0200000000004</v>
      </c>
    </row>
    <row r="19" spans="1:15" x14ac:dyDescent="0.25">
      <c r="A19">
        <v>2014</v>
      </c>
      <c r="B19" t="str">
        <f t="shared" si="0"/>
        <v>27003 Puyallup School District</v>
      </c>
      <c r="C19" s="1" t="s">
        <v>755</v>
      </c>
      <c r="D19" t="s">
        <v>416</v>
      </c>
      <c r="E19">
        <v>4540</v>
      </c>
      <c r="F19" t="s">
        <v>417</v>
      </c>
      <c r="G19" t="s">
        <v>14</v>
      </c>
      <c r="H19" t="s">
        <v>15</v>
      </c>
      <c r="I19" t="s">
        <v>15</v>
      </c>
      <c r="J19" t="s">
        <v>15</v>
      </c>
      <c r="K19" t="s">
        <v>14</v>
      </c>
      <c r="L19">
        <v>604</v>
      </c>
      <c r="M19">
        <v>622.5</v>
      </c>
      <c r="N19" s="5">
        <f t="shared" si="1"/>
        <v>9.9648628530723E-3</v>
      </c>
      <c r="O19" s="6">
        <f>ROUND($O$424*N19,2)</f>
        <v>4733.3100000000004</v>
      </c>
    </row>
    <row r="20" spans="1:15" x14ac:dyDescent="0.25">
      <c r="A20">
        <v>2014</v>
      </c>
      <c r="B20" t="str">
        <f t="shared" si="0"/>
        <v>17001 Seattle Public Schools</v>
      </c>
      <c r="C20" s="1" t="s">
        <v>768</v>
      </c>
      <c r="D20" t="s">
        <v>449</v>
      </c>
      <c r="E20">
        <v>2285</v>
      </c>
      <c r="F20" t="s">
        <v>460</v>
      </c>
      <c r="G20" t="s">
        <v>14</v>
      </c>
      <c r="H20" t="s">
        <v>15</v>
      </c>
      <c r="I20" t="s">
        <v>15</v>
      </c>
      <c r="J20" t="s">
        <v>14</v>
      </c>
      <c r="K20" t="s">
        <v>14</v>
      </c>
      <c r="L20">
        <v>608</v>
      </c>
      <c r="M20">
        <v>618</v>
      </c>
      <c r="N20" s="5">
        <f t="shared" si="1"/>
        <v>9.8928276999175595E-3</v>
      </c>
      <c r="O20" s="6">
        <f>ROUND($O$424*N20,2)</f>
        <v>4699.09</v>
      </c>
    </row>
    <row r="21" spans="1:15" x14ac:dyDescent="0.25">
      <c r="A21">
        <v>2014</v>
      </c>
      <c r="B21" t="str">
        <f t="shared" si="0"/>
        <v>27403 Bethel School District</v>
      </c>
      <c r="C21" s="1" t="s">
        <v>635</v>
      </c>
      <c r="D21" t="s">
        <v>48</v>
      </c>
      <c r="E21">
        <v>2807</v>
      </c>
      <c r="F21" t="s">
        <v>50</v>
      </c>
      <c r="G21" t="s">
        <v>14</v>
      </c>
      <c r="H21" t="s">
        <v>15</v>
      </c>
      <c r="I21" t="s">
        <v>15</v>
      </c>
      <c r="J21" t="s">
        <v>14</v>
      </c>
      <c r="K21" t="s">
        <v>14</v>
      </c>
      <c r="L21">
        <v>551</v>
      </c>
      <c r="M21">
        <v>609.5</v>
      </c>
      <c r="N21" s="5">
        <f t="shared" si="1"/>
        <v>9.7567612995141627E-3</v>
      </c>
      <c r="O21" s="6">
        <f>ROUND($O$424*N21,2)</f>
        <v>4634.46</v>
      </c>
    </row>
    <row r="22" spans="1:15" x14ac:dyDescent="0.25">
      <c r="A22">
        <v>2014</v>
      </c>
      <c r="B22" t="str">
        <f t="shared" si="0"/>
        <v>06114 Evergreen School District (Clark)</v>
      </c>
      <c r="C22" s="1" t="s">
        <v>677</v>
      </c>
      <c r="D22" t="s">
        <v>168</v>
      </c>
      <c r="E22">
        <v>5111</v>
      </c>
      <c r="F22" t="s">
        <v>176</v>
      </c>
      <c r="G22" t="s">
        <v>14</v>
      </c>
      <c r="H22" t="s">
        <v>15</v>
      </c>
      <c r="I22" t="s">
        <v>15</v>
      </c>
      <c r="J22" t="s">
        <v>14</v>
      </c>
      <c r="K22" t="s">
        <v>14</v>
      </c>
      <c r="L22">
        <v>563</v>
      </c>
      <c r="M22">
        <v>582.5</v>
      </c>
      <c r="N22" s="5">
        <f t="shared" si="1"/>
        <v>9.3245503805857253E-3</v>
      </c>
      <c r="O22" s="6">
        <f>ROUND($O$424*N22,2)+0.01</f>
        <v>4429.17</v>
      </c>
    </row>
    <row r="23" spans="1:15" x14ac:dyDescent="0.25">
      <c r="A23">
        <v>2014</v>
      </c>
      <c r="B23" t="str">
        <f t="shared" si="0"/>
        <v>17417 Northshore School District</v>
      </c>
      <c r="C23" s="1" t="s">
        <v>734</v>
      </c>
      <c r="D23" t="s">
        <v>358</v>
      </c>
      <c r="E23">
        <v>3492</v>
      </c>
      <c r="F23" t="s">
        <v>360</v>
      </c>
      <c r="G23" t="s">
        <v>15</v>
      </c>
      <c r="H23" t="s">
        <v>15</v>
      </c>
      <c r="I23" t="s">
        <v>15</v>
      </c>
      <c r="J23" t="s">
        <v>14</v>
      </c>
      <c r="K23" t="s">
        <v>14</v>
      </c>
      <c r="L23">
        <v>566</v>
      </c>
      <c r="M23">
        <v>578</v>
      </c>
      <c r="N23" s="5">
        <f t="shared" si="1"/>
        <v>9.2525152274309866E-3</v>
      </c>
      <c r="O23" s="6">
        <f>ROUND($O$424*N23,2)</f>
        <v>4394.9399999999996</v>
      </c>
    </row>
    <row r="24" spans="1:15" x14ac:dyDescent="0.25">
      <c r="A24">
        <v>2014</v>
      </c>
      <c r="B24" t="str">
        <f t="shared" si="0"/>
        <v>27403 Bethel School District</v>
      </c>
      <c r="C24" s="1" t="s">
        <v>635</v>
      </c>
      <c r="D24" t="s">
        <v>48</v>
      </c>
      <c r="E24">
        <v>5033</v>
      </c>
      <c r="F24" t="s">
        <v>52</v>
      </c>
      <c r="G24" t="s">
        <v>14</v>
      </c>
      <c r="H24" t="s">
        <v>15</v>
      </c>
      <c r="I24" t="s">
        <v>15</v>
      </c>
      <c r="J24" t="s">
        <v>14</v>
      </c>
      <c r="K24" t="s">
        <v>14</v>
      </c>
      <c r="L24">
        <v>536</v>
      </c>
      <c r="M24">
        <v>572</v>
      </c>
      <c r="N24" s="5">
        <f t="shared" si="1"/>
        <v>9.1564683565580011E-3</v>
      </c>
      <c r="O24" s="6">
        <f>ROUND($O$424*N24,2)</f>
        <v>4349.32</v>
      </c>
    </row>
    <row r="25" spans="1:15" x14ac:dyDescent="0.25">
      <c r="A25">
        <v>2014</v>
      </c>
      <c r="B25" t="str">
        <f t="shared" si="0"/>
        <v>17411 Issaquah School District</v>
      </c>
      <c r="C25" s="1" t="s">
        <v>692</v>
      </c>
      <c r="D25" t="s">
        <v>226</v>
      </c>
      <c r="E25">
        <v>3962</v>
      </c>
      <c r="F25" t="s">
        <v>228</v>
      </c>
      <c r="G25" t="s">
        <v>14</v>
      </c>
      <c r="H25" t="s">
        <v>15</v>
      </c>
      <c r="I25" t="s">
        <v>15</v>
      </c>
      <c r="J25" t="s">
        <v>15</v>
      </c>
      <c r="K25" t="s">
        <v>14</v>
      </c>
      <c r="L25">
        <v>557</v>
      </c>
      <c r="M25">
        <v>569</v>
      </c>
      <c r="N25" s="5">
        <f t="shared" si="1"/>
        <v>9.1084449211215075E-3</v>
      </c>
      <c r="O25" s="6">
        <f>ROUND($O$424*N25,2)</f>
        <v>4326.51</v>
      </c>
    </row>
    <row r="26" spans="1:15" x14ac:dyDescent="0.25">
      <c r="A26">
        <v>2014</v>
      </c>
      <c r="B26" t="str">
        <f t="shared" si="0"/>
        <v>31006 Mukilteo School District</v>
      </c>
      <c r="C26" s="1" t="s">
        <v>723</v>
      </c>
      <c r="D26" t="s">
        <v>328</v>
      </c>
      <c r="E26">
        <v>4433</v>
      </c>
      <c r="F26" t="s">
        <v>330</v>
      </c>
      <c r="G26" t="s">
        <v>14</v>
      </c>
      <c r="H26" t="s">
        <v>15</v>
      </c>
      <c r="I26" t="s">
        <v>15</v>
      </c>
      <c r="J26" t="s">
        <v>15</v>
      </c>
      <c r="K26" t="s">
        <v>14</v>
      </c>
      <c r="L26">
        <v>555</v>
      </c>
      <c r="M26">
        <v>568</v>
      </c>
      <c r="N26" s="5">
        <f t="shared" si="1"/>
        <v>9.0924371093093429E-3</v>
      </c>
      <c r="O26" s="6">
        <f>ROUND($O$424*N26,2)+0.01</f>
        <v>4318.92</v>
      </c>
    </row>
    <row r="27" spans="1:15" x14ac:dyDescent="0.25">
      <c r="A27">
        <v>2014</v>
      </c>
      <c r="B27" t="str">
        <f t="shared" si="0"/>
        <v>17414 Lake Washington School District</v>
      </c>
      <c r="C27" s="1" t="s">
        <v>702</v>
      </c>
      <c r="D27" t="s">
        <v>260</v>
      </c>
      <c r="E27">
        <v>4439</v>
      </c>
      <c r="F27" t="s">
        <v>261</v>
      </c>
      <c r="G27" t="s">
        <v>14</v>
      </c>
      <c r="H27" t="s">
        <v>15</v>
      </c>
      <c r="I27" t="s">
        <v>15</v>
      </c>
      <c r="J27" t="s">
        <v>14</v>
      </c>
      <c r="K27" t="s">
        <v>14</v>
      </c>
      <c r="L27">
        <v>559</v>
      </c>
      <c r="M27">
        <v>563.75</v>
      </c>
      <c r="N27" s="5">
        <f t="shared" si="1"/>
        <v>9.0244039091076454E-3</v>
      </c>
      <c r="O27" s="6">
        <f t="shared" ref="O27:O90" si="3">ROUND($O$424*N27,2)</f>
        <v>4286.59</v>
      </c>
    </row>
    <row r="28" spans="1:15" x14ac:dyDescent="0.25">
      <c r="A28">
        <v>2014</v>
      </c>
      <c r="B28" t="str">
        <f t="shared" si="0"/>
        <v>17417 Northshore School District</v>
      </c>
      <c r="C28" s="1" t="s">
        <v>734</v>
      </c>
      <c r="D28" t="s">
        <v>358</v>
      </c>
      <c r="E28">
        <v>4208</v>
      </c>
      <c r="F28" t="s">
        <v>364</v>
      </c>
      <c r="G28" t="s">
        <v>14</v>
      </c>
      <c r="H28" t="s">
        <v>15</v>
      </c>
      <c r="I28" t="s">
        <v>15</v>
      </c>
      <c r="J28" t="s">
        <v>14</v>
      </c>
      <c r="K28" t="s">
        <v>14</v>
      </c>
      <c r="L28">
        <v>555</v>
      </c>
      <c r="M28">
        <v>560.25</v>
      </c>
      <c r="N28" s="5">
        <f t="shared" si="1"/>
        <v>8.9683765677650695E-3</v>
      </c>
      <c r="O28" s="6">
        <f t="shared" si="3"/>
        <v>4259.9799999999996</v>
      </c>
    </row>
    <row r="29" spans="1:15" x14ac:dyDescent="0.25">
      <c r="A29">
        <v>2014</v>
      </c>
      <c r="B29" t="str">
        <f t="shared" si="0"/>
        <v>17405 Bellevue School District</v>
      </c>
      <c r="C29" s="1" t="s">
        <v>633</v>
      </c>
      <c r="D29" t="s">
        <v>37</v>
      </c>
      <c r="E29">
        <v>3282</v>
      </c>
      <c r="F29" t="s">
        <v>43</v>
      </c>
      <c r="G29" t="s">
        <v>14</v>
      </c>
      <c r="H29" t="s">
        <v>15</v>
      </c>
      <c r="I29" t="s">
        <v>15</v>
      </c>
      <c r="J29" t="s">
        <v>15</v>
      </c>
      <c r="K29" t="s">
        <v>14</v>
      </c>
      <c r="L29">
        <v>523</v>
      </c>
      <c r="M29">
        <v>554</v>
      </c>
      <c r="N29" s="5">
        <f t="shared" si="1"/>
        <v>8.8683277439390428E-3</v>
      </c>
      <c r="O29" s="6">
        <f t="shared" si="3"/>
        <v>4212.46</v>
      </c>
    </row>
    <row r="30" spans="1:15" x14ac:dyDescent="0.25">
      <c r="A30">
        <v>2014</v>
      </c>
      <c r="B30" t="str">
        <f t="shared" si="0"/>
        <v>03017 Kennewick School District</v>
      </c>
      <c r="C30" s="1" t="s">
        <v>695</v>
      </c>
      <c r="D30" t="s">
        <v>236</v>
      </c>
      <c r="E30">
        <v>3731</v>
      </c>
      <c r="F30" t="s">
        <v>237</v>
      </c>
      <c r="G30" t="s">
        <v>14</v>
      </c>
      <c r="H30" t="s">
        <v>15</v>
      </c>
      <c r="I30" t="s">
        <v>15</v>
      </c>
      <c r="J30" t="s">
        <v>14</v>
      </c>
      <c r="K30" t="s">
        <v>14</v>
      </c>
      <c r="L30">
        <v>519</v>
      </c>
      <c r="M30">
        <v>549.75</v>
      </c>
      <c r="N30" s="5">
        <f t="shared" si="1"/>
        <v>8.8002945437373435E-3</v>
      </c>
      <c r="O30" s="6">
        <f t="shared" si="3"/>
        <v>4180.1400000000003</v>
      </c>
    </row>
    <row r="31" spans="1:15" x14ac:dyDescent="0.25">
      <c r="A31">
        <v>2014</v>
      </c>
      <c r="B31" t="str">
        <f t="shared" si="0"/>
        <v>32356 Central Valley School District</v>
      </c>
      <c r="C31" s="1" t="s">
        <v>646</v>
      </c>
      <c r="D31" t="s">
        <v>87</v>
      </c>
      <c r="E31">
        <v>3065</v>
      </c>
      <c r="F31" t="s">
        <v>88</v>
      </c>
      <c r="G31" t="s">
        <v>14</v>
      </c>
      <c r="H31" t="s">
        <v>15</v>
      </c>
      <c r="I31" t="s">
        <v>15</v>
      </c>
      <c r="J31" t="s">
        <v>14</v>
      </c>
      <c r="K31" t="s">
        <v>14</v>
      </c>
      <c r="L31">
        <v>529</v>
      </c>
      <c r="M31">
        <v>549.25</v>
      </c>
      <c r="N31" s="5">
        <f t="shared" si="1"/>
        <v>8.7922906378312612E-3</v>
      </c>
      <c r="O31" s="6">
        <f t="shared" si="3"/>
        <v>4176.34</v>
      </c>
    </row>
    <row r="32" spans="1:15" x14ac:dyDescent="0.25">
      <c r="A32">
        <v>2014</v>
      </c>
      <c r="B32" t="str">
        <f t="shared" si="0"/>
        <v>31004 Lake Stevens School District</v>
      </c>
      <c r="C32" s="1" t="s">
        <v>701</v>
      </c>
      <c r="D32" t="s">
        <v>256</v>
      </c>
      <c r="E32">
        <v>2426</v>
      </c>
      <c r="F32" t="s">
        <v>259</v>
      </c>
      <c r="G32" t="s">
        <v>14</v>
      </c>
      <c r="H32" t="s">
        <v>15</v>
      </c>
      <c r="I32" t="s">
        <v>15</v>
      </c>
      <c r="J32" t="s">
        <v>15</v>
      </c>
      <c r="K32" t="s">
        <v>14</v>
      </c>
      <c r="L32">
        <v>520</v>
      </c>
      <c r="M32">
        <v>535.5</v>
      </c>
      <c r="N32" s="5">
        <f t="shared" si="1"/>
        <v>8.5721832254140023E-3</v>
      </c>
      <c r="O32" s="6">
        <f t="shared" si="3"/>
        <v>4071.79</v>
      </c>
    </row>
    <row r="33" spans="1:15" x14ac:dyDescent="0.25">
      <c r="A33">
        <v>2014</v>
      </c>
      <c r="B33" t="str">
        <f t="shared" si="0"/>
        <v>31015 Edmonds School District</v>
      </c>
      <c r="C33" s="1" t="s">
        <v>670</v>
      </c>
      <c r="D33" t="s">
        <v>144</v>
      </c>
      <c r="E33">
        <v>3123</v>
      </c>
      <c r="F33" t="s">
        <v>146</v>
      </c>
      <c r="G33" t="s">
        <v>15</v>
      </c>
      <c r="H33" t="s">
        <v>15</v>
      </c>
      <c r="I33" t="s">
        <v>15</v>
      </c>
      <c r="J33" t="s">
        <v>15</v>
      </c>
      <c r="K33" t="s">
        <v>14</v>
      </c>
      <c r="L33">
        <v>498</v>
      </c>
      <c r="M33">
        <v>524.25</v>
      </c>
      <c r="N33" s="5">
        <f t="shared" si="1"/>
        <v>8.3920953425271529E-3</v>
      </c>
      <c r="O33" s="6">
        <f t="shared" si="3"/>
        <v>3986.25</v>
      </c>
    </row>
    <row r="34" spans="1:15" x14ac:dyDescent="0.25">
      <c r="A34">
        <v>2014</v>
      </c>
      <c r="B34" t="str">
        <f t="shared" si="0"/>
        <v>31103 Monroe School District</v>
      </c>
      <c r="C34" s="1" t="s">
        <v>717</v>
      </c>
      <c r="D34" t="s">
        <v>311</v>
      </c>
      <c r="E34">
        <v>4528</v>
      </c>
      <c r="F34" t="s">
        <v>313</v>
      </c>
      <c r="G34" t="s">
        <v>14</v>
      </c>
      <c r="H34" t="s">
        <v>15</v>
      </c>
      <c r="I34" t="s">
        <v>15</v>
      </c>
      <c r="J34" t="s">
        <v>15</v>
      </c>
      <c r="K34" t="s">
        <v>14</v>
      </c>
      <c r="L34">
        <v>497</v>
      </c>
      <c r="M34">
        <v>517.5</v>
      </c>
      <c r="N34" s="5">
        <f t="shared" si="1"/>
        <v>8.284042612795044E-3</v>
      </c>
      <c r="O34" s="6">
        <f t="shared" si="3"/>
        <v>3934.92</v>
      </c>
    </row>
    <row r="35" spans="1:15" x14ac:dyDescent="0.25">
      <c r="A35">
        <v>2014</v>
      </c>
      <c r="B35" t="str">
        <f t="shared" si="0"/>
        <v>27400 Clover Park School District</v>
      </c>
      <c r="C35" s="1" t="s">
        <v>653</v>
      </c>
      <c r="D35" t="s">
        <v>105</v>
      </c>
      <c r="E35">
        <v>3456</v>
      </c>
      <c r="F35" t="s">
        <v>108</v>
      </c>
      <c r="G35" t="s">
        <v>14</v>
      </c>
      <c r="H35" t="s">
        <v>15</v>
      </c>
      <c r="I35" t="s">
        <v>15</v>
      </c>
      <c r="J35" t="s">
        <v>14</v>
      </c>
      <c r="K35" t="s">
        <v>14</v>
      </c>
      <c r="L35">
        <v>464</v>
      </c>
      <c r="M35">
        <v>516.5</v>
      </c>
      <c r="N35" s="5">
        <f t="shared" si="1"/>
        <v>8.2680348009828795E-3</v>
      </c>
      <c r="O35" s="6">
        <f t="shared" si="3"/>
        <v>3927.32</v>
      </c>
    </row>
    <row r="36" spans="1:15" x14ac:dyDescent="0.25">
      <c r="A36">
        <v>2014</v>
      </c>
      <c r="B36" t="str">
        <f t="shared" si="0"/>
        <v>04246 Wenatchee School District</v>
      </c>
      <c r="C36" s="1" t="s">
        <v>810</v>
      </c>
      <c r="D36" t="s">
        <v>591</v>
      </c>
      <c r="E36">
        <v>2134</v>
      </c>
      <c r="F36" t="s">
        <v>593</v>
      </c>
      <c r="G36" t="s">
        <v>14</v>
      </c>
      <c r="H36" t="s">
        <v>15</v>
      </c>
      <c r="I36" t="s">
        <v>15</v>
      </c>
      <c r="J36" t="s">
        <v>15</v>
      </c>
      <c r="K36" t="s">
        <v>14</v>
      </c>
      <c r="L36">
        <v>451</v>
      </c>
      <c r="M36">
        <v>492.5</v>
      </c>
      <c r="N36" s="5">
        <f t="shared" si="1"/>
        <v>7.8838473174909357E-3</v>
      </c>
      <c r="O36" s="6">
        <f t="shared" si="3"/>
        <v>3744.83</v>
      </c>
    </row>
    <row r="37" spans="1:15" x14ac:dyDescent="0.25">
      <c r="A37">
        <v>2014</v>
      </c>
      <c r="B37" t="str">
        <f t="shared" si="0"/>
        <v>18402 South Kitsap School District</v>
      </c>
      <c r="C37" s="1" t="s">
        <v>778</v>
      </c>
      <c r="D37" t="s">
        <v>491</v>
      </c>
      <c r="E37">
        <v>2272</v>
      </c>
      <c r="F37" t="s">
        <v>494</v>
      </c>
      <c r="G37" t="s">
        <v>14</v>
      </c>
      <c r="H37" t="s">
        <v>15</v>
      </c>
      <c r="I37" t="s">
        <v>15</v>
      </c>
      <c r="J37" t="s">
        <v>14</v>
      </c>
      <c r="K37" t="s">
        <v>14</v>
      </c>
      <c r="L37">
        <v>453</v>
      </c>
      <c r="M37">
        <v>481</v>
      </c>
      <c r="N37" s="5">
        <f t="shared" si="1"/>
        <v>7.6997574816510461E-3</v>
      </c>
      <c r="O37" s="6">
        <f t="shared" si="3"/>
        <v>3657.38</v>
      </c>
    </row>
    <row r="38" spans="1:15" x14ac:dyDescent="0.25">
      <c r="A38">
        <v>2014</v>
      </c>
      <c r="B38" t="str">
        <f t="shared" si="0"/>
        <v>03400 Richland School District</v>
      </c>
      <c r="C38" s="1" t="s">
        <v>761</v>
      </c>
      <c r="D38" t="s">
        <v>432</v>
      </c>
      <c r="E38">
        <v>3833</v>
      </c>
      <c r="F38" t="s">
        <v>433</v>
      </c>
      <c r="G38" t="s">
        <v>14</v>
      </c>
      <c r="H38" t="s">
        <v>15</v>
      </c>
      <c r="I38" t="s">
        <v>15</v>
      </c>
      <c r="J38" t="s">
        <v>14</v>
      </c>
      <c r="K38" t="s">
        <v>14</v>
      </c>
      <c r="L38">
        <v>449</v>
      </c>
      <c r="M38">
        <v>462.75</v>
      </c>
      <c r="N38" s="5">
        <f t="shared" si="1"/>
        <v>7.4076149160790467E-3</v>
      </c>
      <c r="O38" s="6">
        <f t="shared" si="3"/>
        <v>3518.62</v>
      </c>
    </row>
    <row r="39" spans="1:15" x14ac:dyDescent="0.25">
      <c r="A39">
        <v>2014</v>
      </c>
      <c r="B39" t="str">
        <f t="shared" si="0"/>
        <v>06037 Vancouver School District</v>
      </c>
      <c r="C39" s="1" t="s">
        <v>800</v>
      </c>
      <c r="D39" t="s">
        <v>562</v>
      </c>
      <c r="E39">
        <v>4504</v>
      </c>
      <c r="F39" t="s">
        <v>567</v>
      </c>
      <c r="G39" t="s">
        <v>14</v>
      </c>
      <c r="H39" t="s">
        <v>15</v>
      </c>
      <c r="I39" t="s">
        <v>15</v>
      </c>
      <c r="J39" t="s">
        <v>14</v>
      </c>
      <c r="K39" t="s">
        <v>14</v>
      </c>
      <c r="L39">
        <v>441</v>
      </c>
      <c r="M39">
        <v>456.25</v>
      </c>
      <c r="N39" s="5">
        <f t="shared" si="1"/>
        <v>7.303564139299978E-3</v>
      </c>
      <c r="O39" s="6">
        <f t="shared" si="3"/>
        <v>3469.19</v>
      </c>
    </row>
    <row r="40" spans="1:15" x14ac:dyDescent="0.25">
      <c r="A40">
        <v>2014</v>
      </c>
      <c r="B40" t="str">
        <f t="shared" si="0"/>
        <v>06117 Camas School District</v>
      </c>
      <c r="C40" s="1" t="s">
        <v>641</v>
      </c>
      <c r="D40" t="s">
        <v>68</v>
      </c>
      <c r="E40">
        <v>4567</v>
      </c>
      <c r="F40" t="s">
        <v>69</v>
      </c>
      <c r="G40" t="s">
        <v>14</v>
      </c>
      <c r="H40" t="s">
        <v>15</v>
      </c>
      <c r="I40" t="s">
        <v>15</v>
      </c>
      <c r="J40" t="s">
        <v>14</v>
      </c>
      <c r="K40" t="s">
        <v>14</v>
      </c>
      <c r="L40">
        <v>447</v>
      </c>
      <c r="M40">
        <v>455</v>
      </c>
      <c r="N40" s="5">
        <f t="shared" si="1"/>
        <v>7.2835543745347732E-3</v>
      </c>
      <c r="O40" s="6">
        <f t="shared" si="3"/>
        <v>3459.69</v>
      </c>
    </row>
    <row r="41" spans="1:15" x14ac:dyDescent="0.25">
      <c r="A41">
        <v>2014</v>
      </c>
      <c r="B41" t="str">
        <f t="shared" si="0"/>
        <v>34111 Olympia School District</v>
      </c>
      <c r="C41" s="1" t="s">
        <v>741</v>
      </c>
      <c r="D41" t="s">
        <v>378</v>
      </c>
      <c r="E41">
        <v>3132</v>
      </c>
      <c r="F41" t="s">
        <v>381</v>
      </c>
      <c r="G41" t="s">
        <v>14</v>
      </c>
      <c r="H41" t="s">
        <v>15</v>
      </c>
      <c r="I41" t="s">
        <v>15</v>
      </c>
      <c r="J41" t="s">
        <v>14</v>
      </c>
      <c r="K41" t="s">
        <v>14</v>
      </c>
      <c r="L41">
        <v>443</v>
      </c>
      <c r="M41">
        <v>452.25</v>
      </c>
      <c r="N41" s="5">
        <f t="shared" si="1"/>
        <v>7.2395328920513207E-3</v>
      </c>
      <c r="O41" s="6">
        <f t="shared" si="3"/>
        <v>3438.78</v>
      </c>
    </row>
    <row r="42" spans="1:15" x14ac:dyDescent="0.25">
      <c r="A42">
        <v>2014</v>
      </c>
      <c r="B42" t="str">
        <f t="shared" si="0"/>
        <v>27083 University Place School District</v>
      </c>
      <c r="C42" s="1" t="s">
        <v>799</v>
      </c>
      <c r="D42" t="s">
        <v>559</v>
      </c>
      <c r="E42">
        <v>3600</v>
      </c>
      <c r="F42" t="s">
        <v>561</v>
      </c>
      <c r="G42" t="s">
        <v>14</v>
      </c>
      <c r="H42" t="s">
        <v>15</v>
      </c>
      <c r="I42" t="s">
        <v>15</v>
      </c>
      <c r="J42" t="s">
        <v>14</v>
      </c>
      <c r="K42" t="s">
        <v>14</v>
      </c>
      <c r="L42">
        <v>434</v>
      </c>
      <c r="M42">
        <v>451</v>
      </c>
      <c r="N42" s="5">
        <f t="shared" si="1"/>
        <v>7.2195231272861159E-3</v>
      </c>
      <c r="O42" s="6">
        <f t="shared" si="3"/>
        <v>3429.27</v>
      </c>
    </row>
    <row r="43" spans="1:15" x14ac:dyDescent="0.25">
      <c r="A43">
        <v>2014</v>
      </c>
      <c r="B43" t="str">
        <f t="shared" si="0"/>
        <v>18401 Central Kitsap School District</v>
      </c>
      <c r="C43" s="1" t="s">
        <v>645</v>
      </c>
      <c r="D43" t="s">
        <v>77</v>
      </c>
      <c r="E43">
        <v>4100</v>
      </c>
      <c r="F43" t="s">
        <v>86</v>
      </c>
      <c r="G43" t="s">
        <v>14</v>
      </c>
      <c r="H43" t="s">
        <v>15</v>
      </c>
      <c r="I43" t="s">
        <v>15</v>
      </c>
      <c r="J43" t="s">
        <v>14</v>
      </c>
      <c r="K43" t="s">
        <v>14</v>
      </c>
      <c r="L43">
        <v>413</v>
      </c>
      <c r="M43">
        <v>447.5</v>
      </c>
      <c r="N43" s="5">
        <f t="shared" si="1"/>
        <v>7.16349578594354E-3</v>
      </c>
      <c r="O43" s="6">
        <f t="shared" si="3"/>
        <v>3402.66</v>
      </c>
    </row>
    <row r="44" spans="1:15" x14ac:dyDescent="0.25">
      <c r="A44">
        <v>2014</v>
      </c>
      <c r="B44" t="str">
        <f t="shared" si="0"/>
        <v>17400 Mercer Island School District</v>
      </c>
      <c r="C44" s="1" t="s">
        <v>714</v>
      </c>
      <c r="D44" t="s">
        <v>305</v>
      </c>
      <c r="E44">
        <v>3029</v>
      </c>
      <c r="F44" t="s">
        <v>306</v>
      </c>
      <c r="G44" t="s">
        <v>14</v>
      </c>
      <c r="H44" t="s">
        <v>15</v>
      </c>
      <c r="I44" t="s">
        <v>15</v>
      </c>
      <c r="J44" t="s">
        <v>15</v>
      </c>
      <c r="K44" t="s">
        <v>14</v>
      </c>
      <c r="L44">
        <v>439</v>
      </c>
      <c r="M44">
        <v>442.25</v>
      </c>
      <c r="N44" s="5">
        <f t="shared" si="1"/>
        <v>7.0794547739296779E-3</v>
      </c>
      <c r="O44" s="6">
        <f t="shared" si="3"/>
        <v>3362.74</v>
      </c>
    </row>
    <row r="45" spans="1:15" x14ac:dyDescent="0.25">
      <c r="A45">
        <v>2014</v>
      </c>
      <c r="B45" t="str">
        <f t="shared" si="0"/>
        <v>15201 Oak Harbor School District</v>
      </c>
      <c r="C45" s="1" t="s">
        <v>735</v>
      </c>
      <c r="D45" t="s">
        <v>365</v>
      </c>
      <c r="E45">
        <v>2974</v>
      </c>
      <c r="F45" t="s">
        <v>367</v>
      </c>
      <c r="G45" t="s">
        <v>14</v>
      </c>
      <c r="H45" t="s">
        <v>15</v>
      </c>
      <c r="I45" t="s">
        <v>15</v>
      </c>
      <c r="J45" t="s">
        <v>14</v>
      </c>
      <c r="K45" t="s">
        <v>14</v>
      </c>
      <c r="L45">
        <v>414</v>
      </c>
      <c r="M45">
        <v>440.25</v>
      </c>
      <c r="N45" s="5">
        <f t="shared" si="1"/>
        <v>7.0474391503053489E-3</v>
      </c>
      <c r="O45" s="6">
        <f t="shared" si="3"/>
        <v>3347.53</v>
      </c>
    </row>
    <row r="46" spans="1:15" x14ac:dyDescent="0.25">
      <c r="A46">
        <v>2014</v>
      </c>
      <c r="B46" t="str">
        <f t="shared" si="0"/>
        <v>03400 Richland School District</v>
      </c>
      <c r="C46" s="1" t="s">
        <v>761</v>
      </c>
      <c r="D46" t="s">
        <v>432</v>
      </c>
      <c r="E46">
        <v>3511</v>
      </c>
      <c r="F46" t="s">
        <v>434</v>
      </c>
      <c r="G46" t="s">
        <v>14</v>
      </c>
      <c r="H46" t="s">
        <v>15</v>
      </c>
      <c r="I46" t="s">
        <v>15</v>
      </c>
      <c r="J46" t="s">
        <v>14</v>
      </c>
      <c r="K46" t="s">
        <v>14</v>
      </c>
      <c r="L46">
        <v>420</v>
      </c>
      <c r="M46">
        <v>438</v>
      </c>
      <c r="N46" s="5">
        <f t="shared" si="1"/>
        <v>7.0114215737279795E-3</v>
      </c>
      <c r="O46" s="6">
        <f t="shared" si="3"/>
        <v>3330.43</v>
      </c>
    </row>
    <row r="47" spans="1:15" x14ac:dyDescent="0.25">
      <c r="A47">
        <v>2014</v>
      </c>
      <c r="B47" t="str">
        <f t="shared" si="0"/>
        <v>31015 Edmonds School District</v>
      </c>
      <c r="C47" s="1" t="s">
        <v>670</v>
      </c>
      <c r="D47" t="s">
        <v>144</v>
      </c>
      <c r="E47">
        <v>3464</v>
      </c>
      <c r="F47" t="s">
        <v>148</v>
      </c>
      <c r="G47" t="s">
        <v>14</v>
      </c>
      <c r="H47" t="s">
        <v>15</v>
      </c>
      <c r="I47" t="s">
        <v>15</v>
      </c>
      <c r="J47" t="s">
        <v>15</v>
      </c>
      <c r="K47" t="s">
        <v>14</v>
      </c>
      <c r="L47">
        <v>418</v>
      </c>
      <c r="M47">
        <v>432</v>
      </c>
      <c r="N47" s="5">
        <f t="shared" si="1"/>
        <v>6.9153747028549931E-3</v>
      </c>
      <c r="O47" s="6">
        <f t="shared" si="3"/>
        <v>3284.8</v>
      </c>
    </row>
    <row r="48" spans="1:15" x14ac:dyDescent="0.25">
      <c r="A48">
        <v>2014</v>
      </c>
      <c r="B48" t="str">
        <f t="shared" si="0"/>
        <v>03017 Kennewick School District</v>
      </c>
      <c r="C48" s="1" t="s">
        <v>695</v>
      </c>
      <c r="D48" t="s">
        <v>236</v>
      </c>
      <c r="E48">
        <v>4484</v>
      </c>
      <c r="F48" t="s">
        <v>241</v>
      </c>
      <c r="G48" t="s">
        <v>14</v>
      </c>
      <c r="H48" t="s">
        <v>15</v>
      </c>
      <c r="I48" t="s">
        <v>15</v>
      </c>
      <c r="J48" t="s">
        <v>14</v>
      </c>
      <c r="K48" t="s">
        <v>14</v>
      </c>
      <c r="L48">
        <v>397</v>
      </c>
      <c r="M48">
        <v>430.5</v>
      </c>
      <c r="N48" s="5">
        <f t="shared" si="1"/>
        <v>6.8913629851367463E-3</v>
      </c>
      <c r="O48" s="6">
        <f t="shared" si="3"/>
        <v>3273.4</v>
      </c>
    </row>
    <row r="49" spans="1:15" x14ac:dyDescent="0.25">
      <c r="A49">
        <v>2014</v>
      </c>
      <c r="B49" t="str">
        <f t="shared" si="0"/>
        <v>11001 Pasco School District</v>
      </c>
      <c r="C49" s="1" t="s">
        <v>747</v>
      </c>
      <c r="D49" t="s">
        <v>394</v>
      </c>
      <c r="E49">
        <v>5164</v>
      </c>
      <c r="F49" t="s">
        <v>395</v>
      </c>
      <c r="G49" t="s">
        <v>14</v>
      </c>
      <c r="H49" t="s">
        <v>15</v>
      </c>
      <c r="I49" t="s">
        <v>15</v>
      </c>
      <c r="J49" t="s">
        <v>14</v>
      </c>
      <c r="K49" t="s">
        <v>14</v>
      </c>
      <c r="L49">
        <v>374</v>
      </c>
      <c r="M49">
        <v>429.25</v>
      </c>
      <c r="N49" s="5">
        <f t="shared" si="1"/>
        <v>6.8713532203715415E-3</v>
      </c>
      <c r="O49" s="6">
        <f t="shared" si="3"/>
        <v>3263.89</v>
      </c>
    </row>
    <row r="50" spans="1:15" x14ac:dyDescent="0.25">
      <c r="A50">
        <v>2014</v>
      </c>
      <c r="B50" t="str">
        <f t="shared" si="0"/>
        <v>27010 Tacoma School District</v>
      </c>
      <c r="C50" s="1" t="s">
        <v>788</v>
      </c>
      <c r="D50" t="s">
        <v>525</v>
      </c>
      <c r="E50">
        <v>2084</v>
      </c>
      <c r="F50" t="s">
        <v>531</v>
      </c>
      <c r="G50" t="s">
        <v>14</v>
      </c>
      <c r="H50" t="s">
        <v>15</v>
      </c>
      <c r="I50" t="s">
        <v>15</v>
      </c>
      <c r="J50" t="s">
        <v>14</v>
      </c>
      <c r="K50" t="s">
        <v>14</v>
      </c>
      <c r="L50">
        <v>404</v>
      </c>
      <c r="M50">
        <v>428.75</v>
      </c>
      <c r="N50" s="5">
        <f t="shared" si="1"/>
        <v>6.8633493144654592E-3</v>
      </c>
      <c r="O50" s="6">
        <f t="shared" si="3"/>
        <v>3260.09</v>
      </c>
    </row>
    <row r="51" spans="1:15" x14ac:dyDescent="0.25">
      <c r="A51">
        <v>2014</v>
      </c>
      <c r="B51" t="str">
        <f t="shared" si="0"/>
        <v>31002 Everett School District</v>
      </c>
      <c r="C51" s="1" t="s">
        <v>676</v>
      </c>
      <c r="D51" t="s">
        <v>163</v>
      </c>
      <c r="E51">
        <v>3407</v>
      </c>
      <c r="F51" t="s">
        <v>72</v>
      </c>
      <c r="G51" t="s">
        <v>14</v>
      </c>
      <c r="H51" t="s">
        <v>15</v>
      </c>
      <c r="I51" t="s">
        <v>15</v>
      </c>
      <c r="J51" t="s">
        <v>15</v>
      </c>
      <c r="K51" t="s">
        <v>14</v>
      </c>
      <c r="L51">
        <v>401</v>
      </c>
      <c r="M51">
        <v>426</v>
      </c>
      <c r="N51" s="5">
        <f t="shared" si="1"/>
        <v>6.8193278319820076E-3</v>
      </c>
      <c r="O51" s="6">
        <f t="shared" si="3"/>
        <v>3239.18</v>
      </c>
    </row>
    <row r="52" spans="1:15" x14ac:dyDescent="0.25">
      <c r="A52">
        <v>2014</v>
      </c>
      <c r="B52" t="str">
        <f t="shared" si="0"/>
        <v>29101 Sedro-Woolley School District</v>
      </c>
      <c r="C52" s="1" t="s">
        <v>769</v>
      </c>
      <c r="D52" t="s">
        <v>465</v>
      </c>
      <c r="E52">
        <v>2150</v>
      </c>
      <c r="F52" t="s">
        <v>466</v>
      </c>
      <c r="G52" t="s">
        <v>14</v>
      </c>
      <c r="H52" t="s">
        <v>15</v>
      </c>
      <c r="I52" t="s">
        <v>15</v>
      </c>
      <c r="J52" t="s">
        <v>14</v>
      </c>
      <c r="K52" t="s">
        <v>14</v>
      </c>
      <c r="L52">
        <v>381</v>
      </c>
      <c r="M52">
        <v>420.25</v>
      </c>
      <c r="N52" s="5">
        <f t="shared" si="1"/>
        <v>6.7272829140620624E-3</v>
      </c>
      <c r="O52" s="6">
        <f t="shared" si="3"/>
        <v>3195.46</v>
      </c>
    </row>
    <row r="53" spans="1:15" x14ac:dyDescent="0.25">
      <c r="A53">
        <v>2014</v>
      </c>
      <c r="B53" t="str">
        <f t="shared" si="0"/>
        <v>06114 Evergreen School District (Clark)</v>
      </c>
      <c r="C53" s="1" t="s">
        <v>677</v>
      </c>
      <c r="D53" t="s">
        <v>168</v>
      </c>
      <c r="E53">
        <v>4162</v>
      </c>
      <c r="F53" t="s">
        <v>175</v>
      </c>
      <c r="G53" t="s">
        <v>14</v>
      </c>
      <c r="H53" t="s">
        <v>15</v>
      </c>
      <c r="I53" t="s">
        <v>15</v>
      </c>
      <c r="J53" t="s">
        <v>14</v>
      </c>
      <c r="K53" t="s">
        <v>14</v>
      </c>
      <c r="L53">
        <v>403</v>
      </c>
      <c r="M53">
        <v>419.75</v>
      </c>
      <c r="N53" s="5">
        <f t="shared" si="1"/>
        <v>6.7192790081559801E-3</v>
      </c>
      <c r="O53" s="6">
        <f t="shared" si="3"/>
        <v>3191.66</v>
      </c>
    </row>
    <row r="54" spans="1:15" x14ac:dyDescent="0.25">
      <c r="A54">
        <v>2014</v>
      </c>
      <c r="B54" t="str">
        <f t="shared" si="0"/>
        <v>17409 Tahoma School District</v>
      </c>
      <c r="C54" s="1" t="s">
        <v>789</v>
      </c>
      <c r="D54" t="s">
        <v>534</v>
      </c>
      <c r="E54">
        <v>2849</v>
      </c>
      <c r="F54" t="s">
        <v>535</v>
      </c>
      <c r="G54" t="s">
        <v>14</v>
      </c>
      <c r="H54" t="s">
        <v>15</v>
      </c>
      <c r="I54" t="s">
        <v>15</v>
      </c>
      <c r="J54" t="s">
        <v>14</v>
      </c>
      <c r="K54" t="s">
        <v>14</v>
      </c>
      <c r="L54">
        <v>412</v>
      </c>
      <c r="M54">
        <v>416.25</v>
      </c>
      <c r="N54" s="5">
        <f t="shared" si="1"/>
        <v>6.6632516668134051E-3</v>
      </c>
      <c r="O54" s="6">
        <f t="shared" si="3"/>
        <v>3165.04</v>
      </c>
    </row>
    <row r="55" spans="1:15" x14ac:dyDescent="0.25">
      <c r="A55">
        <v>2014</v>
      </c>
      <c r="B55" t="str">
        <f t="shared" si="0"/>
        <v>32081 Spokane School District</v>
      </c>
      <c r="C55" s="1" t="s">
        <v>780</v>
      </c>
      <c r="D55" t="s">
        <v>498</v>
      </c>
      <c r="E55">
        <v>2172</v>
      </c>
      <c r="F55" t="s">
        <v>502</v>
      </c>
      <c r="G55" t="s">
        <v>14</v>
      </c>
      <c r="H55" t="s">
        <v>15</v>
      </c>
      <c r="I55" t="s">
        <v>15</v>
      </c>
      <c r="J55" t="s">
        <v>14</v>
      </c>
      <c r="K55" t="s">
        <v>14</v>
      </c>
      <c r="L55">
        <v>396</v>
      </c>
      <c r="M55">
        <v>412.75</v>
      </c>
      <c r="N55" s="5">
        <f t="shared" si="1"/>
        <v>6.6072243254708301E-3</v>
      </c>
      <c r="O55" s="6">
        <f t="shared" si="3"/>
        <v>3138.43</v>
      </c>
    </row>
    <row r="56" spans="1:15" x14ac:dyDescent="0.25">
      <c r="A56">
        <v>2014</v>
      </c>
      <c r="B56" t="str">
        <f t="shared" si="0"/>
        <v>18303 Bainbridge Island School District</v>
      </c>
      <c r="C56" s="1" t="s">
        <v>631</v>
      </c>
      <c r="D56" t="s">
        <v>28</v>
      </c>
      <c r="E56">
        <v>2395</v>
      </c>
      <c r="F56" t="s">
        <v>29</v>
      </c>
      <c r="G56" t="s">
        <v>14</v>
      </c>
      <c r="H56" t="s">
        <v>15</v>
      </c>
      <c r="I56" t="s">
        <v>15</v>
      </c>
      <c r="J56" t="s">
        <v>14</v>
      </c>
      <c r="K56" t="s">
        <v>14</v>
      </c>
      <c r="L56">
        <v>395</v>
      </c>
      <c r="M56">
        <v>397.75</v>
      </c>
      <c r="N56" s="5">
        <f t="shared" si="1"/>
        <v>6.3671071482883645E-3</v>
      </c>
      <c r="O56" s="6">
        <f t="shared" si="3"/>
        <v>3024.38</v>
      </c>
    </row>
    <row r="57" spans="1:15" x14ac:dyDescent="0.25">
      <c r="A57">
        <v>2014</v>
      </c>
      <c r="B57" t="str">
        <f t="shared" si="0"/>
        <v>17411 Issaquah School District</v>
      </c>
      <c r="C57" s="1" t="s">
        <v>692</v>
      </c>
      <c r="D57" t="s">
        <v>226</v>
      </c>
      <c r="E57">
        <v>4495</v>
      </c>
      <c r="F57" t="s">
        <v>229</v>
      </c>
      <c r="G57" t="s">
        <v>15</v>
      </c>
      <c r="H57" t="s">
        <v>15</v>
      </c>
      <c r="I57" t="s">
        <v>15</v>
      </c>
      <c r="J57" t="s">
        <v>15</v>
      </c>
      <c r="K57" t="s">
        <v>14</v>
      </c>
      <c r="L57">
        <v>392</v>
      </c>
      <c r="M57">
        <v>392.5</v>
      </c>
      <c r="N57" s="5">
        <f t="shared" si="1"/>
        <v>6.2830661362745016E-3</v>
      </c>
      <c r="O57" s="6">
        <f t="shared" si="3"/>
        <v>2984.46</v>
      </c>
    </row>
    <row r="58" spans="1:15" x14ac:dyDescent="0.25">
      <c r="A58">
        <v>2014</v>
      </c>
      <c r="B58" t="str">
        <f t="shared" si="0"/>
        <v>31002 Everett School District</v>
      </c>
      <c r="C58" s="1" t="s">
        <v>676</v>
      </c>
      <c r="D58" t="s">
        <v>163</v>
      </c>
      <c r="E58">
        <v>2126</v>
      </c>
      <c r="F58" t="s">
        <v>164</v>
      </c>
      <c r="G58" t="s">
        <v>14</v>
      </c>
      <c r="H58" t="s">
        <v>15</v>
      </c>
      <c r="I58" t="s">
        <v>15</v>
      </c>
      <c r="J58" t="s">
        <v>15</v>
      </c>
      <c r="K58" t="s">
        <v>14</v>
      </c>
      <c r="L58">
        <v>352</v>
      </c>
      <c r="M58">
        <v>389.75</v>
      </c>
      <c r="N58" s="5">
        <f t="shared" si="1"/>
        <v>6.23904465379105E-3</v>
      </c>
      <c r="O58" s="6">
        <f t="shared" si="3"/>
        <v>2963.55</v>
      </c>
    </row>
    <row r="59" spans="1:15" x14ac:dyDescent="0.25">
      <c r="A59">
        <v>2014</v>
      </c>
      <c r="B59" t="str">
        <f t="shared" si="0"/>
        <v>13161 Moses Lake School District</v>
      </c>
      <c r="C59" s="1" t="s">
        <v>719</v>
      </c>
      <c r="D59" t="s">
        <v>318</v>
      </c>
      <c r="E59">
        <v>3215</v>
      </c>
      <c r="F59" t="s">
        <v>319</v>
      </c>
      <c r="G59" t="s">
        <v>14</v>
      </c>
      <c r="H59" t="s">
        <v>15</v>
      </c>
      <c r="I59" t="s">
        <v>15</v>
      </c>
      <c r="J59" t="s">
        <v>14</v>
      </c>
      <c r="K59" t="s">
        <v>14</v>
      </c>
      <c r="L59">
        <v>344</v>
      </c>
      <c r="M59">
        <v>379.75</v>
      </c>
      <c r="N59" s="5">
        <f t="shared" si="1"/>
        <v>6.0789665356694063E-3</v>
      </c>
      <c r="O59" s="6">
        <f t="shared" si="3"/>
        <v>2887.51</v>
      </c>
    </row>
    <row r="60" spans="1:15" x14ac:dyDescent="0.25">
      <c r="A60">
        <v>2014</v>
      </c>
      <c r="B60" t="str">
        <f t="shared" si="0"/>
        <v>05323 Sequim School District</v>
      </c>
      <c r="C60" s="1" t="s">
        <v>772</v>
      </c>
      <c r="D60" t="s">
        <v>474</v>
      </c>
      <c r="E60">
        <v>2471</v>
      </c>
      <c r="F60" t="s">
        <v>476</v>
      </c>
      <c r="G60" t="s">
        <v>14</v>
      </c>
      <c r="H60" t="s">
        <v>15</v>
      </c>
      <c r="I60" t="s">
        <v>15</v>
      </c>
      <c r="J60" t="s">
        <v>14</v>
      </c>
      <c r="K60" t="s">
        <v>14</v>
      </c>
      <c r="L60">
        <v>349</v>
      </c>
      <c r="M60">
        <v>376.25</v>
      </c>
      <c r="N60" s="5">
        <f t="shared" si="1"/>
        <v>6.0229391943268313E-3</v>
      </c>
      <c r="O60" s="6">
        <f t="shared" si="3"/>
        <v>2860.9</v>
      </c>
    </row>
    <row r="61" spans="1:15" x14ac:dyDescent="0.25">
      <c r="A61">
        <v>2014</v>
      </c>
      <c r="B61" t="str">
        <f t="shared" si="0"/>
        <v>17407 Riverview School District</v>
      </c>
      <c r="C61" s="1" t="s">
        <v>764</v>
      </c>
      <c r="D61" t="s">
        <v>441</v>
      </c>
      <c r="E61">
        <v>3524</v>
      </c>
      <c r="F61" t="s">
        <v>442</v>
      </c>
      <c r="G61" t="s">
        <v>14</v>
      </c>
      <c r="H61" t="s">
        <v>15</v>
      </c>
      <c r="I61" t="s">
        <v>15</v>
      </c>
      <c r="J61" t="s">
        <v>14</v>
      </c>
      <c r="K61" t="s">
        <v>14</v>
      </c>
      <c r="L61">
        <v>363</v>
      </c>
      <c r="M61">
        <v>376</v>
      </c>
      <c r="N61" s="5">
        <f t="shared" si="1"/>
        <v>6.0189372413737901E-3</v>
      </c>
      <c r="O61" s="6">
        <f t="shared" si="3"/>
        <v>2859</v>
      </c>
    </row>
    <row r="62" spans="1:15" x14ac:dyDescent="0.25">
      <c r="A62">
        <v>2014</v>
      </c>
      <c r="B62" t="str">
        <f t="shared" si="0"/>
        <v>17001 Seattle Public Schools</v>
      </c>
      <c r="C62" s="1" t="s">
        <v>768</v>
      </c>
      <c r="D62" t="s">
        <v>449</v>
      </c>
      <c r="E62">
        <v>3276</v>
      </c>
      <c r="F62" t="s">
        <v>456</v>
      </c>
      <c r="G62" t="s">
        <v>15</v>
      </c>
      <c r="H62" t="s">
        <v>15</v>
      </c>
      <c r="I62" t="s">
        <v>15</v>
      </c>
      <c r="J62" t="s">
        <v>14</v>
      </c>
      <c r="K62" t="s">
        <v>14</v>
      </c>
      <c r="L62">
        <v>353</v>
      </c>
      <c r="M62">
        <v>367.75</v>
      </c>
      <c r="N62" s="5">
        <f t="shared" si="1"/>
        <v>5.8868727939234344E-3</v>
      </c>
      <c r="O62" s="6">
        <f t="shared" si="3"/>
        <v>2796.26</v>
      </c>
    </row>
    <row r="63" spans="1:15" x14ac:dyDescent="0.25">
      <c r="A63">
        <v>2014</v>
      </c>
      <c r="B63" t="str">
        <f t="shared" si="0"/>
        <v>32356 Central Valley School District</v>
      </c>
      <c r="C63" s="1" t="s">
        <v>646</v>
      </c>
      <c r="D63" t="s">
        <v>87</v>
      </c>
      <c r="E63">
        <v>3415</v>
      </c>
      <c r="F63" t="s">
        <v>91</v>
      </c>
      <c r="G63" t="s">
        <v>14</v>
      </c>
      <c r="H63" t="s">
        <v>15</v>
      </c>
      <c r="I63" t="s">
        <v>15</v>
      </c>
      <c r="J63" t="s">
        <v>14</v>
      </c>
      <c r="K63" t="s">
        <v>14</v>
      </c>
      <c r="L63">
        <v>340</v>
      </c>
      <c r="M63">
        <v>367.25</v>
      </c>
      <c r="N63" s="5">
        <f t="shared" si="1"/>
        <v>5.8788688880173521E-3</v>
      </c>
      <c r="O63" s="6">
        <f t="shared" si="3"/>
        <v>2792.46</v>
      </c>
    </row>
    <row r="64" spans="1:15" x14ac:dyDescent="0.25">
      <c r="A64">
        <v>2014</v>
      </c>
      <c r="B64" t="str">
        <f t="shared" si="0"/>
        <v>17001 Seattle Public Schools</v>
      </c>
      <c r="C64" s="1" t="s">
        <v>768</v>
      </c>
      <c r="D64" t="s">
        <v>449</v>
      </c>
      <c r="E64">
        <v>2220</v>
      </c>
      <c r="F64" t="s">
        <v>450</v>
      </c>
      <c r="G64" t="s">
        <v>14</v>
      </c>
      <c r="H64" t="s">
        <v>15</v>
      </c>
      <c r="I64" t="s">
        <v>15</v>
      </c>
      <c r="J64" t="s">
        <v>14</v>
      </c>
      <c r="K64" t="s">
        <v>14</v>
      </c>
      <c r="L64">
        <v>360</v>
      </c>
      <c r="M64">
        <v>366.75</v>
      </c>
      <c r="N64" s="5">
        <f t="shared" si="1"/>
        <v>5.8708649821112707E-3</v>
      </c>
      <c r="O64" s="6">
        <f t="shared" si="3"/>
        <v>2788.66</v>
      </c>
    </row>
    <row r="65" spans="1:15" x14ac:dyDescent="0.25">
      <c r="A65">
        <v>2014</v>
      </c>
      <c r="B65" t="str">
        <f t="shared" si="0"/>
        <v>31015 Edmonds School District</v>
      </c>
      <c r="C65" s="1" t="s">
        <v>670</v>
      </c>
      <c r="D65" t="s">
        <v>144</v>
      </c>
      <c r="E65">
        <v>3755</v>
      </c>
      <c r="F65" t="s">
        <v>147</v>
      </c>
      <c r="G65" t="s">
        <v>14</v>
      </c>
      <c r="H65" t="s">
        <v>15</v>
      </c>
      <c r="I65" t="s">
        <v>15</v>
      </c>
      <c r="J65" t="s">
        <v>15</v>
      </c>
      <c r="K65" t="s">
        <v>14</v>
      </c>
      <c r="L65">
        <v>340</v>
      </c>
      <c r="M65">
        <v>364.75</v>
      </c>
      <c r="N65" s="5">
        <f t="shared" si="1"/>
        <v>5.8388493584869416E-3</v>
      </c>
      <c r="O65" s="6">
        <f t="shared" si="3"/>
        <v>2773.45</v>
      </c>
    </row>
    <row r="66" spans="1:15" x14ac:dyDescent="0.25">
      <c r="A66">
        <v>2014</v>
      </c>
      <c r="B66" t="str">
        <f t="shared" ref="B66:B129" si="4">PROPER(CONCATENATE(C66," ",D66))</f>
        <v>27402 Franklin Pierce School District</v>
      </c>
      <c r="C66" s="1" t="s">
        <v>682</v>
      </c>
      <c r="D66" t="s">
        <v>191</v>
      </c>
      <c r="E66">
        <v>2876</v>
      </c>
      <c r="F66" t="s">
        <v>192</v>
      </c>
      <c r="G66" t="s">
        <v>14</v>
      </c>
      <c r="H66" t="s">
        <v>15</v>
      </c>
      <c r="I66" t="s">
        <v>15</v>
      </c>
      <c r="J66" t="s">
        <v>14</v>
      </c>
      <c r="K66" t="s">
        <v>14</v>
      </c>
      <c r="L66">
        <v>323</v>
      </c>
      <c r="M66">
        <v>360.75</v>
      </c>
      <c r="N66" s="5">
        <f t="shared" ref="N66:N129" si="5">$M66/$M$424</f>
        <v>5.7748181112382843E-3</v>
      </c>
      <c r="O66" s="6">
        <f t="shared" si="3"/>
        <v>2743.04</v>
      </c>
    </row>
    <row r="67" spans="1:15" x14ac:dyDescent="0.25">
      <c r="A67">
        <v>2014</v>
      </c>
      <c r="B67" t="str">
        <f t="shared" si="4"/>
        <v>32081 Spokane School District</v>
      </c>
      <c r="C67" s="1" t="s">
        <v>780</v>
      </c>
      <c r="D67" t="s">
        <v>498</v>
      </c>
      <c r="E67">
        <v>3412</v>
      </c>
      <c r="F67" t="s">
        <v>501</v>
      </c>
      <c r="G67" t="s">
        <v>14</v>
      </c>
      <c r="H67" t="s">
        <v>15</v>
      </c>
      <c r="I67" t="s">
        <v>15</v>
      </c>
      <c r="J67" t="s">
        <v>14</v>
      </c>
      <c r="K67" t="s">
        <v>14</v>
      </c>
      <c r="L67">
        <v>318</v>
      </c>
      <c r="M67">
        <v>339.5</v>
      </c>
      <c r="N67" s="5">
        <f t="shared" si="5"/>
        <v>5.4346521102297922E-3</v>
      </c>
      <c r="O67" s="6">
        <f t="shared" si="3"/>
        <v>2581.46</v>
      </c>
    </row>
    <row r="68" spans="1:15" x14ac:dyDescent="0.25">
      <c r="A68">
        <v>2014</v>
      </c>
      <c r="B68" t="str">
        <f t="shared" si="4"/>
        <v>37501 Bellingham School District</v>
      </c>
      <c r="C68" s="1" t="s">
        <v>634</v>
      </c>
      <c r="D68" t="s">
        <v>44</v>
      </c>
      <c r="E68">
        <v>4515</v>
      </c>
      <c r="F68" t="s">
        <v>47</v>
      </c>
      <c r="G68" t="s">
        <v>14</v>
      </c>
      <c r="H68" t="s">
        <v>15</v>
      </c>
      <c r="I68" t="s">
        <v>15</v>
      </c>
      <c r="J68" t="s">
        <v>14</v>
      </c>
      <c r="K68" t="s">
        <v>14</v>
      </c>
      <c r="L68">
        <v>322</v>
      </c>
      <c r="M68">
        <v>332.75</v>
      </c>
      <c r="N68" s="5">
        <f t="shared" si="5"/>
        <v>5.3265993804976833E-3</v>
      </c>
      <c r="O68" s="6">
        <f t="shared" si="3"/>
        <v>2530.13</v>
      </c>
    </row>
    <row r="69" spans="1:15" x14ac:dyDescent="0.25">
      <c r="A69">
        <v>2014</v>
      </c>
      <c r="B69" t="str">
        <f t="shared" si="4"/>
        <v>17414 Lake Washington School District</v>
      </c>
      <c r="C69" s="1" t="s">
        <v>702</v>
      </c>
      <c r="D69" t="s">
        <v>260</v>
      </c>
      <c r="E69">
        <v>3771</v>
      </c>
      <c r="F69" t="s">
        <v>266</v>
      </c>
      <c r="G69" t="s">
        <v>14</v>
      </c>
      <c r="H69" t="s">
        <v>15</v>
      </c>
      <c r="I69" t="s">
        <v>15</v>
      </c>
      <c r="J69" t="s">
        <v>14</v>
      </c>
      <c r="K69" t="s">
        <v>14</v>
      </c>
      <c r="L69">
        <v>304</v>
      </c>
      <c r="M69">
        <v>315</v>
      </c>
      <c r="N69" s="5">
        <f t="shared" si="5"/>
        <v>5.0424607208317661E-3</v>
      </c>
      <c r="O69" s="6">
        <f t="shared" si="3"/>
        <v>2395.17</v>
      </c>
    </row>
    <row r="70" spans="1:15" x14ac:dyDescent="0.25">
      <c r="A70">
        <v>2014</v>
      </c>
      <c r="B70" t="str">
        <f t="shared" si="4"/>
        <v>36140 Walla Walla Public Schools</v>
      </c>
      <c r="C70" s="1" t="s">
        <v>804</v>
      </c>
      <c r="D70" t="s">
        <v>578</v>
      </c>
      <c r="E70">
        <v>3468</v>
      </c>
      <c r="F70" t="s">
        <v>579</v>
      </c>
      <c r="G70" t="s">
        <v>14</v>
      </c>
      <c r="H70" t="s">
        <v>15</v>
      </c>
      <c r="I70" t="s">
        <v>15</v>
      </c>
      <c r="J70" t="s">
        <v>14</v>
      </c>
      <c r="K70" t="s">
        <v>14</v>
      </c>
      <c r="L70">
        <v>291</v>
      </c>
      <c r="M70">
        <v>313.5</v>
      </c>
      <c r="N70" s="5">
        <f t="shared" si="5"/>
        <v>5.0184490031135193E-3</v>
      </c>
      <c r="O70" s="6">
        <f t="shared" si="3"/>
        <v>2383.7600000000002</v>
      </c>
    </row>
    <row r="71" spans="1:15" x14ac:dyDescent="0.25">
      <c r="A71">
        <v>2014</v>
      </c>
      <c r="B71" t="str">
        <f t="shared" si="4"/>
        <v>17412 Shoreline School District</v>
      </c>
      <c r="C71" s="1" t="s">
        <v>774</v>
      </c>
      <c r="D71" t="s">
        <v>480</v>
      </c>
      <c r="E71">
        <v>3343</v>
      </c>
      <c r="F71" t="s">
        <v>481</v>
      </c>
      <c r="G71" t="s">
        <v>14</v>
      </c>
      <c r="H71" t="s">
        <v>15</v>
      </c>
      <c r="I71" t="s">
        <v>15</v>
      </c>
      <c r="J71" t="s">
        <v>14</v>
      </c>
      <c r="K71" t="s">
        <v>14</v>
      </c>
      <c r="L71">
        <v>300</v>
      </c>
      <c r="M71">
        <v>307</v>
      </c>
      <c r="N71" s="5">
        <f t="shared" si="5"/>
        <v>4.9143982263344516E-3</v>
      </c>
      <c r="O71" s="6">
        <f t="shared" si="3"/>
        <v>2334.34</v>
      </c>
    </row>
    <row r="72" spans="1:15" x14ac:dyDescent="0.25">
      <c r="A72">
        <v>2014</v>
      </c>
      <c r="B72" t="str">
        <f t="shared" si="4"/>
        <v>34003 North Thurston Public Schools</v>
      </c>
      <c r="C72" s="1" t="s">
        <v>732</v>
      </c>
      <c r="D72" t="s">
        <v>351</v>
      </c>
      <c r="E72">
        <v>3010</v>
      </c>
      <c r="F72" t="s">
        <v>352</v>
      </c>
      <c r="G72" t="s">
        <v>14</v>
      </c>
      <c r="H72" t="s">
        <v>15</v>
      </c>
      <c r="I72" t="s">
        <v>15</v>
      </c>
      <c r="J72" t="s">
        <v>14</v>
      </c>
      <c r="K72" t="s">
        <v>14</v>
      </c>
      <c r="L72">
        <v>278</v>
      </c>
      <c r="M72">
        <v>290.5</v>
      </c>
      <c r="N72" s="5">
        <f t="shared" si="5"/>
        <v>4.6502693314337392E-3</v>
      </c>
      <c r="O72" s="6">
        <f t="shared" si="3"/>
        <v>2208.88</v>
      </c>
    </row>
    <row r="73" spans="1:15" x14ac:dyDescent="0.25">
      <c r="A73">
        <v>2014</v>
      </c>
      <c r="B73" t="str">
        <f t="shared" si="4"/>
        <v>06114 Evergreen School District (Clark)</v>
      </c>
      <c r="C73" s="1" t="s">
        <v>677</v>
      </c>
      <c r="D73" t="s">
        <v>168</v>
      </c>
      <c r="E73">
        <v>4523</v>
      </c>
      <c r="F73" t="s">
        <v>172</v>
      </c>
      <c r="G73" t="s">
        <v>14</v>
      </c>
      <c r="H73" t="s">
        <v>15</v>
      </c>
      <c r="I73" t="s">
        <v>15</v>
      </c>
      <c r="J73" t="s">
        <v>14</v>
      </c>
      <c r="K73" t="s">
        <v>14</v>
      </c>
      <c r="L73">
        <v>259</v>
      </c>
      <c r="M73">
        <v>288.25</v>
      </c>
      <c r="N73" s="5">
        <f t="shared" si="5"/>
        <v>4.6142517548563699E-3</v>
      </c>
      <c r="O73" s="6">
        <f t="shared" si="3"/>
        <v>2191.77</v>
      </c>
    </row>
    <row r="74" spans="1:15" x14ac:dyDescent="0.25">
      <c r="A74">
        <v>2014</v>
      </c>
      <c r="B74" t="str">
        <f t="shared" si="4"/>
        <v>27010 Tacoma School District</v>
      </c>
      <c r="C74" s="1" t="s">
        <v>788</v>
      </c>
      <c r="D74" t="s">
        <v>525</v>
      </c>
      <c r="E74">
        <v>3246</v>
      </c>
      <c r="F74" t="s">
        <v>533</v>
      </c>
      <c r="G74" t="s">
        <v>14</v>
      </c>
      <c r="H74" t="s">
        <v>15</v>
      </c>
      <c r="I74" t="s">
        <v>15</v>
      </c>
      <c r="J74" t="s">
        <v>14</v>
      </c>
      <c r="K74" t="s">
        <v>14</v>
      </c>
      <c r="L74">
        <v>262</v>
      </c>
      <c r="M74">
        <v>286.5</v>
      </c>
      <c r="N74" s="5">
        <f t="shared" si="5"/>
        <v>4.5862380841850819E-3</v>
      </c>
      <c r="O74" s="6">
        <f t="shared" si="3"/>
        <v>2178.46</v>
      </c>
    </row>
    <row r="75" spans="1:15" x14ac:dyDescent="0.25">
      <c r="A75">
        <v>2014</v>
      </c>
      <c r="B75" t="str">
        <f t="shared" si="4"/>
        <v>31401 Stanwood-Camano School District</v>
      </c>
      <c r="C75" s="1" t="s">
        <v>782</v>
      </c>
      <c r="D75" t="s">
        <v>511</v>
      </c>
      <c r="E75">
        <v>2581</v>
      </c>
      <c r="F75" t="s">
        <v>513</v>
      </c>
      <c r="G75" t="s">
        <v>14</v>
      </c>
      <c r="H75" t="s">
        <v>15</v>
      </c>
      <c r="I75" t="s">
        <v>15</v>
      </c>
      <c r="J75" t="s">
        <v>15</v>
      </c>
      <c r="K75" t="s">
        <v>14</v>
      </c>
      <c r="L75">
        <v>272</v>
      </c>
      <c r="M75">
        <v>280.5</v>
      </c>
      <c r="N75" s="5">
        <f t="shared" si="5"/>
        <v>4.4901912133120964E-3</v>
      </c>
      <c r="O75" s="6">
        <f t="shared" si="3"/>
        <v>2132.84</v>
      </c>
    </row>
    <row r="76" spans="1:15" x14ac:dyDescent="0.25">
      <c r="A76">
        <v>2014</v>
      </c>
      <c r="B76" t="str">
        <f t="shared" si="4"/>
        <v>34003 North Thurston Public Schools</v>
      </c>
      <c r="C76" s="1" t="s">
        <v>732</v>
      </c>
      <c r="D76" t="s">
        <v>351</v>
      </c>
      <c r="E76">
        <v>3710</v>
      </c>
      <c r="F76" t="s">
        <v>355</v>
      </c>
      <c r="G76" t="s">
        <v>14</v>
      </c>
      <c r="H76" t="s">
        <v>15</v>
      </c>
      <c r="I76" t="s">
        <v>15</v>
      </c>
      <c r="J76" t="s">
        <v>14</v>
      </c>
      <c r="K76" t="s">
        <v>14</v>
      </c>
      <c r="L76">
        <v>270</v>
      </c>
      <c r="M76">
        <v>279.5</v>
      </c>
      <c r="N76" s="5">
        <f t="shared" si="5"/>
        <v>4.4741834014999319E-3</v>
      </c>
      <c r="O76" s="6">
        <f t="shared" si="3"/>
        <v>2125.2399999999998</v>
      </c>
    </row>
    <row r="77" spans="1:15" x14ac:dyDescent="0.25">
      <c r="A77">
        <v>2014</v>
      </c>
      <c r="B77" t="str">
        <f t="shared" si="4"/>
        <v>17415 Kent School District</v>
      </c>
      <c r="C77" s="1" t="s">
        <v>696</v>
      </c>
      <c r="D77" t="s">
        <v>243</v>
      </c>
      <c r="E77">
        <v>4128</v>
      </c>
      <c r="F77" t="s">
        <v>247</v>
      </c>
      <c r="G77" t="s">
        <v>14</v>
      </c>
      <c r="H77" t="s">
        <v>15</v>
      </c>
      <c r="I77" t="s">
        <v>15</v>
      </c>
      <c r="J77" t="s">
        <v>14</v>
      </c>
      <c r="K77" t="s">
        <v>14</v>
      </c>
      <c r="L77">
        <v>267</v>
      </c>
      <c r="M77">
        <v>276.25</v>
      </c>
      <c r="N77" s="5">
        <f t="shared" si="5"/>
        <v>4.422158013110398E-3</v>
      </c>
      <c r="O77" s="6">
        <f t="shared" si="3"/>
        <v>2100.5300000000002</v>
      </c>
    </row>
    <row r="78" spans="1:15" x14ac:dyDescent="0.25">
      <c r="A78">
        <v>2014</v>
      </c>
      <c r="B78" t="str">
        <f t="shared" si="4"/>
        <v>39007 Yakima School District</v>
      </c>
      <c r="C78" s="1" t="s">
        <v>819</v>
      </c>
      <c r="D78" t="s">
        <v>614</v>
      </c>
      <c r="E78">
        <v>2116</v>
      </c>
      <c r="F78" t="s">
        <v>615</v>
      </c>
      <c r="G78" t="s">
        <v>15</v>
      </c>
      <c r="H78" t="s">
        <v>14</v>
      </c>
      <c r="I78" t="s">
        <v>15</v>
      </c>
      <c r="J78" t="s">
        <v>14</v>
      </c>
      <c r="K78" t="s">
        <v>14</v>
      </c>
      <c r="L78">
        <v>230</v>
      </c>
      <c r="M78">
        <v>272.75</v>
      </c>
      <c r="N78" s="5">
        <f t="shared" si="5"/>
        <v>4.366130671767823E-3</v>
      </c>
      <c r="O78" s="6">
        <f t="shared" si="3"/>
        <v>2073.91</v>
      </c>
    </row>
    <row r="79" spans="1:15" x14ac:dyDescent="0.25">
      <c r="A79">
        <v>2014</v>
      </c>
      <c r="B79" t="str">
        <f t="shared" si="4"/>
        <v>31016 Arlington School District</v>
      </c>
      <c r="C79" s="1" t="s">
        <v>628</v>
      </c>
      <c r="D79" t="s">
        <v>19</v>
      </c>
      <c r="E79">
        <v>2523</v>
      </c>
      <c r="F79" t="s">
        <v>20</v>
      </c>
      <c r="G79" t="s">
        <v>14</v>
      </c>
      <c r="H79" t="s">
        <v>15</v>
      </c>
      <c r="I79" t="s">
        <v>15</v>
      </c>
      <c r="J79" t="s">
        <v>15</v>
      </c>
      <c r="K79" t="s">
        <v>14</v>
      </c>
      <c r="L79">
        <v>263</v>
      </c>
      <c r="M79">
        <v>271.5</v>
      </c>
      <c r="N79" s="5">
        <f t="shared" si="5"/>
        <v>4.3461209070026173E-3</v>
      </c>
      <c r="O79" s="6">
        <f t="shared" si="3"/>
        <v>2064.41</v>
      </c>
    </row>
    <row r="80" spans="1:15" x14ac:dyDescent="0.25">
      <c r="A80">
        <v>2014</v>
      </c>
      <c r="B80" t="str">
        <f t="shared" si="4"/>
        <v>03017 Kennewick School District</v>
      </c>
      <c r="C80" s="1" t="s">
        <v>695</v>
      </c>
      <c r="D80" t="s">
        <v>236</v>
      </c>
      <c r="E80">
        <v>2826</v>
      </c>
      <c r="F80" t="s">
        <v>238</v>
      </c>
      <c r="G80" t="s">
        <v>15</v>
      </c>
      <c r="H80" t="s">
        <v>15</v>
      </c>
      <c r="I80" t="s">
        <v>15</v>
      </c>
      <c r="J80" t="s">
        <v>14</v>
      </c>
      <c r="K80" t="s">
        <v>14</v>
      </c>
      <c r="L80">
        <v>232</v>
      </c>
      <c r="M80">
        <v>269</v>
      </c>
      <c r="N80" s="5">
        <f t="shared" si="5"/>
        <v>4.3061013774722068E-3</v>
      </c>
      <c r="O80" s="6">
        <f t="shared" si="3"/>
        <v>2045.4</v>
      </c>
    </row>
    <row r="81" spans="1:15" x14ac:dyDescent="0.25">
      <c r="A81">
        <v>2014</v>
      </c>
      <c r="B81" t="str">
        <f t="shared" si="4"/>
        <v>32081 Spokane School District</v>
      </c>
      <c r="C81" s="1" t="s">
        <v>780</v>
      </c>
      <c r="D81" t="s">
        <v>498</v>
      </c>
      <c r="E81">
        <v>2479</v>
      </c>
      <c r="F81" t="s">
        <v>419</v>
      </c>
      <c r="G81" t="s">
        <v>14</v>
      </c>
      <c r="H81" t="s">
        <v>15</v>
      </c>
      <c r="I81" t="s">
        <v>15</v>
      </c>
      <c r="J81" t="s">
        <v>14</v>
      </c>
      <c r="K81" t="s">
        <v>14</v>
      </c>
      <c r="L81">
        <v>230</v>
      </c>
      <c r="M81">
        <v>264.5</v>
      </c>
      <c r="N81" s="5">
        <f t="shared" si="5"/>
        <v>4.2340662243174673E-3</v>
      </c>
      <c r="O81" s="6">
        <f t="shared" si="3"/>
        <v>2011.18</v>
      </c>
    </row>
    <row r="82" spans="1:15" x14ac:dyDescent="0.25">
      <c r="A82">
        <v>2014</v>
      </c>
      <c r="B82" t="str">
        <f t="shared" si="4"/>
        <v>34033 Tumwater School District</v>
      </c>
      <c r="C82" s="1" t="s">
        <v>798</v>
      </c>
      <c r="D82" t="s">
        <v>553</v>
      </c>
      <c r="E82">
        <v>3362</v>
      </c>
      <c r="F82" t="s">
        <v>558</v>
      </c>
      <c r="G82" t="s">
        <v>14</v>
      </c>
      <c r="H82" t="s">
        <v>15</v>
      </c>
      <c r="I82" t="s">
        <v>15</v>
      </c>
      <c r="J82" t="s">
        <v>14</v>
      </c>
      <c r="K82" t="s">
        <v>14</v>
      </c>
      <c r="L82">
        <v>254</v>
      </c>
      <c r="M82">
        <v>264.25</v>
      </c>
      <c r="N82" s="5">
        <f t="shared" si="5"/>
        <v>4.2300642713644261E-3</v>
      </c>
      <c r="O82" s="6">
        <f t="shared" si="3"/>
        <v>2009.28</v>
      </c>
    </row>
    <row r="83" spans="1:15" x14ac:dyDescent="0.25">
      <c r="A83">
        <v>2014</v>
      </c>
      <c r="B83" t="str">
        <f t="shared" si="4"/>
        <v>15206 South Whidbey School District</v>
      </c>
      <c r="C83" s="1" t="s">
        <v>779</v>
      </c>
      <c r="D83" t="s">
        <v>495</v>
      </c>
      <c r="E83">
        <v>4149</v>
      </c>
      <c r="F83" t="s">
        <v>497</v>
      </c>
      <c r="G83" t="s">
        <v>14</v>
      </c>
      <c r="H83" t="s">
        <v>15</v>
      </c>
      <c r="I83" t="s">
        <v>15</v>
      </c>
      <c r="J83" t="s">
        <v>15</v>
      </c>
      <c r="K83" t="s">
        <v>14</v>
      </c>
      <c r="L83">
        <v>247</v>
      </c>
      <c r="M83">
        <v>259.5</v>
      </c>
      <c r="N83" s="5">
        <f t="shared" si="5"/>
        <v>4.1540271652566454E-3</v>
      </c>
      <c r="O83" s="6">
        <f t="shared" si="3"/>
        <v>1973.16</v>
      </c>
    </row>
    <row r="84" spans="1:15" x14ac:dyDescent="0.25">
      <c r="A84">
        <v>2014</v>
      </c>
      <c r="B84" t="str">
        <f t="shared" si="4"/>
        <v>18401 Central Kitsap School District</v>
      </c>
      <c r="C84" s="1" t="s">
        <v>645</v>
      </c>
      <c r="D84" t="s">
        <v>77</v>
      </c>
      <c r="E84">
        <v>4509</v>
      </c>
      <c r="F84" t="s">
        <v>84</v>
      </c>
      <c r="G84" t="s">
        <v>14</v>
      </c>
      <c r="H84" t="s">
        <v>15</v>
      </c>
      <c r="I84" t="s">
        <v>15</v>
      </c>
      <c r="J84" t="s">
        <v>14</v>
      </c>
      <c r="K84" t="s">
        <v>14</v>
      </c>
      <c r="L84">
        <v>245</v>
      </c>
      <c r="M84">
        <v>257.5</v>
      </c>
      <c r="N84" s="5">
        <f t="shared" si="5"/>
        <v>4.1220115416323163E-3</v>
      </c>
      <c r="O84" s="6">
        <f t="shared" si="3"/>
        <v>1957.96</v>
      </c>
    </row>
    <row r="85" spans="1:15" x14ac:dyDescent="0.25">
      <c r="A85">
        <v>2014</v>
      </c>
      <c r="B85" t="str">
        <f t="shared" si="4"/>
        <v>29103 Anacortes School District</v>
      </c>
      <c r="C85" s="1" t="s">
        <v>627</v>
      </c>
      <c r="D85" t="s">
        <v>17</v>
      </c>
      <c r="E85">
        <v>2467</v>
      </c>
      <c r="F85" t="s">
        <v>18</v>
      </c>
      <c r="G85" t="s">
        <v>14</v>
      </c>
      <c r="H85" t="s">
        <v>15</v>
      </c>
      <c r="I85" t="s">
        <v>15</v>
      </c>
      <c r="J85" t="s">
        <v>14</v>
      </c>
      <c r="K85" t="s">
        <v>14</v>
      </c>
      <c r="L85">
        <v>244</v>
      </c>
      <c r="M85">
        <v>254.75</v>
      </c>
      <c r="N85" s="5">
        <f t="shared" si="5"/>
        <v>4.0779900591488647E-3</v>
      </c>
      <c r="O85" s="6">
        <f t="shared" si="3"/>
        <v>1937.05</v>
      </c>
    </row>
    <row r="86" spans="1:15" x14ac:dyDescent="0.25">
      <c r="A86">
        <v>2014</v>
      </c>
      <c r="B86" t="str">
        <f t="shared" si="4"/>
        <v>37501 Bellingham School District</v>
      </c>
      <c r="C86" s="1" t="s">
        <v>634</v>
      </c>
      <c r="D86" t="s">
        <v>44</v>
      </c>
      <c r="E86">
        <v>3576</v>
      </c>
      <c r="F86" t="s">
        <v>46</v>
      </c>
      <c r="G86" t="s">
        <v>14</v>
      </c>
      <c r="H86" t="s">
        <v>15</v>
      </c>
      <c r="I86" t="s">
        <v>15</v>
      </c>
      <c r="J86" t="s">
        <v>15</v>
      </c>
      <c r="K86" t="s">
        <v>14</v>
      </c>
      <c r="L86">
        <v>251</v>
      </c>
      <c r="M86">
        <v>254.5</v>
      </c>
      <c r="N86" s="5">
        <f t="shared" si="5"/>
        <v>4.0739881061958236E-3</v>
      </c>
      <c r="O86" s="6">
        <f t="shared" si="3"/>
        <v>1935.14</v>
      </c>
    </row>
    <row r="87" spans="1:15" x14ac:dyDescent="0.25">
      <c r="A87">
        <v>2014</v>
      </c>
      <c r="B87" t="str">
        <f t="shared" si="4"/>
        <v>11001 Pasco School District</v>
      </c>
      <c r="C87" s="1" t="s">
        <v>747</v>
      </c>
      <c r="D87" t="s">
        <v>394</v>
      </c>
      <c r="E87">
        <v>2917</v>
      </c>
      <c r="F87" t="s">
        <v>397</v>
      </c>
      <c r="G87" t="s">
        <v>14</v>
      </c>
      <c r="H87" t="s">
        <v>15</v>
      </c>
      <c r="I87" t="s">
        <v>15</v>
      </c>
      <c r="J87" t="s">
        <v>14</v>
      </c>
      <c r="K87" t="s">
        <v>14</v>
      </c>
      <c r="L87">
        <v>216</v>
      </c>
      <c r="M87">
        <v>253</v>
      </c>
      <c r="N87" s="5">
        <f t="shared" si="5"/>
        <v>4.0499763884775768E-3</v>
      </c>
      <c r="O87" s="6">
        <f t="shared" si="3"/>
        <v>1923.74</v>
      </c>
    </row>
    <row r="88" spans="1:15" x14ac:dyDescent="0.25">
      <c r="A88">
        <v>2014</v>
      </c>
      <c r="B88" t="str">
        <f t="shared" si="4"/>
        <v>27401 Peninsula School District</v>
      </c>
      <c r="C88" s="1" t="s">
        <v>749</v>
      </c>
      <c r="D88" t="s">
        <v>400</v>
      </c>
      <c r="E88">
        <v>2681</v>
      </c>
      <c r="F88" t="s">
        <v>403</v>
      </c>
      <c r="G88" t="s">
        <v>14</v>
      </c>
      <c r="H88" t="s">
        <v>15</v>
      </c>
      <c r="I88" t="s">
        <v>15</v>
      </c>
      <c r="J88" t="s">
        <v>14</v>
      </c>
      <c r="K88" t="s">
        <v>14</v>
      </c>
      <c r="L88">
        <v>239</v>
      </c>
      <c r="M88">
        <v>250</v>
      </c>
      <c r="N88" s="5">
        <f t="shared" si="5"/>
        <v>4.001952953041084E-3</v>
      </c>
      <c r="O88" s="6">
        <f t="shared" si="3"/>
        <v>1900.93</v>
      </c>
    </row>
    <row r="89" spans="1:15" x14ac:dyDescent="0.25">
      <c r="A89">
        <v>2014</v>
      </c>
      <c r="B89" t="str">
        <f t="shared" si="4"/>
        <v>32081 Spokane School District</v>
      </c>
      <c r="C89" s="1" t="s">
        <v>780</v>
      </c>
      <c r="D89" t="s">
        <v>498</v>
      </c>
      <c r="E89">
        <v>3189</v>
      </c>
      <c r="F89" t="s">
        <v>506</v>
      </c>
      <c r="G89" t="s">
        <v>14</v>
      </c>
      <c r="H89" t="s">
        <v>15</v>
      </c>
      <c r="I89" t="s">
        <v>15</v>
      </c>
      <c r="J89" t="s">
        <v>14</v>
      </c>
      <c r="K89" t="s">
        <v>14</v>
      </c>
      <c r="L89">
        <v>233</v>
      </c>
      <c r="M89">
        <v>250</v>
      </c>
      <c r="N89" s="5">
        <f t="shared" si="5"/>
        <v>4.001952953041084E-3</v>
      </c>
      <c r="O89" s="6">
        <f t="shared" si="3"/>
        <v>1900.93</v>
      </c>
    </row>
    <row r="90" spans="1:15" x14ac:dyDescent="0.25">
      <c r="A90">
        <v>2014</v>
      </c>
      <c r="B90" t="str">
        <f t="shared" si="4"/>
        <v>17210 Federal Way School District</v>
      </c>
      <c r="C90" s="1" t="s">
        <v>678</v>
      </c>
      <c r="D90" t="s">
        <v>177</v>
      </c>
      <c r="E90">
        <v>2417</v>
      </c>
      <c r="F90" t="s">
        <v>180</v>
      </c>
      <c r="G90" t="s">
        <v>14</v>
      </c>
      <c r="H90" t="s">
        <v>15</v>
      </c>
      <c r="I90" t="s">
        <v>15</v>
      </c>
      <c r="J90" t="s">
        <v>14</v>
      </c>
      <c r="K90" t="s">
        <v>15</v>
      </c>
      <c r="L90">
        <v>226</v>
      </c>
      <c r="M90">
        <v>248.25</v>
      </c>
      <c r="N90" s="5">
        <f t="shared" si="5"/>
        <v>3.9739392823697961E-3</v>
      </c>
      <c r="O90" s="6">
        <f t="shared" si="3"/>
        <v>1887.62</v>
      </c>
    </row>
    <row r="91" spans="1:15" x14ac:dyDescent="0.25">
      <c r="A91">
        <v>2014</v>
      </c>
      <c r="B91" t="str">
        <f t="shared" si="4"/>
        <v>17415 Kent School District</v>
      </c>
      <c r="C91" s="1" t="s">
        <v>696</v>
      </c>
      <c r="D91" t="s">
        <v>243</v>
      </c>
      <c r="E91">
        <v>3640</v>
      </c>
      <c r="F91" t="s">
        <v>246</v>
      </c>
      <c r="G91" t="s">
        <v>14</v>
      </c>
      <c r="H91" t="s">
        <v>15</v>
      </c>
      <c r="I91" t="s">
        <v>15</v>
      </c>
      <c r="J91" t="s">
        <v>14</v>
      </c>
      <c r="K91" t="s">
        <v>14</v>
      </c>
      <c r="L91">
        <v>242</v>
      </c>
      <c r="M91">
        <v>248</v>
      </c>
      <c r="N91" s="5">
        <f t="shared" si="5"/>
        <v>3.9699373294167558E-3</v>
      </c>
      <c r="O91" s="6">
        <f t="shared" ref="O91:O154" si="6">ROUND($O$424*N91,2)</f>
        <v>1885.72</v>
      </c>
    </row>
    <row r="92" spans="1:15" x14ac:dyDescent="0.25">
      <c r="A92">
        <v>2014</v>
      </c>
      <c r="B92" t="str">
        <f t="shared" si="4"/>
        <v>32354 Mead School District</v>
      </c>
      <c r="C92" s="1" t="s">
        <v>712</v>
      </c>
      <c r="D92" t="s">
        <v>298</v>
      </c>
      <c r="E92">
        <v>4491</v>
      </c>
      <c r="F92" t="s">
        <v>302</v>
      </c>
      <c r="G92" t="s">
        <v>14</v>
      </c>
      <c r="H92" t="s">
        <v>15</v>
      </c>
      <c r="I92" t="s">
        <v>15</v>
      </c>
      <c r="J92" t="s">
        <v>14</v>
      </c>
      <c r="K92" t="s">
        <v>14</v>
      </c>
      <c r="L92">
        <v>239</v>
      </c>
      <c r="M92">
        <v>245</v>
      </c>
      <c r="N92" s="5">
        <f t="shared" si="5"/>
        <v>3.9219138939802622E-3</v>
      </c>
      <c r="O92" s="6">
        <f t="shared" si="6"/>
        <v>1862.91</v>
      </c>
    </row>
    <row r="93" spans="1:15" x14ac:dyDescent="0.25">
      <c r="A93">
        <v>2014</v>
      </c>
      <c r="B93" t="str">
        <f t="shared" si="4"/>
        <v>31006 Mukilteo School District</v>
      </c>
      <c r="C93" s="1" t="s">
        <v>723</v>
      </c>
      <c r="D93" t="s">
        <v>328</v>
      </c>
      <c r="E93">
        <v>3688</v>
      </c>
      <c r="F93" t="s">
        <v>331</v>
      </c>
      <c r="G93" t="s">
        <v>14</v>
      </c>
      <c r="H93" t="s">
        <v>15</v>
      </c>
      <c r="I93" t="s">
        <v>15</v>
      </c>
      <c r="J93" t="s">
        <v>15</v>
      </c>
      <c r="K93" t="s">
        <v>14</v>
      </c>
      <c r="L93">
        <v>220</v>
      </c>
      <c r="M93">
        <v>243.25</v>
      </c>
      <c r="N93" s="5">
        <f t="shared" si="5"/>
        <v>3.8939002233089747E-3</v>
      </c>
      <c r="O93" s="6">
        <f t="shared" si="6"/>
        <v>1849.6</v>
      </c>
    </row>
    <row r="94" spans="1:15" x14ac:dyDescent="0.25">
      <c r="A94">
        <v>2014</v>
      </c>
      <c r="B94" t="str">
        <f t="shared" si="4"/>
        <v>08458 Kelso School District</v>
      </c>
      <c r="C94" s="1" t="s">
        <v>694</v>
      </c>
      <c r="D94" t="s">
        <v>233</v>
      </c>
      <c r="E94">
        <v>2266</v>
      </c>
      <c r="F94" t="s">
        <v>234</v>
      </c>
      <c r="G94" t="s">
        <v>14</v>
      </c>
      <c r="H94" t="s">
        <v>15</v>
      </c>
      <c r="I94" t="s">
        <v>15</v>
      </c>
      <c r="J94" t="s">
        <v>14</v>
      </c>
      <c r="K94" t="s">
        <v>14</v>
      </c>
      <c r="L94">
        <v>224</v>
      </c>
      <c r="M94">
        <v>240.5</v>
      </c>
      <c r="N94" s="5">
        <f t="shared" si="5"/>
        <v>3.849878740825523E-3</v>
      </c>
      <c r="O94" s="6">
        <f t="shared" si="6"/>
        <v>1828.69</v>
      </c>
    </row>
    <row r="95" spans="1:15" x14ac:dyDescent="0.25">
      <c r="A95">
        <v>2014</v>
      </c>
      <c r="B95" t="str">
        <f t="shared" si="4"/>
        <v>27417 Fife School District</v>
      </c>
      <c r="C95" s="1" t="s">
        <v>680</v>
      </c>
      <c r="D95" t="s">
        <v>186</v>
      </c>
      <c r="E95">
        <v>2773</v>
      </c>
      <c r="F95" t="s">
        <v>188</v>
      </c>
      <c r="G95" t="s">
        <v>14</v>
      </c>
      <c r="H95" t="s">
        <v>15</v>
      </c>
      <c r="I95" t="s">
        <v>15</v>
      </c>
      <c r="J95" t="s">
        <v>14</v>
      </c>
      <c r="K95" t="s">
        <v>14</v>
      </c>
      <c r="L95">
        <v>223</v>
      </c>
      <c r="M95">
        <v>239.5</v>
      </c>
      <c r="N95" s="5">
        <f t="shared" si="5"/>
        <v>3.8338709290133585E-3</v>
      </c>
      <c r="O95" s="6">
        <f t="shared" si="6"/>
        <v>1821.09</v>
      </c>
    </row>
    <row r="96" spans="1:15" x14ac:dyDescent="0.25">
      <c r="A96">
        <v>2014</v>
      </c>
      <c r="B96" t="str">
        <f t="shared" si="4"/>
        <v>17412 Shoreline School District</v>
      </c>
      <c r="C96" s="1" t="s">
        <v>774</v>
      </c>
      <c r="D96" t="s">
        <v>480</v>
      </c>
      <c r="E96">
        <v>3921</v>
      </c>
      <c r="F96" t="s">
        <v>482</v>
      </c>
      <c r="G96" t="s">
        <v>14</v>
      </c>
      <c r="H96" t="s">
        <v>15</v>
      </c>
      <c r="I96" t="s">
        <v>15</v>
      </c>
      <c r="J96" t="s">
        <v>14</v>
      </c>
      <c r="K96" t="s">
        <v>14</v>
      </c>
      <c r="L96">
        <v>234</v>
      </c>
      <c r="M96">
        <v>238.25</v>
      </c>
      <c r="N96" s="5">
        <f t="shared" si="5"/>
        <v>3.8138611642481533E-3</v>
      </c>
      <c r="O96" s="6">
        <f t="shared" si="6"/>
        <v>1811.58</v>
      </c>
    </row>
    <row r="97" spans="1:15" x14ac:dyDescent="0.25">
      <c r="A97">
        <v>2014</v>
      </c>
      <c r="B97" t="str">
        <f t="shared" si="4"/>
        <v>17210 Federal Way School District</v>
      </c>
      <c r="C97" s="1" t="s">
        <v>678</v>
      </c>
      <c r="D97" t="s">
        <v>177</v>
      </c>
      <c r="E97">
        <v>3584</v>
      </c>
      <c r="F97" t="s">
        <v>182</v>
      </c>
      <c r="G97" t="s">
        <v>15</v>
      </c>
      <c r="H97" t="s">
        <v>15</v>
      </c>
      <c r="I97" t="s">
        <v>15</v>
      </c>
      <c r="J97" t="s">
        <v>14</v>
      </c>
      <c r="K97" t="s">
        <v>14</v>
      </c>
      <c r="L97">
        <v>215</v>
      </c>
      <c r="M97">
        <v>235</v>
      </c>
      <c r="N97" s="5">
        <f t="shared" si="5"/>
        <v>3.7618357758586189E-3</v>
      </c>
      <c r="O97" s="6">
        <f t="shared" si="6"/>
        <v>1786.87</v>
      </c>
    </row>
    <row r="98" spans="1:15" x14ac:dyDescent="0.25">
      <c r="A98">
        <v>2014</v>
      </c>
      <c r="B98" t="str">
        <f t="shared" si="4"/>
        <v>32354 Mead School District</v>
      </c>
      <c r="C98" s="1" t="s">
        <v>712</v>
      </c>
      <c r="D98" t="s">
        <v>298</v>
      </c>
      <c r="E98">
        <v>2402</v>
      </c>
      <c r="F98" t="s">
        <v>301</v>
      </c>
      <c r="G98" t="s">
        <v>14</v>
      </c>
      <c r="H98" t="s">
        <v>15</v>
      </c>
      <c r="I98" t="s">
        <v>15</v>
      </c>
      <c r="J98" t="s">
        <v>14</v>
      </c>
      <c r="K98" t="s">
        <v>14</v>
      </c>
      <c r="L98">
        <v>229</v>
      </c>
      <c r="M98">
        <v>235</v>
      </c>
      <c r="N98" s="5">
        <f t="shared" si="5"/>
        <v>3.7618357758586189E-3</v>
      </c>
      <c r="O98" s="6">
        <f t="shared" si="6"/>
        <v>1786.87</v>
      </c>
    </row>
    <row r="99" spans="1:15" x14ac:dyDescent="0.25">
      <c r="A99">
        <v>2014</v>
      </c>
      <c r="B99" t="str">
        <f t="shared" si="4"/>
        <v>32081 Spokane School District</v>
      </c>
      <c r="C99" s="1" t="s">
        <v>780</v>
      </c>
      <c r="D99" t="s">
        <v>498</v>
      </c>
      <c r="E99">
        <v>2106</v>
      </c>
      <c r="F99" t="s">
        <v>503</v>
      </c>
      <c r="G99" t="s">
        <v>14</v>
      </c>
      <c r="H99" t="s">
        <v>15</v>
      </c>
      <c r="I99" t="s">
        <v>15</v>
      </c>
      <c r="J99" t="s">
        <v>14</v>
      </c>
      <c r="K99" t="s">
        <v>14</v>
      </c>
      <c r="L99">
        <v>218</v>
      </c>
      <c r="M99">
        <v>233.75</v>
      </c>
      <c r="N99" s="5">
        <f t="shared" si="5"/>
        <v>3.7418260110934137E-3</v>
      </c>
      <c r="O99" s="6">
        <f t="shared" si="6"/>
        <v>1777.37</v>
      </c>
    </row>
    <row r="100" spans="1:15" x14ac:dyDescent="0.25">
      <c r="A100">
        <v>2014</v>
      </c>
      <c r="B100" t="str">
        <f t="shared" si="4"/>
        <v>06037 Vancouver School District</v>
      </c>
      <c r="C100" s="1" t="s">
        <v>800</v>
      </c>
      <c r="D100" t="s">
        <v>562</v>
      </c>
      <c r="E100">
        <v>3423</v>
      </c>
      <c r="F100" t="s">
        <v>563</v>
      </c>
      <c r="G100" t="s">
        <v>15</v>
      </c>
      <c r="H100" t="s">
        <v>15</v>
      </c>
      <c r="I100" t="s">
        <v>15</v>
      </c>
      <c r="J100" t="s">
        <v>14</v>
      </c>
      <c r="K100" t="s">
        <v>14</v>
      </c>
      <c r="L100">
        <v>220</v>
      </c>
      <c r="M100">
        <v>228</v>
      </c>
      <c r="N100" s="5">
        <f t="shared" si="5"/>
        <v>3.6497810931734685E-3</v>
      </c>
      <c r="O100" s="6">
        <f t="shared" si="6"/>
        <v>1733.65</v>
      </c>
    </row>
    <row r="101" spans="1:15" x14ac:dyDescent="0.25">
      <c r="A101">
        <v>2014</v>
      </c>
      <c r="B101" t="str">
        <f t="shared" si="4"/>
        <v>31015 Edmonds School District</v>
      </c>
      <c r="C101" s="1" t="s">
        <v>670</v>
      </c>
      <c r="D101" t="s">
        <v>144</v>
      </c>
      <c r="E101">
        <v>3303</v>
      </c>
      <c r="F101" t="s">
        <v>149</v>
      </c>
      <c r="G101" t="s">
        <v>14</v>
      </c>
      <c r="H101" t="s">
        <v>15</v>
      </c>
      <c r="I101" t="s">
        <v>15</v>
      </c>
      <c r="J101" t="s">
        <v>15</v>
      </c>
      <c r="K101" t="s">
        <v>14</v>
      </c>
      <c r="L101">
        <v>218</v>
      </c>
      <c r="M101">
        <v>227.5</v>
      </c>
      <c r="N101" s="5">
        <f t="shared" si="5"/>
        <v>3.6417771872673866E-3</v>
      </c>
      <c r="O101" s="6">
        <f t="shared" si="6"/>
        <v>1729.84</v>
      </c>
    </row>
    <row r="102" spans="1:15" x14ac:dyDescent="0.25">
      <c r="A102">
        <v>2014</v>
      </c>
      <c r="B102" t="str">
        <f t="shared" si="4"/>
        <v>17408 Auburn School District</v>
      </c>
      <c r="C102" s="1" t="s">
        <v>630</v>
      </c>
      <c r="D102" t="s">
        <v>24</v>
      </c>
      <c r="E102">
        <v>4474</v>
      </c>
      <c r="F102" t="s">
        <v>26</v>
      </c>
      <c r="G102" t="s">
        <v>14</v>
      </c>
      <c r="H102" t="s">
        <v>15</v>
      </c>
      <c r="I102" t="s">
        <v>14</v>
      </c>
      <c r="J102" t="s">
        <v>14</v>
      </c>
      <c r="K102" t="s">
        <v>14</v>
      </c>
      <c r="L102">
        <v>217</v>
      </c>
      <c r="M102">
        <v>224</v>
      </c>
      <c r="N102" s="5">
        <f t="shared" si="5"/>
        <v>3.5857498459248112E-3</v>
      </c>
      <c r="O102" s="6">
        <f t="shared" si="6"/>
        <v>1703.23</v>
      </c>
    </row>
    <row r="103" spans="1:15" x14ac:dyDescent="0.25">
      <c r="A103">
        <v>2014</v>
      </c>
      <c r="B103" t="str">
        <f t="shared" si="4"/>
        <v>13073 Wahluke School District</v>
      </c>
      <c r="C103" s="1" t="s">
        <v>802</v>
      </c>
      <c r="D103" t="s">
        <v>574</v>
      </c>
      <c r="E103">
        <v>4254</v>
      </c>
      <c r="F103" t="s">
        <v>575</v>
      </c>
      <c r="G103" t="s">
        <v>14</v>
      </c>
      <c r="H103" t="s">
        <v>15</v>
      </c>
      <c r="I103" t="s">
        <v>15</v>
      </c>
      <c r="J103" t="s">
        <v>14</v>
      </c>
      <c r="K103" t="s">
        <v>14</v>
      </c>
      <c r="L103">
        <v>179</v>
      </c>
      <c r="M103">
        <v>223.75</v>
      </c>
      <c r="N103" s="5">
        <f t="shared" si="5"/>
        <v>3.58174789297177E-3</v>
      </c>
      <c r="O103" s="6">
        <f t="shared" si="6"/>
        <v>1701.33</v>
      </c>
    </row>
    <row r="104" spans="1:15" x14ac:dyDescent="0.25">
      <c r="A104">
        <v>2014</v>
      </c>
      <c r="B104" t="str">
        <f t="shared" si="4"/>
        <v>06114 Evergreen School District (Clark)</v>
      </c>
      <c r="C104" s="1" t="s">
        <v>677</v>
      </c>
      <c r="D104" t="s">
        <v>168</v>
      </c>
      <c r="E104">
        <v>2724</v>
      </c>
      <c r="F104" t="s">
        <v>170</v>
      </c>
      <c r="G104" t="s">
        <v>14</v>
      </c>
      <c r="H104" t="s">
        <v>15</v>
      </c>
      <c r="I104" t="s">
        <v>15</v>
      </c>
      <c r="J104" t="s">
        <v>14</v>
      </c>
      <c r="K104" t="s">
        <v>14</v>
      </c>
      <c r="L104">
        <v>202</v>
      </c>
      <c r="M104">
        <v>223.5</v>
      </c>
      <c r="N104" s="5">
        <f t="shared" si="5"/>
        <v>3.5777459400187293E-3</v>
      </c>
      <c r="O104" s="6">
        <f t="shared" si="6"/>
        <v>1699.43</v>
      </c>
    </row>
    <row r="105" spans="1:15" x14ac:dyDescent="0.25">
      <c r="A105">
        <v>2014</v>
      </c>
      <c r="B105" t="str">
        <f t="shared" si="4"/>
        <v>17001 Seattle Public Schools</v>
      </c>
      <c r="C105" s="1" t="s">
        <v>768</v>
      </c>
      <c r="D105" t="s">
        <v>449</v>
      </c>
      <c r="E105">
        <v>3479</v>
      </c>
      <c r="F105" t="s">
        <v>457</v>
      </c>
      <c r="G105" t="s">
        <v>14</v>
      </c>
      <c r="H105" t="s">
        <v>15</v>
      </c>
      <c r="I105" t="s">
        <v>15</v>
      </c>
      <c r="J105" t="s">
        <v>14</v>
      </c>
      <c r="K105" t="s">
        <v>14</v>
      </c>
      <c r="L105">
        <v>212</v>
      </c>
      <c r="M105">
        <v>222.75</v>
      </c>
      <c r="N105" s="5">
        <f t="shared" si="5"/>
        <v>3.5657400811596059E-3</v>
      </c>
      <c r="O105" s="6">
        <f t="shared" si="6"/>
        <v>1693.73</v>
      </c>
    </row>
    <row r="106" spans="1:15" x14ac:dyDescent="0.25">
      <c r="A106">
        <v>2014</v>
      </c>
      <c r="B106" t="str">
        <f t="shared" si="4"/>
        <v>08122 Longview School District</v>
      </c>
      <c r="C106" s="1" t="s">
        <v>705</v>
      </c>
      <c r="D106" t="s">
        <v>275</v>
      </c>
      <c r="E106">
        <v>3151</v>
      </c>
      <c r="F106" t="s">
        <v>276</v>
      </c>
      <c r="G106" t="s">
        <v>14</v>
      </c>
      <c r="H106" t="s">
        <v>15</v>
      </c>
      <c r="I106" t="s">
        <v>15</v>
      </c>
      <c r="J106" t="s">
        <v>14</v>
      </c>
      <c r="K106" t="s">
        <v>14</v>
      </c>
      <c r="L106">
        <v>207</v>
      </c>
      <c r="M106">
        <v>219.25</v>
      </c>
      <c r="N106" s="5">
        <f t="shared" si="5"/>
        <v>3.5097127398170309E-3</v>
      </c>
      <c r="O106" s="6">
        <f t="shared" si="6"/>
        <v>1667.11</v>
      </c>
    </row>
    <row r="107" spans="1:15" x14ac:dyDescent="0.25">
      <c r="A107">
        <v>2014</v>
      </c>
      <c r="B107" t="str">
        <f t="shared" si="4"/>
        <v>27416 White River School District</v>
      </c>
      <c r="C107" s="1" t="s">
        <v>814</v>
      </c>
      <c r="D107" t="s">
        <v>603</v>
      </c>
      <c r="E107">
        <v>4569</v>
      </c>
      <c r="F107" t="s">
        <v>604</v>
      </c>
      <c r="G107" t="s">
        <v>14</v>
      </c>
      <c r="H107" t="s">
        <v>15</v>
      </c>
      <c r="I107" t="s">
        <v>15</v>
      </c>
      <c r="J107" t="s">
        <v>14</v>
      </c>
      <c r="K107" t="s">
        <v>14</v>
      </c>
      <c r="L107">
        <v>206</v>
      </c>
      <c r="M107">
        <v>216</v>
      </c>
      <c r="N107" s="5">
        <f t="shared" si="5"/>
        <v>3.4576873514274966E-3</v>
      </c>
      <c r="O107" s="6">
        <f t="shared" si="6"/>
        <v>1642.4</v>
      </c>
    </row>
    <row r="108" spans="1:15" x14ac:dyDescent="0.25">
      <c r="A108">
        <v>2014</v>
      </c>
      <c r="B108" t="str">
        <f t="shared" si="4"/>
        <v>05121 Port Angeles School District</v>
      </c>
      <c r="C108" s="1" t="s">
        <v>751</v>
      </c>
      <c r="D108" t="s">
        <v>406</v>
      </c>
      <c r="E108">
        <v>2908</v>
      </c>
      <c r="F108" t="s">
        <v>408</v>
      </c>
      <c r="G108" t="s">
        <v>14</v>
      </c>
      <c r="H108" t="s">
        <v>15</v>
      </c>
      <c r="I108" t="s">
        <v>15</v>
      </c>
      <c r="J108" t="s">
        <v>14</v>
      </c>
      <c r="K108" t="s">
        <v>14</v>
      </c>
      <c r="L108">
        <v>197</v>
      </c>
      <c r="M108">
        <v>212.75</v>
      </c>
      <c r="N108" s="5">
        <f t="shared" si="5"/>
        <v>3.4056619630379627E-3</v>
      </c>
      <c r="O108" s="6">
        <f t="shared" si="6"/>
        <v>1617.69</v>
      </c>
    </row>
    <row r="109" spans="1:15" x14ac:dyDescent="0.25">
      <c r="A109">
        <v>2014</v>
      </c>
      <c r="B109" t="str">
        <f t="shared" si="4"/>
        <v>17408 Auburn School District</v>
      </c>
      <c r="C109" s="1" t="s">
        <v>630</v>
      </c>
      <c r="D109" t="s">
        <v>24</v>
      </c>
      <c r="E109">
        <v>5037</v>
      </c>
      <c r="F109" t="s">
        <v>25</v>
      </c>
      <c r="G109" t="s">
        <v>14</v>
      </c>
      <c r="H109" t="s">
        <v>15</v>
      </c>
      <c r="I109" t="s">
        <v>15</v>
      </c>
      <c r="J109" t="s">
        <v>14</v>
      </c>
      <c r="K109" t="s">
        <v>14</v>
      </c>
      <c r="L109">
        <v>202</v>
      </c>
      <c r="M109">
        <v>212.5</v>
      </c>
      <c r="N109" s="5">
        <f t="shared" si="5"/>
        <v>3.4016600100849215E-3</v>
      </c>
      <c r="O109" s="6">
        <f t="shared" si="6"/>
        <v>1615.79</v>
      </c>
    </row>
    <row r="110" spans="1:15" x14ac:dyDescent="0.25">
      <c r="A110">
        <v>2014</v>
      </c>
      <c r="B110" t="str">
        <f t="shared" si="4"/>
        <v>29100 Burlington-Edison School District</v>
      </c>
      <c r="C110" s="1" t="s">
        <v>640</v>
      </c>
      <c r="D110" t="s">
        <v>65</v>
      </c>
      <c r="E110">
        <v>2362</v>
      </c>
      <c r="F110" t="s">
        <v>66</v>
      </c>
      <c r="G110" t="s">
        <v>14</v>
      </c>
      <c r="H110" t="s">
        <v>15</v>
      </c>
      <c r="I110" t="s">
        <v>15</v>
      </c>
      <c r="J110" t="s">
        <v>14</v>
      </c>
      <c r="K110" t="s">
        <v>14</v>
      </c>
      <c r="L110">
        <v>201</v>
      </c>
      <c r="M110">
        <v>211.25</v>
      </c>
      <c r="N110" s="5">
        <f t="shared" si="5"/>
        <v>3.3816502453197159E-3</v>
      </c>
      <c r="O110" s="6">
        <f t="shared" si="6"/>
        <v>1606.28</v>
      </c>
    </row>
    <row r="111" spans="1:15" x14ac:dyDescent="0.25">
      <c r="A111">
        <v>2014</v>
      </c>
      <c r="B111" t="str">
        <f t="shared" si="4"/>
        <v>27402 Franklin Pierce School District</v>
      </c>
      <c r="C111" s="1" t="s">
        <v>682</v>
      </c>
      <c r="D111" t="s">
        <v>191</v>
      </c>
      <c r="E111">
        <v>3648</v>
      </c>
      <c r="F111" t="s">
        <v>194</v>
      </c>
      <c r="G111" t="s">
        <v>14</v>
      </c>
      <c r="H111" t="s">
        <v>15</v>
      </c>
      <c r="I111" t="s">
        <v>15</v>
      </c>
      <c r="J111" t="s">
        <v>14</v>
      </c>
      <c r="K111" t="s">
        <v>14</v>
      </c>
      <c r="L111">
        <v>176</v>
      </c>
      <c r="M111">
        <v>202.5</v>
      </c>
      <c r="N111" s="5">
        <f t="shared" si="5"/>
        <v>3.2415818919632779E-3</v>
      </c>
      <c r="O111" s="6">
        <f t="shared" si="6"/>
        <v>1539.75</v>
      </c>
    </row>
    <row r="112" spans="1:15" x14ac:dyDescent="0.25">
      <c r="A112">
        <v>2014</v>
      </c>
      <c r="B112" t="str">
        <f t="shared" si="4"/>
        <v>27400 Clover Park School District</v>
      </c>
      <c r="C112" s="1" t="s">
        <v>653</v>
      </c>
      <c r="D112" t="s">
        <v>105</v>
      </c>
      <c r="E112">
        <v>2425</v>
      </c>
      <c r="F112" t="s">
        <v>106</v>
      </c>
      <c r="G112" t="s">
        <v>14</v>
      </c>
      <c r="H112" t="s">
        <v>15</v>
      </c>
      <c r="I112" t="s">
        <v>15</v>
      </c>
      <c r="J112" t="s">
        <v>14</v>
      </c>
      <c r="K112" t="s">
        <v>14</v>
      </c>
      <c r="L112">
        <v>169</v>
      </c>
      <c r="M112">
        <v>201</v>
      </c>
      <c r="N112" s="5">
        <f t="shared" si="5"/>
        <v>3.2175701742450315E-3</v>
      </c>
      <c r="O112" s="6">
        <f t="shared" si="6"/>
        <v>1528.35</v>
      </c>
    </row>
    <row r="113" spans="1:15" x14ac:dyDescent="0.25">
      <c r="A113">
        <v>2014</v>
      </c>
      <c r="B113" t="str">
        <f t="shared" si="4"/>
        <v>17403 Renton School District</v>
      </c>
      <c r="C113" s="1" t="s">
        <v>759</v>
      </c>
      <c r="D113" t="s">
        <v>426</v>
      </c>
      <c r="E113">
        <v>3630</v>
      </c>
      <c r="F113" t="s">
        <v>427</v>
      </c>
      <c r="G113" t="s">
        <v>14</v>
      </c>
      <c r="H113" t="s">
        <v>15</v>
      </c>
      <c r="I113" t="s">
        <v>14</v>
      </c>
      <c r="J113" t="s">
        <v>14</v>
      </c>
      <c r="K113" t="s">
        <v>14</v>
      </c>
      <c r="L113">
        <v>194</v>
      </c>
      <c r="M113">
        <v>201</v>
      </c>
      <c r="N113" s="5">
        <f t="shared" si="5"/>
        <v>3.2175701742450315E-3</v>
      </c>
      <c r="O113" s="6">
        <f t="shared" si="6"/>
        <v>1528.35</v>
      </c>
    </row>
    <row r="114" spans="1:15" x14ac:dyDescent="0.25">
      <c r="A114">
        <v>2014</v>
      </c>
      <c r="B114" t="str">
        <f t="shared" si="4"/>
        <v>06037 Vancouver School District</v>
      </c>
      <c r="C114" s="1" t="s">
        <v>800</v>
      </c>
      <c r="D114" t="s">
        <v>562</v>
      </c>
      <c r="E114">
        <v>2179</v>
      </c>
      <c r="F114" t="s">
        <v>564</v>
      </c>
      <c r="G114" t="s">
        <v>14</v>
      </c>
      <c r="H114" t="s">
        <v>15</v>
      </c>
      <c r="I114" t="s">
        <v>15</v>
      </c>
      <c r="J114" t="s">
        <v>14</v>
      </c>
      <c r="K114" t="s">
        <v>14</v>
      </c>
      <c r="L114">
        <v>165</v>
      </c>
      <c r="M114">
        <v>194.75</v>
      </c>
      <c r="N114" s="5">
        <f t="shared" si="5"/>
        <v>3.1175213504190044E-3</v>
      </c>
      <c r="O114" s="6">
        <f t="shared" si="6"/>
        <v>1480.82</v>
      </c>
    </row>
    <row r="115" spans="1:15" x14ac:dyDescent="0.25">
      <c r="A115">
        <v>2014</v>
      </c>
      <c r="B115" t="str">
        <f t="shared" si="4"/>
        <v>17405 Bellevue School District</v>
      </c>
      <c r="C115" s="1" t="s">
        <v>633</v>
      </c>
      <c r="D115" t="s">
        <v>37</v>
      </c>
      <c r="E115">
        <v>3522</v>
      </c>
      <c r="F115" t="s">
        <v>41</v>
      </c>
      <c r="G115" t="s">
        <v>14</v>
      </c>
      <c r="H115" t="s">
        <v>15</v>
      </c>
      <c r="I115" t="s">
        <v>14</v>
      </c>
      <c r="J115" t="s">
        <v>15</v>
      </c>
      <c r="K115" t="s">
        <v>14</v>
      </c>
      <c r="L115">
        <v>191</v>
      </c>
      <c r="M115">
        <v>192.25</v>
      </c>
      <c r="N115" s="5">
        <f t="shared" si="5"/>
        <v>3.0775018208885935E-3</v>
      </c>
      <c r="O115" s="6">
        <f t="shared" si="6"/>
        <v>1461.81</v>
      </c>
    </row>
    <row r="116" spans="1:15" x14ac:dyDescent="0.25">
      <c r="A116">
        <v>2014</v>
      </c>
      <c r="B116" t="str">
        <f t="shared" si="4"/>
        <v>32360 Cheney School District</v>
      </c>
      <c r="C116" s="1" t="s">
        <v>649</v>
      </c>
      <c r="D116" t="s">
        <v>96</v>
      </c>
      <c r="E116">
        <v>3610</v>
      </c>
      <c r="F116" t="s">
        <v>97</v>
      </c>
      <c r="G116" t="s">
        <v>14</v>
      </c>
      <c r="H116" t="s">
        <v>15</v>
      </c>
      <c r="I116" t="s">
        <v>15</v>
      </c>
      <c r="J116" t="s">
        <v>14</v>
      </c>
      <c r="K116" t="s">
        <v>14</v>
      </c>
      <c r="L116">
        <v>178</v>
      </c>
      <c r="M116">
        <v>191.75</v>
      </c>
      <c r="N116" s="5">
        <f t="shared" si="5"/>
        <v>3.0694979149825117E-3</v>
      </c>
      <c r="O116" s="6">
        <f t="shared" si="6"/>
        <v>1458.01</v>
      </c>
    </row>
    <row r="117" spans="1:15" x14ac:dyDescent="0.25">
      <c r="A117">
        <v>2014</v>
      </c>
      <c r="B117" t="str">
        <f t="shared" si="4"/>
        <v>18400 North Kitsap School District</v>
      </c>
      <c r="C117" s="1" t="s">
        <v>730</v>
      </c>
      <c r="D117" t="s">
        <v>346</v>
      </c>
      <c r="E117">
        <v>3236</v>
      </c>
      <c r="F117" t="s">
        <v>348</v>
      </c>
      <c r="G117" t="s">
        <v>14</v>
      </c>
      <c r="H117" t="s">
        <v>15</v>
      </c>
      <c r="I117" t="s">
        <v>15</v>
      </c>
      <c r="J117" t="s">
        <v>14</v>
      </c>
      <c r="K117" t="s">
        <v>14</v>
      </c>
      <c r="L117">
        <v>186</v>
      </c>
      <c r="M117">
        <v>191.5</v>
      </c>
      <c r="N117" s="5">
        <f t="shared" si="5"/>
        <v>3.0654959620294705E-3</v>
      </c>
      <c r="O117" s="6">
        <f t="shared" si="6"/>
        <v>1456.11</v>
      </c>
    </row>
    <row r="118" spans="1:15" x14ac:dyDescent="0.25">
      <c r="A118">
        <v>2014</v>
      </c>
      <c r="B118" t="str">
        <f t="shared" si="4"/>
        <v>27401 Peninsula School District</v>
      </c>
      <c r="C118" s="1" t="s">
        <v>749</v>
      </c>
      <c r="D118" t="s">
        <v>400</v>
      </c>
      <c r="E118">
        <v>4081</v>
      </c>
      <c r="F118" t="s">
        <v>401</v>
      </c>
      <c r="G118" t="s">
        <v>14</v>
      </c>
      <c r="H118" t="s">
        <v>15</v>
      </c>
      <c r="I118" t="s">
        <v>15</v>
      </c>
      <c r="J118" t="s">
        <v>14</v>
      </c>
      <c r="K118" t="s">
        <v>14</v>
      </c>
      <c r="L118">
        <v>189</v>
      </c>
      <c r="M118">
        <v>190</v>
      </c>
      <c r="N118" s="5">
        <f t="shared" si="5"/>
        <v>3.0414842443112237E-3</v>
      </c>
      <c r="O118" s="6">
        <f t="shared" si="6"/>
        <v>1444.71</v>
      </c>
    </row>
    <row r="119" spans="1:15" x14ac:dyDescent="0.25">
      <c r="A119">
        <v>2014</v>
      </c>
      <c r="B119" t="str">
        <f t="shared" si="4"/>
        <v>27320 Sumner School District</v>
      </c>
      <c r="C119" s="1" t="s">
        <v>786</v>
      </c>
      <c r="D119" t="s">
        <v>520</v>
      </c>
      <c r="E119">
        <v>3247</v>
      </c>
      <c r="F119" t="s">
        <v>522</v>
      </c>
      <c r="G119" t="s">
        <v>15</v>
      </c>
      <c r="H119" t="s">
        <v>14</v>
      </c>
      <c r="I119" t="s">
        <v>15</v>
      </c>
      <c r="J119" t="s">
        <v>14</v>
      </c>
      <c r="K119" t="s">
        <v>14</v>
      </c>
      <c r="L119">
        <v>180</v>
      </c>
      <c r="M119">
        <v>190</v>
      </c>
      <c r="N119" s="5">
        <f t="shared" si="5"/>
        <v>3.0414842443112237E-3</v>
      </c>
      <c r="O119" s="6">
        <f t="shared" si="6"/>
        <v>1444.71</v>
      </c>
    </row>
    <row r="120" spans="1:15" x14ac:dyDescent="0.25">
      <c r="A120">
        <v>2014</v>
      </c>
      <c r="B120" t="str">
        <f t="shared" si="4"/>
        <v>27404 Eatonville School District</v>
      </c>
      <c r="C120" s="1" t="s">
        <v>669</v>
      </c>
      <c r="D120" t="s">
        <v>141</v>
      </c>
      <c r="E120">
        <v>2206</v>
      </c>
      <c r="F120" t="s">
        <v>142</v>
      </c>
      <c r="G120" t="s">
        <v>14</v>
      </c>
      <c r="H120" t="s">
        <v>15</v>
      </c>
      <c r="I120" t="s">
        <v>15</v>
      </c>
      <c r="J120" t="s">
        <v>14</v>
      </c>
      <c r="K120" t="s">
        <v>14</v>
      </c>
      <c r="L120">
        <v>168</v>
      </c>
      <c r="M120">
        <v>183.25</v>
      </c>
      <c r="N120" s="5">
        <f t="shared" si="5"/>
        <v>2.9334315145791148E-3</v>
      </c>
      <c r="O120" s="6">
        <f t="shared" si="6"/>
        <v>1393.38</v>
      </c>
    </row>
    <row r="121" spans="1:15" x14ac:dyDescent="0.25">
      <c r="A121">
        <v>2014</v>
      </c>
      <c r="B121" t="str">
        <f t="shared" si="4"/>
        <v>06119 Battle Ground School District</v>
      </c>
      <c r="C121" s="1" t="s">
        <v>632</v>
      </c>
      <c r="D121" t="s">
        <v>31</v>
      </c>
      <c r="E121">
        <v>2415</v>
      </c>
      <c r="F121" t="s">
        <v>32</v>
      </c>
      <c r="G121" t="s">
        <v>14</v>
      </c>
      <c r="H121" t="s">
        <v>15</v>
      </c>
      <c r="I121" t="s">
        <v>15</v>
      </c>
      <c r="J121" t="s">
        <v>14</v>
      </c>
      <c r="K121" t="s">
        <v>14</v>
      </c>
      <c r="L121">
        <v>166</v>
      </c>
      <c r="M121">
        <v>181.5</v>
      </c>
      <c r="N121" s="5">
        <f t="shared" si="5"/>
        <v>2.9054178439078268E-3</v>
      </c>
      <c r="O121" s="6">
        <f t="shared" si="6"/>
        <v>1380.07</v>
      </c>
    </row>
    <row r="122" spans="1:15" x14ac:dyDescent="0.25">
      <c r="A122">
        <v>2014</v>
      </c>
      <c r="B122" t="str">
        <f t="shared" si="4"/>
        <v>38267 Pullman School District</v>
      </c>
      <c r="C122" s="1" t="s">
        <v>754</v>
      </c>
      <c r="D122" t="s">
        <v>414</v>
      </c>
      <c r="E122">
        <v>2499</v>
      </c>
      <c r="F122" t="s">
        <v>415</v>
      </c>
      <c r="G122" t="s">
        <v>14</v>
      </c>
      <c r="H122" t="s">
        <v>15</v>
      </c>
      <c r="I122" t="s">
        <v>15</v>
      </c>
      <c r="J122" t="s">
        <v>15</v>
      </c>
      <c r="K122" t="s">
        <v>14</v>
      </c>
      <c r="L122">
        <v>175</v>
      </c>
      <c r="M122">
        <v>178.75</v>
      </c>
      <c r="N122" s="5">
        <f t="shared" si="5"/>
        <v>2.8613963614243752E-3</v>
      </c>
      <c r="O122" s="6">
        <f t="shared" si="6"/>
        <v>1359.16</v>
      </c>
    </row>
    <row r="123" spans="1:15" x14ac:dyDescent="0.25">
      <c r="A123">
        <v>2014</v>
      </c>
      <c r="B123" t="str">
        <f t="shared" si="4"/>
        <v>27320 Sumner School District</v>
      </c>
      <c r="C123" s="1" t="s">
        <v>786</v>
      </c>
      <c r="D123" t="s">
        <v>520</v>
      </c>
      <c r="E123">
        <v>4585</v>
      </c>
      <c r="F123" t="s">
        <v>521</v>
      </c>
      <c r="G123" t="s">
        <v>14</v>
      </c>
      <c r="H123" t="s">
        <v>15</v>
      </c>
      <c r="I123" t="s">
        <v>15</v>
      </c>
      <c r="J123" t="s">
        <v>14</v>
      </c>
      <c r="K123" t="s">
        <v>14</v>
      </c>
      <c r="L123">
        <v>171</v>
      </c>
      <c r="M123">
        <v>177</v>
      </c>
      <c r="N123" s="5">
        <f t="shared" si="5"/>
        <v>2.8333826907530877E-3</v>
      </c>
      <c r="O123" s="6">
        <f t="shared" si="6"/>
        <v>1345.86</v>
      </c>
    </row>
    <row r="124" spans="1:15" x14ac:dyDescent="0.25">
      <c r="A124">
        <v>2014</v>
      </c>
      <c r="B124" t="str">
        <f t="shared" si="4"/>
        <v>17210 Federal Way School District</v>
      </c>
      <c r="C124" s="1" t="s">
        <v>678</v>
      </c>
      <c r="D124" t="s">
        <v>177</v>
      </c>
      <c r="E124">
        <v>4570</v>
      </c>
      <c r="F124" t="s">
        <v>183</v>
      </c>
      <c r="G124" t="s">
        <v>14</v>
      </c>
      <c r="H124" t="s">
        <v>15</v>
      </c>
      <c r="I124" t="s">
        <v>15</v>
      </c>
      <c r="J124" t="s">
        <v>14</v>
      </c>
      <c r="K124" t="s">
        <v>14</v>
      </c>
      <c r="L124">
        <v>160</v>
      </c>
      <c r="M124">
        <v>170</v>
      </c>
      <c r="N124" s="5">
        <f t="shared" si="5"/>
        <v>2.7213280080679372E-3</v>
      </c>
      <c r="O124" s="6">
        <f t="shared" si="6"/>
        <v>1292.6300000000001</v>
      </c>
    </row>
    <row r="125" spans="1:15" x14ac:dyDescent="0.25">
      <c r="A125">
        <v>2014</v>
      </c>
      <c r="B125" t="str">
        <f t="shared" si="4"/>
        <v>37501 Bellingham School District</v>
      </c>
      <c r="C125" s="1" t="s">
        <v>634</v>
      </c>
      <c r="D125" t="s">
        <v>44</v>
      </c>
      <c r="E125">
        <v>2553</v>
      </c>
      <c r="F125" t="s">
        <v>45</v>
      </c>
      <c r="G125" t="s">
        <v>14</v>
      </c>
      <c r="H125" t="s">
        <v>15</v>
      </c>
      <c r="I125" t="s">
        <v>15</v>
      </c>
      <c r="J125" t="s">
        <v>15</v>
      </c>
      <c r="K125" t="s">
        <v>14</v>
      </c>
      <c r="L125">
        <v>166</v>
      </c>
      <c r="M125">
        <v>169.75</v>
      </c>
      <c r="N125" s="5">
        <f t="shared" si="5"/>
        <v>2.7173260551148961E-3</v>
      </c>
      <c r="O125" s="6">
        <f t="shared" si="6"/>
        <v>1290.73</v>
      </c>
    </row>
    <row r="126" spans="1:15" x14ac:dyDescent="0.25">
      <c r="A126">
        <v>2014</v>
      </c>
      <c r="B126" t="str">
        <f t="shared" si="4"/>
        <v>23309 Shelton School District</v>
      </c>
      <c r="C126" s="1" t="s">
        <v>773</v>
      </c>
      <c r="D126" t="s">
        <v>477</v>
      </c>
      <c r="E126">
        <v>4363</v>
      </c>
      <c r="F126" t="s">
        <v>478</v>
      </c>
      <c r="G126" t="s">
        <v>14</v>
      </c>
      <c r="H126" t="s">
        <v>14</v>
      </c>
      <c r="I126" t="s">
        <v>15</v>
      </c>
      <c r="J126" t="s">
        <v>14</v>
      </c>
      <c r="K126" t="s">
        <v>14</v>
      </c>
      <c r="L126">
        <v>149</v>
      </c>
      <c r="M126">
        <v>169.5</v>
      </c>
      <c r="N126" s="5">
        <f t="shared" si="5"/>
        <v>2.713324102161855E-3</v>
      </c>
      <c r="O126" s="6">
        <f t="shared" si="6"/>
        <v>1288.83</v>
      </c>
    </row>
    <row r="127" spans="1:15" x14ac:dyDescent="0.25">
      <c r="A127">
        <v>2014</v>
      </c>
      <c r="B127" t="str">
        <f t="shared" si="4"/>
        <v>18400 North Kitsap School District</v>
      </c>
      <c r="C127" s="1" t="s">
        <v>730</v>
      </c>
      <c r="D127" t="s">
        <v>346</v>
      </c>
      <c r="E127">
        <v>5085</v>
      </c>
      <c r="F127" t="s">
        <v>347</v>
      </c>
      <c r="G127" t="s">
        <v>14</v>
      </c>
      <c r="H127" t="s">
        <v>15</v>
      </c>
      <c r="I127" t="s">
        <v>15</v>
      </c>
      <c r="J127" t="s">
        <v>14</v>
      </c>
      <c r="K127" t="s">
        <v>14</v>
      </c>
      <c r="L127">
        <v>163</v>
      </c>
      <c r="M127">
        <v>169</v>
      </c>
      <c r="N127" s="5">
        <f t="shared" si="5"/>
        <v>2.7053201962557727E-3</v>
      </c>
      <c r="O127" s="6">
        <f t="shared" si="6"/>
        <v>1285.03</v>
      </c>
    </row>
    <row r="128" spans="1:15" x14ac:dyDescent="0.25">
      <c r="A128">
        <v>2014</v>
      </c>
      <c r="B128" t="str">
        <f t="shared" si="4"/>
        <v>27010 Tacoma School District</v>
      </c>
      <c r="C128" s="1" t="s">
        <v>788</v>
      </c>
      <c r="D128" t="s">
        <v>525</v>
      </c>
      <c r="E128">
        <v>2215</v>
      </c>
      <c r="F128" t="s">
        <v>527</v>
      </c>
      <c r="G128" t="s">
        <v>14</v>
      </c>
      <c r="H128" t="s">
        <v>15</v>
      </c>
      <c r="I128" t="s">
        <v>15</v>
      </c>
      <c r="J128" t="s">
        <v>14</v>
      </c>
      <c r="K128" t="s">
        <v>14</v>
      </c>
      <c r="L128">
        <v>142</v>
      </c>
      <c r="M128">
        <v>167.5</v>
      </c>
      <c r="N128" s="5">
        <f t="shared" si="5"/>
        <v>2.6813084785375263E-3</v>
      </c>
      <c r="O128" s="6">
        <f t="shared" si="6"/>
        <v>1273.6199999999999</v>
      </c>
    </row>
    <row r="129" spans="1:15" x14ac:dyDescent="0.25">
      <c r="A129">
        <v>2014</v>
      </c>
      <c r="B129" t="str">
        <f t="shared" si="4"/>
        <v>18100 Bremerton School District</v>
      </c>
      <c r="C129" s="1" t="s">
        <v>637</v>
      </c>
      <c r="D129" t="s">
        <v>57</v>
      </c>
      <c r="E129">
        <v>3109</v>
      </c>
      <c r="F129" t="s">
        <v>58</v>
      </c>
      <c r="G129" t="s">
        <v>14</v>
      </c>
      <c r="H129" t="s">
        <v>15</v>
      </c>
      <c r="I129" t="s">
        <v>15</v>
      </c>
      <c r="J129" t="s">
        <v>14</v>
      </c>
      <c r="K129" t="s">
        <v>14</v>
      </c>
      <c r="L129">
        <v>151</v>
      </c>
      <c r="M129">
        <v>166.75</v>
      </c>
      <c r="N129" s="5">
        <f t="shared" si="5"/>
        <v>2.6693026196784029E-3</v>
      </c>
      <c r="O129" s="6">
        <f t="shared" si="6"/>
        <v>1267.92</v>
      </c>
    </row>
    <row r="130" spans="1:15" x14ac:dyDescent="0.25">
      <c r="A130">
        <v>2014</v>
      </c>
      <c r="B130" t="str">
        <f t="shared" ref="B130:B193" si="7">PROPER(CONCATENATE(C130," ",D130))</f>
        <v>39208 West Valley School District (Yakima)</v>
      </c>
      <c r="C130" s="1" t="s">
        <v>812</v>
      </c>
      <c r="D130" t="s">
        <v>599</v>
      </c>
      <c r="E130">
        <v>3074</v>
      </c>
      <c r="F130" t="s">
        <v>598</v>
      </c>
      <c r="G130" t="s">
        <v>14</v>
      </c>
      <c r="H130" t="s">
        <v>15</v>
      </c>
      <c r="I130" t="s">
        <v>15</v>
      </c>
      <c r="J130" t="s">
        <v>14</v>
      </c>
      <c r="K130" t="s">
        <v>14</v>
      </c>
      <c r="L130">
        <v>152</v>
      </c>
      <c r="M130">
        <v>163.75</v>
      </c>
      <c r="N130" s="5">
        <f t="shared" ref="N130:N193" si="8">$M130/$M$424</f>
        <v>2.6212791842419102E-3</v>
      </c>
      <c r="O130" s="6">
        <f t="shared" si="6"/>
        <v>1245.1099999999999</v>
      </c>
    </row>
    <row r="131" spans="1:15" x14ac:dyDescent="0.25">
      <c r="A131">
        <v>2014</v>
      </c>
      <c r="B131" t="str">
        <f t="shared" si="7"/>
        <v>17210 Federal Way School District</v>
      </c>
      <c r="C131" s="1" t="s">
        <v>678</v>
      </c>
      <c r="D131" t="s">
        <v>177</v>
      </c>
      <c r="E131">
        <v>3766</v>
      </c>
      <c r="F131" t="s">
        <v>179</v>
      </c>
      <c r="G131" t="s">
        <v>14</v>
      </c>
      <c r="H131" t="s">
        <v>15</v>
      </c>
      <c r="I131" t="s">
        <v>14</v>
      </c>
      <c r="J131" t="s">
        <v>14</v>
      </c>
      <c r="K131" t="s">
        <v>14</v>
      </c>
      <c r="L131">
        <v>155</v>
      </c>
      <c r="M131">
        <v>162.5</v>
      </c>
      <c r="N131" s="5">
        <f t="shared" si="8"/>
        <v>2.6012694194767045E-3</v>
      </c>
      <c r="O131" s="6">
        <f t="shared" si="6"/>
        <v>1235.5999999999999</v>
      </c>
    </row>
    <row r="132" spans="1:15" x14ac:dyDescent="0.25">
      <c r="A132">
        <v>2014</v>
      </c>
      <c r="B132" t="str">
        <f t="shared" si="7"/>
        <v>31332 Granite Falls School District</v>
      </c>
      <c r="C132" s="1" t="s">
        <v>687</v>
      </c>
      <c r="D132" t="s">
        <v>204</v>
      </c>
      <c r="E132">
        <v>2580</v>
      </c>
      <c r="F132" t="s">
        <v>206</v>
      </c>
      <c r="G132" t="s">
        <v>14</v>
      </c>
      <c r="H132" t="s">
        <v>15</v>
      </c>
      <c r="I132" t="s">
        <v>15</v>
      </c>
      <c r="J132" t="s">
        <v>15</v>
      </c>
      <c r="K132" t="s">
        <v>14</v>
      </c>
      <c r="L132">
        <v>151</v>
      </c>
      <c r="M132">
        <v>162.25</v>
      </c>
      <c r="N132" s="5">
        <f t="shared" si="8"/>
        <v>2.5972674665236633E-3</v>
      </c>
      <c r="O132" s="6">
        <f t="shared" si="6"/>
        <v>1233.7</v>
      </c>
    </row>
    <row r="133" spans="1:15" x14ac:dyDescent="0.25">
      <c r="A133">
        <v>2014</v>
      </c>
      <c r="B133" t="str">
        <f t="shared" si="7"/>
        <v>13165 Ephrata School District</v>
      </c>
      <c r="C133" s="1" t="s">
        <v>675</v>
      </c>
      <c r="D133" t="s">
        <v>161</v>
      </c>
      <c r="E133">
        <v>2920</v>
      </c>
      <c r="F133" t="s">
        <v>162</v>
      </c>
      <c r="G133" t="s">
        <v>14</v>
      </c>
      <c r="H133" t="s">
        <v>15</v>
      </c>
      <c r="I133" t="s">
        <v>15</v>
      </c>
      <c r="J133" t="s">
        <v>14</v>
      </c>
      <c r="K133" t="s">
        <v>14</v>
      </c>
      <c r="L133">
        <v>144</v>
      </c>
      <c r="M133">
        <v>162</v>
      </c>
      <c r="N133" s="5">
        <f t="shared" si="8"/>
        <v>2.5932655135706226E-3</v>
      </c>
      <c r="O133" s="6">
        <f t="shared" si="6"/>
        <v>1231.8</v>
      </c>
    </row>
    <row r="134" spans="1:15" x14ac:dyDescent="0.25">
      <c r="A134">
        <v>2014</v>
      </c>
      <c r="B134" t="str">
        <f t="shared" si="7"/>
        <v>09075 Bridgeport School District</v>
      </c>
      <c r="C134" s="1" t="s">
        <v>639</v>
      </c>
      <c r="D134" t="s">
        <v>63</v>
      </c>
      <c r="E134">
        <v>2788</v>
      </c>
      <c r="F134" t="s">
        <v>64</v>
      </c>
      <c r="G134" t="s">
        <v>14</v>
      </c>
      <c r="H134" t="s">
        <v>15</v>
      </c>
      <c r="I134" t="s">
        <v>15</v>
      </c>
      <c r="J134" t="s">
        <v>15</v>
      </c>
      <c r="K134" t="s">
        <v>14</v>
      </c>
      <c r="L134">
        <v>128</v>
      </c>
      <c r="M134">
        <v>159</v>
      </c>
      <c r="N134" s="5">
        <f t="shared" si="8"/>
        <v>2.5452420781341295E-3</v>
      </c>
      <c r="O134" s="6">
        <f t="shared" si="6"/>
        <v>1208.99</v>
      </c>
    </row>
    <row r="135" spans="1:15" x14ac:dyDescent="0.25">
      <c r="A135">
        <v>2014</v>
      </c>
      <c r="B135" t="str">
        <f t="shared" si="7"/>
        <v>14005 Aberdeen School District</v>
      </c>
      <c r="C135" s="1" t="s">
        <v>626</v>
      </c>
      <c r="D135" t="s">
        <v>12</v>
      </c>
      <c r="E135">
        <v>3476</v>
      </c>
      <c r="F135" t="s">
        <v>16</v>
      </c>
      <c r="G135" t="s">
        <v>14</v>
      </c>
      <c r="H135" t="s">
        <v>15</v>
      </c>
      <c r="I135" t="s">
        <v>15</v>
      </c>
      <c r="J135" t="s">
        <v>14</v>
      </c>
      <c r="K135" t="s">
        <v>14</v>
      </c>
      <c r="L135">
        <v>140</v>
      </c>
      <c r="M135">
        <v>158.5</v>
      </c>
      <c r="N135" s="5">
        <f t="shared" si="8"/>
        <v>2.5372381722280472E-3</v>
      </c>
      <c r="O135" s="6">
        <f t="shared" si="6"/>
        <v>1205.19</v>
      </c>
    </row>
    <row r="136" spans="1:15" x14ac:dyDescent="0.25">
      <c r="A136">
        <v>2014</v>
      </c>
      <c r="B136" t="str">
        <f t="shared" si="7"/>
        <v>06114 Evergreen School District (Clark)</v>
      </c>
      <c r="C136" s="1" t="s">
        <v>677</v>
      </c>
      <c r="D136" t="s">
        <v>168</v>
      </c>
      <c r="E136">
        <v>5310</v>
      </c>
      <c r="F136" t="s">
        <v>171</v>
      </c>
      <c r="G136" t="s">
        <v>14</v>
      </c>
      <c r="H136" t="s">
        <v>14</v>
      </c>
      <c r="I136" t="s">
        <v>15</v>
      </c>
      <c r="J136" t="s">
        <v>14</v>
      </c>
      <c r="K136" t="s">
        <v>14</v>
      </c>
      <c r="L136">
        <v>142</v>
      </c>
      <c r="M136">
        <v>158.25</v>
      </c>
      <c r="N136" s="5">
        <f t="shared" si="8"/>
        <v>2.533236219275006E-3</v>
      </c>
      <c r="O136" s="6">
        <f t="shared" si="6"/>
        <v>1203.29</v>
      </c>
    </row>
    <row r="137" spans="1:15" x14ac:dyDescent="0.25">
      <c r="A137">
        <v>2014</v>
      </c>
      <c r="B137" t="str">
        <f t="shared" si="7"/>
        <v>23403 North Mason School District</v>
      </c>
      <c r="C137" s="1" t="s">
        <v>731</v>
      </c>
      <c r="D137" t="s">
        <v>349</v>
      </c>
      <c r="E137">
        <v>3175</v>
      </c>
      <c r="F137" t="s">
        <v>350</v>
      </c>
      <c r="G137" t="s">
        <v>14</v>
      </c>
      <c r="H137" t="s">
        <v>15</v>
      </c>
      <c r="I137" t="s">
        <v>15</v>
      </c>
      <c r="J137" t="s">
        <v>14</v>
      </c>
      <c r="K137" t="s">
        <v>14</v>
      </c>
      <c r="L137">
        <v>145</v>
      </c>
      <c r="M137">
        <v>158</v>
      </c>
      <c r="N137" s="5">
        <f t="shared" si="8"/>
        <v>2.5292342663219649E-3</v>
      </c>
      <c r="O137" s="6">
        <f t="shared" si="6"/>
        <v>1201.3900000000001</v>
      </c>
    </row>
    <row r="138" spans="1:15" x14ac:dyDescent="0.25">
      <c r="A138">
        <v>2014</v>
      </c>
      <c r="B138" t="str">
        <f t="shared" si="7"/>
        <v>31025 Marysville School District</v>
      </c>
      <c r="C138" s="1" t="s">
        <v>711</v>
      </c>
      <c r="D138" t="s">
        <v>288</v>
      </c>
      <c r="E138">
        <v>5213</v>
      </c>
      <c r="F138" t="s">
        <v>295</v>
      </c>
      <c r="G138" t="s">
        <v>14</v>
      </c>
      <c r="H138" t="s">
        <v>15</v>
      </c>
      <c r="I138" t="s">
        <v>15</v>
      </c>
      <c r="J138" t="s">
        <v>15</v>
      </c>
      <c r="K138" t="s">
        <v>14</v>
      </c>
      <c r="L138">
        <v>150</v>
      </c>
      <c r="M138">
        <v>157.75</v>
      </c>
      <c r="N138" s="5">
        <f t="shared" si="8"/>
        <v>2.5252323133689242E-3</v>
      </c>
      <c r="O138" s="6">
        <f t="shared" si="6"/>
        <v>1199.49</v>
      </c>
    </row>
    <row r="139" spans="1:15" x14ac:dyDescent="0.25">
      <c r="A139">
        <v>2014</v>
      </c>
      <c r="B139" t="str">
        <f t="shared" si="7"/>
        <v>17001 Seattle Public Schools</v>
      </c>
      <c r="C139" s="1" t="s">
        <v>768</v>
      </c>
      <c r="D139" t="s">
        <v>449</v>
      </c>
      <c r="E139">
        <v>2182</v>
      </c>
      <c r="F139" t="s">
        <v>454</v>
      </c>
      <c r="G139" t="s">
        <v>14</v>
      </c>
      <c r="H139" t="s">
        <v>15</v>
      </c>
      <c r="I139" t="s">
        <v>15</v>
      </c>
      <c r="J139" t="s">
        <v>14</v>
      </c>
      <c r="K139" t="s">
        <v>14</v>
      </c>
      <c r="L139">
        <v>137</v>
      </c>
      <c r="M139">
        <v>156.5</v>
      </c>
      <c r="N139" s="5">
        <f t="shared" si="8"/>
        <v>2.5052225486037185E-3</v>
      </c>
      <c r="O139" s="6">
        <f t="shared" si="6"/>
        <v>1189.98</v>
      </c>
    </row>
    <row r="140" spans="1:15" x14ac:dyDescent="0.25">
      <c r="A140">
        <v>2014</v>
      </c>
      <c r="B140" t="str">
        <f t="shared" si="7"/>
        <v>27010 Tacoma School District</v>
      </c>
      <c r="C140" s="1" t="s">
        <v>788</v>
      </c>
      <c r="D140" t="s">
        <v>525</v>
      </c>
      <c r="E140">
        <v>3398</v>
      </c>
      <c r="F140" t="s">
        <v>528</v>
      </c>
      <c r="G140" t="s">
        <v>14</v>
      </c>
      <c r="H140" t="s">
        <v>15</v>
      </c>
      <c r="I140" t="s">
        <v>15</v>
      </c>
      <c r="J140" t="s">
        <v>14</v>
      </c>
      <c r="K140" t="s">
        <v>14</v>
      </c>
      <c r="L140">
        <v>133</v>
      </c>
      <c r="M140">
        <v>156.5</v>
      </c>
      <c r="N140" s="5">
        <f t="shared" si="8"/>
        <v>2.5052225486037185E-3</v>
      </c>
      <c r="O140" s="6">
        <f t="shared" si="6"/>
        <v>1189.98</v>
      </c>
    </row>
    <row r="141" spans="1:15" x14ac:dyDescent="0.25">
      <c r="A141">
        <v>2014</v>
      </c>
      <c r="B141" t="str">
        <f t="shared" si="7"/>
        <v>06037 Vancouver School District</v>
      </c>
      <c r="C141" s="1" t="s">
        <v>800</v>
      </c>
      <c r="D141" t="s">
        <v>562</v>
      </c>
      <c r="E141">
        <v>3081</v>
      </c>
      <c r="F141" t="s">
        <v>565</v>
      </c>
      <c r="G141" t="s">
        <v>14</v>
      </c>
      <c r="H141" t="s">
        <v>15</v>
      </c>
      <c r="I141" t="s">
        <v>15</v>
      </c>
      <c r="J141" t="s">
        <v>14</v>
      </c>
      <c r="K141" t="s">
        <v>14</v>
      </c>
      <c r="L141">
        <v>136</v>
      </c>
      <c r="M141">
        <v>156.5</v>
      </c>
      <c r="N141" s="5">
        <f t="shared" si="8"/>
        <v>2.5052225486037185E-3</v>
      </c>
      <c r="O141" s="6">
        <f t="shared" si="6"/>
        <v>1189.98</v>
      </c>
    </row>
    <row r="142" spans="1:15" x14ac:dyDescent="0.25">
      <c r="A142">
        <v>2014</v>
      </c>
      <c r="B142" t="str">
        <f t="shared" si="7"/>
        <v>06119 Battle Ground School District</v>
      </c>
      <c r="C142" s="1" t="s">
        <v>632</v>
      </c>
      <c r="D142" t="s">
        <v>31</v>
      </c>
      <c r="E142">
        <v>4104</v>
      </c>
      <c r="F142" t="s">
        <v>35</v>
      </c>
      <c r="G142" t="s">
        <v>14</v>
      </c>
      <c r="H142" t="s">
        <v>15</v>
      </c>
      <c r="I142" t="s">
        <v>15</v>
      </c>
      <c r="J142" t="s">
        <v>14</v>
      </c>
      <c r="K142" t="s">
        <v>14</v>
      </c>
      <c r="L142">
        <v>143</v>
      </c>
      <c r="M142">
        <v>151.5</v>
      </c>
      <c r="N142" s="5">
        <f t="shared" si="8"/>
        <v>2.4251834895428971E-3</v>
      </c>
      <c r="O142" s="6">
        <f t="shared" si="6"/>
        <v>1151.96</v>
      </c>
    </row>
    <row r="143" spans="1:15" x14ac:dyDescent="0.25">
      <c r="A143">
        <v>2014</v>
      </c>
      <c r="B143" t="str">
        <f t="shared" si="7"/>
        <v>37504 Lynden School District</v>
      </c>
      <c r="C143" s="1" t="s">
        <v>707</v>
      </c>
      <c r="D143" t="s">
        <v>280</v>
      </c>
      <c r="E143">
        <v>4201</v>
      </c>
      <c r="F143" t="s">
        <v>281</v>
      </c>
      <c r="G143" t="s">
        <v>14</v>
      </c>
      <c r="H143" t="s">
        <v>15</v>
      </c>
      <c r="I143" t="s">
        <v>15</v>
      </c>
      <c r="J143" t="s">
        <v>14</v>
      </c>
      <c r="K143" t="s">
        <v>14</v>
      </c>
      <c r="L143">
        <v>141</v>
      </c>
      <c r="M143">
        <v>150.5</v>
      </c>
      <c r="N143" s="5">
        <f t="shared" si="8"/>
        <v>2.4091756777307326E-3</v>
      </c>
      <c r="O143" s="6">
        <f t="shared" si="6"/>
        <v>1144.3599999999999</v>
      </c>
    </row>
    <row r="144" spans="1:15" x14ac:dyDescent="0.25">
      <c r="A144">
        <v>2014</v>
      </c>
      <c r="B144" t="str">
        <f t="shared" si="7"/>
        <v>17415 Kent School District</v>
      </c>
      <c r="C144" s="1" t="s">
        <v>696</v>
      </c>
      <c r="D144" t="s">
        <v>243</v>
      </c>
      <c r="E144">
        <v>4492</v>
      </c>
      <c r="F144" t="s">
        <v>245</v>
      </c>
      <c r="G144" t="s">
        <v>14</v>
      </c>
      <c r="H144" t="s">
        <v>15</v>
      </c>
      <c r="I144" t="s">
        <v>14</v>
      </c>
      <c r="J144" t="s">
        <v>15</v>
      </c>
      <c r="K144" t="s">
        <v>14</v>
      </c>
      <c r="L144">
        <v>146</v>
      </c>
      <c r="M144">
        <v>150.25</v>
      </c>
      <c r="N144" s="5">
        <f t="shared" si="8"/>
        <v>2.4051737247776915E-3</v>
      </c>
      <c r="O144" s="6">
        <f t="shared" si="6"/>
        <v>1142.46</v>
      </c>
    </row>
    <row r="145" spans="1:15" x14ac:dyDescent="0.25">
      <c r="A145">
        <v>2014</v>
      </c>
      <c r="B145" t="str">
        <f t="shared" si="7"/>
        <v>08122 Longview School District</v>
      </c>
      <c r="C145" s="1" t="s">
        <v>705</v>
      </c>
      <c r="D145" t="s">
        <v>275</v>
      </c>
      <c r="E145">
        <v>2416</v>
      </c>
      <c r="F145" t="s">
        <v>277</v>
      </c>
      <c r="G145" t="s">
        <v>14</v>
      </c>
      <c r="H145" t="s">
        <v>15</v>
      </c>
      <c r="I145" t="s">
        <v>15</v>
      </c>
      <c r="J145" t="s">
        <v>14</v>
      </c>
      <c r="K145" t="s">
        <v>14</v>
      </c>
      <c r="L145">
        <v>134</v>
      </c>
      <c r="M145">
        <v>147.75</v>
      </c>
      <c r="N145" s="5">
        <f t="shared" si="8"/>
        <v>2.3651541952472805E-3</v>
      </c>
      <c r="O145" s="6">
        <f t="shared" si="6"/>
        <v>1123.45</v>
      </c>
    </row>
    <row r="146" spans="1:15" x14ac:dyDescent="0.25">
      <c r="A146">
        <v>2014</v>
      </c>
      <c r="B146" t="str">
        <f t="shared" si="7"/>
        <v>37502 Ferndale School District</v>
      </c>
      <c r="C146" s="1" t="s">
        <v>679</v>
      </c>
      <c r="D146" t="s">
        <v>184</v>
      </c>
      <c r="E146">
        <v>2488</v>
      </c>
      <c r="F146" t="s">
        <v>185</v>
      </c>
      <c r="G146" t="s">
        <v>14</v>
      </c>
      <c r="H146" t="s">
        <v>15</v>
      </c>
      <c r="I146" t="s">
        <v>15</v>
      </c>
      <c r="J146" t="s">
        <v>14</v>
      </c>
      <c r="K146" t="s">
        <v>14</v>
      </c>
      <c r="L146">
        <v>137</v>
      </c>
      <c r="M146">
        <v>146.5</v>
      </c>
      <c r="N146" s="5">
        <f t="shared" si="8"/>
        <v>2.3451444304820753E-3</v>
      </c>
      <c r="O146" s="6">
        <f t="shared" si="6"/>
        <v>1113.94</v>
      </c>
    </row>
    <row r="147" spans="1:15" x14ac:dyDescent="0.25">
      <c r="A147">
        <v>2014</v>
      </c>
      <c r="B147" t="str">
        <f t="shared" si="7"/>
        <v>34002 Yelm School District</v>
      </c>
      <c r="C147" s="1" t="s">
        <v>820</v>
      </c>
      <c r="D147" t="s">
        <v>622</v>
      </c>
      <c r="E147">
        <v>2633</v>
      </c>
      <c r="F147" t="s">
        <v>623</v>
      </c>
      <c r="G147" t="s">
        <v>14</v>
      </c>
      <c r="H147" t="s">
        <v>15</v>
      </c>
      <c r="I147" t="s">
        <v>15</v>
      </c>
      <c r="J147" t="s">
        <v>14</v>
      </c>
      <c r="K147" t="s">
        <v>14</v>
      </c>
      <c r="L147">
        <v>136</v>
      </c>
      <c r="M147">
        <v>145.25</v>
      </c>
      <c r="N147" s="5">
        <f t="shared" si="8"/>
        <v>2.3251346657168696E-3</v>
      </c>
      <c r="O147" s="6">
        <f t="shared" si="6"/>
        <v>1104.44</v>
      </c>
    </row>
    <row r="148" spans="1:15" x14ac:dyDescent="0.25">
      <c r="A148">
        <v>2014</v>
      </c>
      <c r="B148" t="str">
        <f t="shared" si="7"/>
        <v>17216 Enumclaw School District</v>
      </c>
      <c r="C148" s="1" t="s">
        <v>674</v>
      </c>
      <c r="D148" t="s">
        <v>159</v>
      </c>
      <c r="E148">
        <v>3330</v>
      </c>
      <c r="F148" t="s">
        <v>160</v>
      </c>
      <c r="G148" t="s">
        <v>14</v>
      </c>
      <c r="H148" t="s">
        <v>15</v>
      </c>
      <c r="I148" t="s">
        <v>15</v>
      </c>
      <c r="J148" t="s">
        <v>14</v>
      </c>
      <c r="K148" t="s">
        <v>14</v>
      </c>
      <c r="L148">
        <v>138</v>
      </c>
      <c r="M148">
        <v>139.5</v>
      </c>
      <c r="N148" s="5">
        <f t="shared" si="8"/>
        <v>2.2330897477969248E-3</v>
      </c>
      <c r="O148" s="6">
        <f t="shared" si="6"/>
        <v>1060.72</v>
      </c>
    </row>
    <row r="149" spans="1:15" x14ac:dyDescent="0.25">
      <c r="A149">
        <v>2014</v>
      </c>
      <c r="B149" t="str">
        <f t="shared" si="7"/>
        <v>27001 Steilacoom Hist. School District</v>
      </c>
      <c r="C149" s="1" t="s">
        <v>783</v>
      </c>
      <c r="D149" t="s">
        <v>514</v>
      </c>
      <c r="E149">
        <v>4131</v>
      </c>
      <c r="F149" t="s">
        <v>515</v>
      </c>
      <c r="G149" t="s">
        <v>14</v>
      </c>
      <c r="H149" t="s">
        <v>15</v>
      </c>
      <c r="I149" t="s">
        <v>15</v>
      </c>
      <c r="J149" t="s">
        <v>14</v>
      </c>
      <c r="K149" t="s">
        <v>14</v>
      </c>
      <c r="L149">
        <v>133</v>
      </c>
      <c r="M149">
        <v>136.5</v>
      </c>
      <c r="N149" s="5">
        <f t="shared" si="8"/>
        <v>2.1850663123604321E-3</v>
      </c>
      <c r="O149" s="6">
        <f t="shared" si="6"/>
        <v>1037.9100000000001</v>
      </c>
    </row>
    <row r="150" spans="1:15" x14ac:dyDescent="0.25">
      <c r="A150">
        <v>2014</v>
      </c>
      <c r="B150" t="str">
        <f t="shared" si="7"/>
        <v>27010 Tacoma School District</v>
      </c>
      <c r="C150" s="1" t="s">
        <v>788</v>
      </c>
      <c r="D150" t="s">
        <v>525</v>
      </c>
      <c r="E150">
        <v>3880</v>
      </c>
      <c r="F150" t="s">
        <v>526</v>
      </c>
      <c r="G150" t="s">
        <v>15</v>
      </c>
      <c r="H150" t="s">
        <v>15</v>
      </c>
      <c r="I150" t="s">
        <v>15</v>
      </c>
      <c r="J150" t="s">
        <v>14</v>
      </c>
      <c r="K150" t="s">
        <v>14</v>
      </c>
      <c r="L150">
        <v>117</v>
      </c>
      <c r="M150">
        <v>135</v>
      </c>
      <c r="N150" s="5">
        <f t="shared" si="8"/>
        <v>2.1610545946421852E-3</v>
      </c>
      <c r="O150" s="6">
        <f t="shared" si="6"/>
        <v>1026.5</v>
      </c>
    </row>
    <row r="151" spans="1:15" x14ac:dyDescent="0.25">
      <c r="A151">
        <v>2014</v>
      </c>
      <c r="B151" t="str">
        <f t="shared" si="7"/>
        <v>37503 Blaine School District</v>
      </c>
      <c r="C151" s="1" t="s">
        <v>636</v>
      </c>
      <c r="D151" t="s">
        <v>55</v>
      </c>
      <c r="E151">
        <v>3136</v>
      </c>
      <c r="F151" t="s">
        <v>56</v>
      </c>
      <c r="G151" t="s">
        <v>14</v>
      </c>
      <c r="H151" t="s">
        <v>15</v>
      </c>
      <c r="I151" t="s">
        <v>15</v>
      </c>
      <c r="J151" t="s">
        <v>14</v>
      </c>
      <c r="K151" t="s">
        <v>14</v>
      </c>
      <c r="L151">
        <v>122</v>
      </c>
      <c r="M151">
        <v>133.5</v>
      </c>
      <c r="N151" s="5">
        <f t="shared" si="8"/>
        <v>2.1370428769239389E-3</v>
      </c>
      <c r="O151" s="6">
        <f t="shared" si="6"/>
        <v>1015.1</v>
      </c>
    </row>
    <row r="152" spans="1:15" x14ac:dyDescent="0.25">
      <c r="A152">
        <v>2014</v>
      </c>
      <c r="B152" t="str">
        <f t="shared" si="7"/>
        <v>31311 Sultan School District</v>
      </c>
      <c r="C152" s="1" t="s">
        <v>785</v>
      </c>
      <c r="D152" t="s">
        <v>518</v>
      </c>
      <c r="E152">
        <v>4274</v>
      </c>
      <c r="F152" t="s">
        <v>519</v>
      </c>
      <c r="G152" t="s">
        <v>14</v>
      </c>
      <c r="H152" t="s">
        <v>15</v>
      </c>
      <c r="I152" t="s">
        <v>15</v>
      </c>
      <c r="J152" t="s">
        <v>15</v>
      </c>
      <c r="K152" t="s">
        <v>14</v>
      </c>
      <c r="L152">
        <v>123</v>
      </c>
      <c r="M152">
        <v>131</v>
      </c>
      <c r="N152" s="5">
        <f t="shared" si="8"/>
        <v>2.0970233473935279E-3</v>
      </c>
      <c r="O152" s="6">
        <f t="shared" si="6"/>
        <v>996.09</v>
      </c>
    </row>
    <row r="153" spans="1:15" x14ac:dyDescent="0.25">
      <c r="A153">
        <v>2014</v>
      </c>
      <c r="B153" t="str">
        <f t="shared" si="7"/>
        <v>17001 Seattle Public Schools</v>
      </c>
      <c r="C153" s="1" t="s">
        <v>768</v>
      </c>
      <c r="D153" t="s">
        <v>449</v>
      </c>
      <c r="E153">
        <v>2392</v>
      </c>
      <c r="F153" t="s">
        <v>453</v>
      </c>
      <c r="G153" t="s">
        <v>14</v>
      </c>
      <c r="H153" t="s">
        <v>15</v>
      </c>
      <c r="I153" t="s">
        <v>15</v>
      </c>
      <c r="J153" t="s">
        <v>14</v>
      </c>
      <c r="K153" t="s">
        <v>14</v>
      </c>
      <c r="L153">
        <v>112</v>
      </c>
      <c r="M153">
        <v>128.5</v>
      </c>
      <c r="N153" s="5">
        <f t="shared" si="8"/>
        <v>2.057003817863117E-3</v>
      </c>
      <c r="O153" s="6">
        <f t="shared" si="6"/>
        <v>977.08</v>
      </c>
    </row>
    <row r="154" spans="1:15" x14ac:dyDescent="0.25">
      <c r="A154">
        <v>2014</v>
      </c>
      <c r="B154" t="str">
        <f t="shared" si="7"/>
        <v>04228 Cascade School District</v>
      </c>
      <c r="C154" s="1" t="s">
        <v>642</v>
      </c>
      <c r="D154" t="s">
        <v>71</v>
      </c>
      <c r="E154">
        <v>3564</v>
      </c>
      <c r="F154" t="s">
        <v>72</v>
      </c>
      <c r="G154" t="s">
        <v>14</v>
      </c>
      <c r="H154" t="s">
        <v>15</v>
      </c>
      <c r="I154" t="s">
        <v>15</v>
      </c>
      <c r="J154" t="s">
        <v>14</v>
      </c>
      <c r="K154" t="s">
        <v>14</v>
      </c>
      <c r="L154">
        <v>119</v>
      </c>
      <c r="M154">
        <v>126.75</v>
      </c>
      <c r="N154" s="5">
        <f t="shared" si="8"/>
        <v>2.0289901471918295E-3</v>
      </c>
      <c r="O154" s="6">
        <f t="shared" si="6"/>
        <v>963.77</v>
      </c>
    </row>
    <row r="155" spans="1:15" x14ac:dyDescent="0.25">
      <c r="A155">
        <v>2014</v>
      </c>
      <c r="B155" t="str">
        <f t="shared" si="7"/>
        <v>09206 Eastmont School District</v>
      </c>
      <c r="C155" s="1" t="s">
        <v>668</v>
      </c>
      <c r="D155" t="s">
        <v>138</v>
      </c>
      <c r="E155">
        <v>2727</v>
      </c>
      <c r="F155" t="s">
        <v>140</v>
      </c>
      <c r="G155" t="s">
        <v>14</v>
      </c>
      <c r="H155" t="s">
        <v>15</v>
      </c>
      <c r="I155" t="s">
        <v>15</v>
      </c>
      <c r="J155" t="s">
        <v>15</v>
      </c>
      <c r="K155" t="s">
        <v>14</v>
      </c>
      <c r="L155">
        <v>114</v>
      </c>
      <c r="M155">
        <v>124.75</v>
      </c>
      <c r="N155" s="5">
        <f t="shared" si="8"/>
        <v>1.9969745235675009E-3</v>
      </c>
      <c r="O155" s="6">
        <f t="shared" ref="O155:O218" si="9">ROUND($O$424*N155,2)</f>
        <v>948.56</v>
      </c>
    </row>
    <row r="156" spans="1:15" x14ac:dyDescent="0.25">
      <c r="A156">
        <v>2014</v>
      </c>
      <c r="B156" t="str">
        <f t="shared" si="7"/>
        <v>34033 Tumwater School District</v>
      </c>
      <c r="C156" s="1" t="s">
        <v>798</v>
      </c>
      <c r="D156" t="s">
        <v>553</v>
      </c>
      <c r="E156">
        <v>4500</v>
      </c>
      <c r="F156" t="s">
        <v>554</v>
      </c>
      <c r="G156" t="s">
        <v>14</v>
      </c>
      <c r="H156" t="s">
        <v>15</v>
      </c>
      <c r="I156" t="s">
        <v>15</v>
      </c>
      <c r="J156" t="s">
        <v>14</v>
      </c>
      <c r="K156" t="s">
        <v>14</v>
      </c>
      <c r="L156">
        <v>120</v>
      </c>
      <c r="M156">
        <v>124.25</v>
      </c>
      <c r="N156" s="5">
        <f t="shared" si="8"/>
        <v>1.9889706176614186E-3</v>
      </c>
      <c r="O156" s="6">
        <f t="shared" si="9"/>
        <v>944.76</v>
      </c>
    </row>
    <row r="157" spans="1:15" x14ac:dyDescent="0.25">
      <c r="A157">
        <v>2014</v>
      </c>
      <c r="B157" t="str">
        <f t="shared" si="7"/>
        <v>01147 Othello School District</v>
      </c>
      <c r="C157" s="1" t="s">
        <v>746</v>
      </c>
      <c r="D157" t="s">
        <v>392</v>
      </c>
      <c r="E157">
        <v>3015</v>
      </c>
      <c r="F157" t="s">
        <v>393</v>
      </c>
      <c r="G157" t="s">
        <v>14</v>
      </c>
      <c r="H157" t="s">
        <v>15</v>
      </c>
      <c r="I157" t="s">
        <v>15</v>
      </c>
      <c r="J157" t="s">
        <v>14</v>
      </c>
      <c r="K157" t="s">
        <v>14</v>
      </c>
      <c r="L157">
        <v>106</v>
      </c>
      <c r="M157">
        <v>123.75</v>
      </c>
      <c r="N157" s="5">
        <f t="shared" si="8"/>
        <v>1.9809667117553368E-3</v>
      </c>
      <c r="O157" s="6">
        <f t="shared" si="9"/>
        <v>940.96</v>
      </c>
    </row>
    <row r="158" spans="1:15" x14ac:dyDescent="0.25">
      <c r="A158">
        <v>2014</v>
      </c>
      <c r="B158" t="str">
        <f t="shared" si="7"/>
        <v>31306 Lakewood School District</v>
      </c>
      <c r="C158" s="1" t="s">
        <v>703</v>
      </c>
      <c r="D158" t="s">
        <v>271</v>
      </c>
      <c r="E158">
        <v>4204</v>
      </c>
      <c r="F158" t="s">
        <v>272</v>
      </c>
      <c r="G158" t="s">
        <v>14</v>
      </c>
      <c r="H158" t="s">
        <v>14</v>
      </c>
      <c r="I158" t="s">
        <v>15</v>
      </c>
      <c r="J158" t="s">
        <v>15</v>
      </c>
      <c r="K158" t="s">
        <v>14</v>
      </c>
      <c r="L158">
        <v>119</v>
      </c>
      <c r="M158">
        <v>122.5</v>
      </c>
      <c r="N158" s="5">
        <f t="shared" si="8"/>
        <v>1.9609569469901311E-3</v>
      </c>
      <c r="O158" s="6">
        <f t="shared" si="9"/>
        <v>931.45</v>
      </c>
    </row>
    <row r="159" spans="1:15" x14ac:dyDescent="0.25">
      <c r="A159">
        <v>2014</v>
      </c>
      <c r="B159" t="str">
        <f t="shared" si="7"/>
        <v>17001 Seattle Public Schools</v>
      </c>
      <c r="C159" s="1" t="s">
        <v>768</v>
      </c>
      <c r="D159" t="s">
        <v>449</v>
      </c>
      <c r="E159">
        <v>3327</v>
      </c>
      <c r="F159" t="s">
        <v>459</v>
      </c>
      <c r="G159" t="s">
        <v>14</v>
      </c>
      <c r="H159" t="s">
        <v>14</v>
      </c>
      <c r="I159" t="s">
        <v>15</v>
      </c>
      <c r="J159" t="s">
        <v>14</v>
      </c>
      <c r="K159" t="s">
        <v>14</v>
      </c>
      <c r="L159">
        <v>100</v>
      </c>
      <c r="M159">
        <v>121</v>
      </c>
      <c r="N159" s="5">
        <f t="shared" si="8"/>
        <v>1.9369452292718847E-3</v>
      </c>
      <c r="O159" s="6">
        <f t="shared" si="9"/>
        <v>920.05</v>
      </c>
    </row>
    <row r="160" spans="1:15" x14ac:dyDescent="0.25">
      <c r="A160">
        <v>2014</v>
      </c>
      <c r="B160" t="str">
        <f t="shared" si="7"/>
        <v>17414 Lake Washington School District</v>
      </c>
      <c r="C160" s="1" t="s">
        <v>702</v>
      </c>
      <c r="D160" t="s">
        <v>260</v>
      </c>
      <c r="E160">
        <v>1706</v>
      </c>
      <c r="F160" t="s">
        <v>265</v>
      </c>
      <c r="G160" t="s">
        <v>14</v>
      </c>
      <c r="H160" t="s">
        <v>15</v>
      </c>
      <c r="I160" t="s">
        <v>15</v>
      </c>
      <c r="J160" t="s">
        <v>14</v>
      </c>
      <c r="K160" t="s">
        <v>14</v>
      </c>
      <c r="L160">
        <v>119</v>
      </c>
      <c r="M160">
        <v>120.5</v>
      </c>
      <c r="N160" s="5">
        <f t="shared" si="8"/>
        <v>1.9289413233658024E-3</v>
      </c>
      <c r="O160" s="6">
        <f t="shared" si="9"/>
        <v>916.25</v>
      </c>
    </row>
    <row r="161" spans="1:15" x14ac:dyDescent="0.25">
      <c r="A161">
        <v>2014</v>
      </c>
      <c r="B161" t="str">
        <f t="shared" si="7"/>
        <v>14028 Hoquiam School District</v>
      </c>
      <c r="C161" s="1" t="s">
        <v>691</v>
      </c>
      <c r="D161" t="s">
        <v>224</v>
      </c>
      <c r="E161">
        <v>3622</v>
      </c>
      <c r="F161" t="s">
        <v>225</v>
      </c>
      <c r="G161" t="s">
        <v>14</v>
      </c>
      <c r="H161" t="s">
        <v>15</v>
      </c>
      <c r="I161" t="s">
        <v>15</v>
      </c>
      <c r="J161" t="s">
        <v>14</v>
      </c>
      <c r="K161" t="s">
        <v>14</v>
      </c>
      <c r="L161">
        <v>104</v>
      </c>
      <c r="M161">
        <v>119</v>
      </c>
      <c r="N161" s="5">
        <f t="shared" si="8"/>
        <v>1.9049296056475561E-3</v>
      </c>
      <c r="O161" s="6">
        <f t="shared" si="9"/>
        <v>904.84</v>
      </c>
    </row>
    <row r="162" spans="1:15" x14ac:dyDescent="0.25">
      <c r="A162">
        <v>2014</v>
      </c>
      <c r="B162" t="str">
        <f t="shared" si="7"/>
        <v>31002 Everett School District</v>
      </c>
      <c r="C162" s="1" t="s">
        <v>676</v>
      </c>
      <c r="D162" t="s">
        <v>163</v>
      </c>
      <c r="E162">
        <v>4137</v>
      </c>
      <c r="F162" t="s">
        <v>167</v>
      </c>
      <c r="G162" t="s">
        <v>14</v>
      </c>
      <c r="H162" t="s">
        <v>14</v>
      </c>
      <c r="I162" t="s">
        <v>15</v>
      </c>
      <c r="J162" t="s">
        <v>15</v>
      </c>
      <c r="K162" t="s">
        <v>14</v>
      </c>
      <c r="L162">
        <v>101</v>
      </c>
      <c r="M162">
        <v>117.75</v>
      </c>
      <c r="N162" s="5">
        <f t="shared" si="8"/>
        <v>1.8849198408823506E-3</v>
      </c>
      <c r="O162" s="6">
        <f t="shared" si="9"/>
        <v>895.34</v>
      </c>
    </row>
    <row r="163" spans="1:15" x14ac:dyDescent="0.25">
      <c r="A163">
        <v>2014</v>
      </c>
      <c r="B163" t="str">
        <f t="shared" si="7"/>
        <v>06112 Washougal School District</v>
      </c>
      <c r="C163" s="1" t="s">
        <v>807</v>
      </c>
      <c r="D163" t="s">
        <v>584</v>
      </c>
      <c r="E163">
        <v>3147</v>
      </c>
      <c r="F163" t="s">
        <v>586</v>
      </c>
      <c r="G163" t="s">
        <v>14</v>
      </c>
      <c r="H163" t="s">
        <v>15</v>
      </c>
      <c r="I163" t="s">
        <v>15</v>
      </c>
      <c r="J163" t="s">
        <v>14</v>
      </c>
      <c r="K163" t="s">
        <v>14</v>
      </c>
      <c r="L163">
        <v>112</v>
      </c>
      <c r="M163">
        <v>117.5</v>
      </c>
      <c r="N163" s="5">
        <f t="shared" si="8"/>
        <v>1.8809178879293095E-3</v>
      </c>
      <c r="O163" s="6">
        <f t="shared" si="9"/>
        <v>893.44</v>
      </c>
    </row>
    <row r="164" spans="1:15" x14ac:dyDescent="0.25">
      <c r="A164">
        <v>2014</v>
      </c>
      <c r="B164" t="str">
        <f t="shared" si="7"/>
        <v>39007 Yakima School District</v>
      </c>
      <c r="C164" s="1" t="s">
        <v>819</v>
      </c>
      <c r="D164" t="s">
        <v>614</v>
      </c>
      <c r="E164">
        <v>3206</v>
      </c>
      <c r="F164" t="s">
        <v>616</v>
      </c>
      <c r="G164" t="s">
        <v>14</v>
      </c>
      <c r="H164" t="s">
        <v>14</v>
      </c>
      <c r="I164" t="s">
        <v>15</v>
      </c>
      <c r="J164" t="s">
        <v>14</v>
      </c>
      <c r="K164" t="s">
        <v>14</v>
      </c>
      <c r="L164">
        <v>99</v>
      </c>
      <c r="M164">
        <v>115.75</v>
      </c>
      <c r="N164" s="5">
        <f t="shared" si="8"/>
        <v>1.852904217258022E-3</v>
      </c>
      <c r="O164" s="6">
        <f t="shared" si="9"/>
        <v>880.13</v>
      </c>
    </row>
    <row r="165" spans="1:15" x14ac:dyDescent="0.25">
      <c r="A165">
        <v>2014</v>
      </c>
      <c r="B165" t="str">
        <f t="shared" si="7"/>
        <v>32361 East Valley School District (Spokane)</v>
      </c>
      <c r="C165" s="1" t="s">
        <v>666</v>
      </c>
      <c r="D165" t="s">
        <v>134</v>
      </c>
      <c r="E165">
        <v>3360</v>
      </c>
      <c r="F165" t="s">
        <v>135</v>
      </c>
      <c r="G165" t="s">
        <v>14</v>
      </c>
      <c r="H165" t="s">
        <v>15</v>
      </c>
      <c r="I165" t="s">
        <v>15</v>
      </c>
      <c r="J165" t="s">
        <v>14</v>
      </c>
      <c r="K165" t="s">
        <v>14</v>
      </c>
      <c r="L165">
        <v>101</v>
      </c>
      <c r="M165">
        <v>110</v>
      </c>
      <c r="N165" s="5">
        <f t="shared" si="8"/>
        <v>1.7608592993380769E-3</v>
      </c>
      <c r="O165" s="6">
        <f t="shared" si="9"/>
        <v>836.41</v>
      </c>
    </row>
    <row r="166" spans="1:15" x14ac:dyDescent="0.25">
      <c r="A166">
        <v>2014</v>
      </c>
      <c r="B166" t="str">
        <f t="shared" si="7"/>
        <v>17401 Highline School District</v>
      </c>
      <c r="C166" s="1" t="s">
        <v>689</v>
      </c>
      <c r="D166" t="s">
        <v>209</v>
      </c>
      <c r="E166">
        <v>3279</v>
      </c>
      <c r="F166" t="s">
        <v>217</v>
      </c>
      <c r="G166" t="s">
        <v>15</v>
      </c>
      <c r="H166" t="s">
        <v>15</v>
      </c>
      <c r="I166" t="s">
        <v>15</v>
      </c>
      <c r="J166" t="s">
        <v>14</v>
      </c>
      <c r="K166" t="s">
        <v>14</v>
      </c>
      <c r="L166">
        <v>101</v>
      </c>
      <c r="M166">
        <v>109.5</v>
      </c>
      <c r="N166" s="5">
        <f t="shared" si="8"/>
        <v>1.7528553934319949E-3</v>
      </c>
      <c r="O166" s="6">
        <f t="shared" si="9"/>
        <v>832.61</v>
      </c>
    </row>
    <row r="167" spans="1:15" x14ac:dyDescent="0.25">
      <c r="A167">
        <v>2014</v>
      </c>
      <c r="B167" t="str">
        <f t="shared" si="7"/>
        <v>39119 Selah School District</v>
      </c>
      <c r="C167" s="1" t="s">
        <v>770</v>
      </c>
      <c r="D167" t="s">
        <v>468</v>
      </c>
      <c r="E167">
        <v>2388</v>
      </c>
      <c r="F167" t="s">
        <v>470</v>
      </c>
      <c r="G167" t="s">
        <v>14</v>
      </c>
      <c r="H167" t="s">
        <v>15</v>
      </c>
      <c r="I167" t="s">
        <v>15</v>
      </c>
      <c r="J167" t="s">
        <v>14</v>
      </c>
      <c r="K167" t="s">
        <v>14</v>
      </c>
      <c r="L167">
        <v>101</v>
      </c>
      <c r="M167">
        <v>107.75</v>
      </c>
      <c r="N167" s="5">
        <f t="shared" si="8"/>
        <v>1.7248417227607071E-3</v>
      </c>
      <c r="O167" s="6">
        <f t="shared" si="9"/>
        <v>819.3</v>
      </c>
    </row>
    <row r="168" spans="1:15" x14ac:dyDescent="0.25">
      <c r="A168">
        <v>2014</v>
      </c>
      <c r="B168" t="str">
        <f t="shared" si="7"/>
        <v>23309 Shelton School District</v>
      </c>
      <c r="C168" s="1" t="s">
        <v>773</v>
      </c>
      <c r="D168" t="s">
        <v>477</v>
      </c>
      <c r="E168">
        <v>3241</v>
      </c>
      <c r="F168" t="s">
        <v>479</v>
      </c>
      <c r="G168" t="s">
        <v>14</v>
      </c>
      <c r="H168" t="s">
        <v>15</v>
      </c>
      <c r="I168" t="s">
        <v>15</v>
      </c>
      <c r="J168" t="s">
        <v>14</v>
      </c>
      <c r="K168" t="s">
        <v>14</v>
      </c>
      <c r="L168">
        <v>96</v>
      </c>
      <c r="M168">
        <v>107.75</v>
      </c>
      <c r="N168" s="5">
        <f t="shared" si="8"/>
        <v>1.7248417227607071E-3</v>
      </c>
      <c r="O168" s="6">
        <f t="shared" si="9"/>
        <v>819.3</v>
      </c>
    </row>
    <row r="169" spans="1:15" x14ac:dyDescent="0.25">
      <c r="A169">
        <v>2014</v>
      </c>
      <c r="B169" t="str">
        <f t="shared" si="7"/>
        <v>17401 Highline School District</v>
      </c>
      <c r="C169" s="1" t="s">
        <v>689</v>
      </c>
      <c r="D169" t="s">
        <v>209</v>
      </c>
      <c r="E169">
        <v>3553</v>
      </c>
      <c r="F169" t="s">
        <v>220</v>
      </c>
      <c r="G169" t="s">
        <v>14</v>
      </c>
      <c r="H169" t="s">
        <v>15</v>
      </c>
      <c r="I169" t="s">
        <v>14</v>
      </c>
      <c r="J169" t="s">
        <v>14</v>
      </c>
      <c r="K169" t="s">
        <v>14</v>
      </c>
      <c r="L169">
        <v>103</v>
      </c>
      <c r="M169">
        <v>105.75</v>
      </c>
      <c r="N169" s="5">
        <f t="shared" si="8"/>
        <v>1.6928260991363785E-3</v>
      </c>
      <c r="O169" s="6">
        <f t="shared" si="9"/>
        <v>804.09</v>
      </c>
    </row>
    <row r="170" spans="1:15" x14ac:dyDescent="0.25">
      <c r="A170">
        <v>2014</v>
      </c>
      <c r="B170" t="str">
        <f t="shared" si="7"/>
        <v>34111 Olympia School District</v>
      </c>
      <c r="C170" s="1" t="s">
        <v>741</v>
      </c>
      <c r="D170" t="s">
        <v>378</v>
      </c>
      <c r="E170">
        <v>3960</v>
      </c>
      <c r="F170" t="s">
        <v>380</v>
      </c>
      <c r="G170" t="s">
        <v>15</v>
      </c>
      <c r="H170" t="s">
        <v>14</v>
      </c>
      <c r="I170" t="s">
        <v>15</v>
      </c>
      <c r="J170" t="s">
        <v>14</v>
      </c>
      <c r="K170" t="s">
        <v>14</v>
      </c>
      <c r="L170">
        <v>97</v>
      </c>
      <c r="M170">
        <v>101.25</v>
      </c>
      <c r="N170" s="5">
        <f t="shared" si="8"/>
        <v>1.6207909459816389E-3</v>
      </c>
      <c r="O170" s="6">
        <f t="shared" si="9"/>
        <v>769.88</v>
      </c>
    </row>
    <row r="171" spans="1:15" x14ac:dyDescent="0.25">
      <c r="A171">
        <v>2014</v>
      </c>
      <c r="B171" t="str">
        <f t="shared" si="7"/>
        <v>38300 Colfax School District</v>
      </c>
      <c r="C171" s="1" t="s">
        <v>654</v>
      </c>
      <c r="D171" t="s">
        <v>109</v>
      </c>
      <c r="E171">
        <v>3366</v>
      </c>
      <c r="F171" t="s">
        <v>110</v>
      </c>
      <c r="G171" t="s">
        <v>14</v>
      </c>
      <c r="H171" t="s">
        <v>15</v>
      </c>
      <c r="I171" t="s">
        <v>15</v>
      </c>
      <c r="J171" t="s">
        <v>14</v>
      </c>
      <c r="K171" t="s">
        <v>14</v>
      </c>
      <c r="L171">
        <v>93</v>
      </c>
      <c r="M171">
        <v>100.5</v>
      </c>
      <c r="N171" s="5">
        <f t="shared" si="8"/>
        <v>1.6087850871225157E-3</v>
      </c>
      <c r="O171" s="6">
        <f t="shared" si="9"/>
        <v>764.17</v>
      </c>
    </row>
    <row r="172" spans="1:15" x14ac:dyDescent="0.25">
      <c r="A172">
        <v>2014</v>
      </c>
      <c r="B172" t="str">
        <f t="shared" si="7"/>
        <v>17414 Lake Washington School District</v>
      </c>
      <c r="C172" s="1" t="s">
        <v>702</v>
      </c>
      <c r="D172" t="s">
        <v>260</v>
      </c>
      <c r="E172">
        <v>5265</v>
      </c>
      <c r="F172" t="s">
        <v>269</v>
      </c>
      <c r="G172" t="s">
        <v>14</v>
      </c>
      <c r="H172" t="s">
        <v>15</v>
      </c>
      <c r="I172" t="s">
        <v>15</v>
      </c>
      <c r="J172" t="s">
        <v>14</v>
      </c>
      <c r="K172" t="s">
        <v>14</v>
      </c>
      <c r="L172">
        <v>98</v>
      </c>
      <c r="M172">
        <v>99</v>
      </c>
      <c r="N172" s="5">
        <f t="shared" si="8"/>
        <v>1.5847733694042694E-3</v>
      </c>
      <c r="O172" s="6">
        <f t="shared" si="9"/>
        <v>752.77</v>
      </c>
    </row>
    <row r="173" spans="1:15" x14ac:dyDescent="0.25">
      <c r="A173">
        <v>2014</v>
      </c>
      <c r="B173" t="str">
        <f t="shared" si="7"/>
        <v>37505 Meridian School District</v>
      </c>
      <c r="C173" s="1" t="s">
        <v>715</v>
      </c>
      <c r="D173" t="s">
        <v>307</v>
      </c>
      <c r="E173">
        <v>2554</v>
      </c>
      <c r="F173" t="s">
        <v>308</v>
      </c>
      <c r="G173" t="s">
        <v>14</v>
      </c>
      <c r="H173" t="s">
        <v>15</v>
      </c>
      <c r="I173" t="s">
        <v>15</v>
      </c>
      <c r="J173" t="s">
        <v>14</v>
      </c>
      <c r="K173" t="s">
        <v>14</v>
      </c>
      <c r="L173">
        <v>91</v>
      </c>
      <c r="M173">
        <v>97</v>
      </c>
      <c r="N173" s="5">
        <f t="shared" si="8"/>
        <v>1.5527577457799405E-3</v>
      </c>
      <c r="O173" s="6">
        <f t="shared" si="9"/>
        <v>737.56</v>
      </c>
    </row>
    <row r="174" spans="1:15" x14ac:dyDescent="0.25">
      <c r="A174">
        <v>2014</v>
      </c>
      <c r="B174" t="str">
        <f t="shared" si="7"/>
        <v>39119 Selah School District</v>
      </c>
      <c r="C174" s="1" t="s">
        <v>770</v>
      </c>
      <c r="D174" t="s">
        <v>468</v>
      </c>
      <c r="E174">
        <v>4161</v>
      </c>
      <c r="F174" t="s">
        <v>471</v>
      </c>
      <c r="G174" t="s">
        <v>14</v>
      </c>
      <c r="H174" t="s">
        <v>14</v>
      </c>
      <c r="I174" t="s">
        <v>15</v>
      </c>
      <c r="J174" t="s">
        <v>14</v>
      </c>
      <c r="K174" t="s">
        <v>14</v>
      </c>
      <c r="L174">
        <v>90</v>
      </c>
      <c r="M174">
        <v>96</v>
      </c>
      <c r="N174" s="5">
        <f t="shared" si="8"/>
        <v>1.5367499339677762E-3</v>
      </c>
      <c r="O174" s="6">
        <f t="shared" si="9"/>
        <v>729.96</v>
      </c>
    </row>
    <row r="175" spans="1:15" x14ac:dyDescent="0.25">
      <c r="A175">
        <v>2014</v>
      </c>
      <c r="B175" t="str">
        <f t="shared" si="7"/>
        <v>17403 Renton School District</v>
      </c>
      <c r="C175" s="1" t="s">
        <v>759</v>
      </c>
      <c r="D175" t="s">
        <v>426</v>
      </c>
      <c r="E175">
        <v>3741</v>
      </c>
      <c r="F175" t="s">
        <v>428</v>
      </c>
      <c r="G175" t="s">
        <v>14</v>
      </c>
      <c r="H175" t="s">
        <v>15</v>
      </c>
      <c r="I175" t="s">
        <v>14</v>
      </c>
      <c r="J175" t="s">
        <v>14</v>
      </c>
      <c r="K175" t="s">
        <v>14</v>
      </c>
      <c r="L175">
        <v>89</v>
      </c>
      <c r="M175">
        <v>91.75</v>
      </c>
      <c r="N175" s="5">
        <f t="shared" si="8"/>
        <v>1.4687167337660777E-3</v>
      </c>
      <c r="O175" s="6">
        <f t="shared" si="9"/>
        <v>697.64</v>
      </c>
    </row>
    <row r="176" spans="1:15" x14ac:dyDescent="0.25">
      <c r="A176">
        <v>2014</v>
      </c>
      <c r="B176" t="str">
        <f t="shared" si="7"/>
        <v>32363 West Valley School District (Spokane)</v>
      </c>
      <c r="C176" s="1" t="s">
        <v>811</v>
      </c>
      <c r="D176" t="s">
        <v>596</v>
      </c>
      <c r="E176">
        <v>3195</v>
      </c>
      <c r="F176" t="s">
        <v>598</v>
      </c>
      <c r="G176" t="s">
        <v>14</v>
      </c>
      <c r="H176" t="s">
        <v>15</v>
      </c>
      <c r="I176" t="s">
        <v>15</v>
      </c>
      <c r="J176" t="s">
        <v>14</v>
      </c>
      <c r="K176" t="s">
        <v>14</v>
      </c>
      <c r="L176">
        <v>83</v>
      </c>
      <c r="M176">
        <v>90.75</v>
      </c>
      <c r="N176" s="5">
        <f t="shared" si="8"/>
        <v>1.4527089219539134E-3</v>
      </c>
      <c r="O176" s="6">
        <f t="shared" si="9"/>
        <v>690.04</v>
      </c>
    </row>
    <row r="177" spans="1:15" x14ac:dyDescent="0.25">
      <c r="A177">
        <v>2014</v>
      </c>
      <c r="B177" t="str">
        <f t="shared" si="7"/>
        <v>27083 University Place School District</v>
      </c>
      <c r="C177" s="1" t="s">
        <v>799</v>
      </c>
      <c r="D177" t="s">
        <v>559</v>
      </c>
      <c r="E177">
        <v>3179</v>
      </c>
      <c r="F177" t="s">
        <v>560</v>
      </c>
      <c r="G177" t="s">
        <v>14</v>
      </c>
      <c r="H177" t="s">
        <v>14</v>
      </c>
      <c r="I177" t="s">
        <v>15</v>
      </c>
      <c r="J177" t="s">
        <v>14</v>
      </c>
      <c r="K177" t="s">
        <v>14</v>
      </c>
      <c r="L177">
        <v>83</v>
      </c>
      <c r="M177">
        <v>88.5</v>
      </c>
      <c r="N177" s="5">
        <f t="shared" si="8"/>
        <v>1.4166913453765439E-3</v>
      </c>
      <c r="O177" s="6">
        <f t="shared" si="9"/>
        <v>672.93</v>
      </c>
    </row>
    <row r="178" spans="1:15" x14ac:dyDescent="0.25">
      <c r="A178">
        <v>2014</v>
      </c>
      <c r="B178" t="str">
        <f t="shared" si="7"/>
        <v>32325 Nine Mile Falls School District</v>
      </c>
      <c r="C178" s="1" t="s">
        <v>727</v>
      </c>
      <c r="D178" t="s">
        <v>339</v>
      </c>
      <c r="E178">
        <v>4333</v>
      </c>
      <c r="F178" t="s">
        <v>340</v>
      </c>
      <c r="G178" t="s">
        <v>14</v>
      </c>
      <c r="H178" t="s">
        <v>15</v>
      </c>
      <c r="I178" t="s">
        <v>15</v>
      </c>
      <c r="J178" t="s">
        <v>14</v>
      </c>
      <c r="K178" t="s">
        <v>14</v>
      </c>
      <c r="L178">
        <v>85</v>
      </c>
      <c r="M178">
        <v>88.25</v>
      </c>
      <c r="N178" s="5">
        <f t="shared" si="8"/>
        <v>1.4126893924235027E-3</v>
      </c>
      <c r="O178" s="6">
        <f t="shared" si="9"/>
        <v>671.03</v>
      </c>
    </row>
    <row r="179" spans="1:15" x14ac:dyDescent="0.25">
      <c r="A179">
        <v>2014</v>
      </c>
      <c r="B179" t="str">
        <f t="shared" si="7"/>
        <v>33115 Colville School District</v>
      </c>
      <c r="C179" s="1" t="s">
        <v>657</v>
      </c>
      <c r="D179" t="s">
        <v>115</v>
      </c>
      <c r="E179">
        <v>3310</v>
      </c>
      <c r="F179" t="s">
        <v>116</v>
      </c>
      <c r="G179" t="s">
        <v>14</v>
      </c>
      <c r="H179" t="s">
        <v>15</v>
      </c>
      <c r="I179" t="s">
        <v>15</v>
      </c>
      <c r="J179" t="s">
        <v>14</v>
      </c>
      <c r="K179" t="s">
        <v>14</v>
      </c>
      <c r="L179">
        <v>78</v>
      </c>
      <c r="M179">
        <v>87</v>
      </c>
      <c r="N179" s="5">
        <f t="shared" si="8"/>
        <v>1.3926796276582973E-3</v>
      </c>
      <c r="O179" s="6">
        <f t="shared" si="9"/>
        <v>661.52</v>
      </c>
    </row>
    <row r="180" spans="1:15" x14ac:dyDescent="0.25">
      <c r="A180">
        <v>2014</v>
      </c>
      <c r="B180" t="str">
        <f t="shared" si="7"/>
        <v>14068 Elma School District</v>
      </c>
      <c r="C180" s="1" t="s">
        <v>672</v>
      </c>
      <c r="D180" t="s">
        <v>154</v>
      </c>
      <c r="E180">
        <v>2137</v>
      </c>
      <c r="F180" t="s">
        <v>156</v>
      </c>
      <c r="G180" t="s">
        <v>14</v>
      </c>
      <c r="H180" t="s">
        <v>14</v>
      </c>
      <c r="I180" t="s">
        <v>15</v>
      </c>
      <c r="J180" t="s">
        <v>14</v>
      </c>
      <c r="K180" t="s">
        <v>14</v>
      </c>
      <c r="L180">
        <v>78</v>
      </c>
      <c r="M180">
        <v>87</v>
      </c>
      <c r="N180" s="5">
        <f t="shared" si="8"/>
        <v>1.3926796276582973E-3</v>
      </c>
      <c r="O180" s="6">
        <f t="shared" si="9"/>
        <v>661.52</v>
      </c>
    </row>
    <row r="181" spans="1:15" x14ac:dyDescent="0.25">
      <c r="A181">
        <v>2014</v>
      </c>
      <c r="B181" t="str">
        <f t="shared" si="7"/>
        <v>27400 Clover Park School District</v>
      </c>
      <c r="C181" s="1" t="s">
        <v>653</v>
      </c>
      <c r="D181" t="s">
        <v>105</v>
      </c>
      <c r="E181">
        <v>5027</v>
      </c>
      <c r="F181" t="s">
        <v>107</v>
      </c>
      <c r="G181" t="s">
        <v>14</v>
      </c>
      <c r="H181" t="s">
        <v>14</v>
      </c>
      <c r="I181" t="s">
        <v>15</v>
      </c>
      <c r="J181" t="s">
        <v>14</v>
      </c>
      <c r="K181" t="s">
        <v>14</v>
      </c>
      <c r="L181">
        <v>78</v>
      </c>
      <c r="M181">
        <v>85.75</v>
      </c>
      <c r="N181" s="5">
        <f t="shared" si="8"/>
        <v>1.3726698628930918E-3</v>
      </c>
      <c r="O181" s="6">
        <f t="shared" si="9"/>
        <v>652.02</v>
      </c>
    </row>
    <row r="182" spans="1:15" x14ac:dyDescent="0.25">
      <c r="A182">
        <v>2014</v>
      </c>
      <c r="B182" t="str">
        <f t="shared" si="7"/>
        <v>17001 Seattle Public Schools</v>
      </c>
      <c r="C182" s="1" t="s">
        <v>768</v>
      </c>
      <c r="D182" t="s">
        <v>449</v>
      </c>
      <c r="E182">
        <v>3096</v>
      </c>
      <c r="F182" t="s">
        <v>452</v>
      </c>
      <c r="G182" t="s">
        <v>15</v>
      </c>
      <c r="H182" t="s">
        <v>14</v>
      </c>
      <c r="I182" t="s">
        <v>15</v>
      </c>
      <c r="J182" t="s">
        <v>14</v>
      </c>
      <c r="K182" t="s">
        <v>14</v>
      </c>
      <c r="L182">
        <v>78</v>
      </c>
      <c r="M182">
        <v>85.25</v>
      </c>
      <c r="N182" s="5">
        <f t="shared" si="8"/>
        <v>1.3646659569870098E-3</v>
      </c>
      <c r="O182" s="6">
        <f t="shared" si="9"/>
        <v>648.22</v>
      </c>
    </row>
    <row r="183" spans="1:15" x14ac:dyDescent="0.25">
      <c r="A183">
        <v>2014</v>
      </c>
      <c r="B183" t="str">
        <f t="shared" si="7"/>
        <v>02250 Clarkston School District</v>
      </c>
      <c r="C183" s="1" t="s">
        <v>652</v>
      </c>
      <c r="D183" t="s">
        <v>103</v>
      </c>
      <c r="E183">
        <v>2299</v>
      </c>
      <c r="F183" t="s">
        <v>104</v>
      </c>
      <c r="G183" t="s">
        <v>14</v>
      </c>
      <c r="H183" t="s">
        <v>15</v>
      </c>
      <c r="I183" t="s">
        <v>15</v>
      </c>
      <c r="J183" t="s">
        <v>14</v>
      </c>
      <c r="K183" t="s">
        <v>14</v>
      </c>
      <c r="L183">
        <v>75</v>
      </c>
      <c r="M183">
        <v>84.75</v>
      </c>
      <c r="N183" s="5">
        <f t="shared" si="8"/>
        <v>1.3566620510809275E-3</v>
      </c>
      <c r="O183" s="6">
        <f t="shared" si="9"/>
        <v>644.41</v>
      </c>
    </row>
    <row r="184" spans="1:15" x14ac:dyDescent="0.25">
      <c r="A184">
        <v>2014</v>
      </c>
      <c r="B184" t="str">
        <f t="shared" si="7"/>
        <v>24105 Okanogan School District</v>
      </c>
      <c r="C184" s="1" t="s">
        <v>740</v>
      </c>
      <c r="D184" t="s">
        <v>376</v>
      </c>
      <c r="E184">
        <v>2246</v>
      </c>
      <c r="F184" t="s">
        <v>377</v>
      </c>
      <c r="G184" t="s">
        <v>14</v>
      </c>
      <c r="H184" t="s">
        <v>14</v>
      </c>
      <c r="I184" t="s">
        <v>15</v>
      </c>
      <c r="J184" t="s">
        <v>14</v>
      </c>
      <c r="K184" t="s">
        <v>14</v>
      </c>
      <c r="L184">
        <v>76</v>
      </c>
      <c r="M184">
        <v>84.25</v>
      </c>
      <c r="N184" s="5">
        <f t="shared" si="8"/>
        <v>1.3486581451748454E-3</v>
      </c>
      <c r="O184" s="6">
        <f t="shared" si="9"/>
        <v>640.61</v>
      </c>
    </row>
    <row r="185" spans="1:15" x14ac:dyDescent="0.25">
      <c r="A185">
        <v>2014</v>
      </c>
      <c r="B185" t="str">
        <f t="shared" si="7"/>
        <v>27417 Fife School District</v>
      </c>
      <c r="C185" s="1" t="s">
        <v>680</v>
      </c>
      <c r="D185" t="s">
        <v>186</v>
      </c>
      <c r="E185">
        <v>4582</v>
      </c>
      <c r="F185" t="s">
        <v>187</v>
      </c>
      <c r="G185" t="s">
        <v>14</v>
      </c>
      <c r="H185" t="s">
        <v>14</v>
      </c>
      <c r="I185" t="s">
        <v>15</v>
      </c>
      <c r="J185" t="s">
        <v>14</v>
      </c>
      <c r="K185" t="s">
        <v>14</v>
      </c>
      <c r="L185">
        <v>77</v>
      </c>
      <c r="M185">
        <v>84</v>
      </c>
      <c r="N185" s="5">
        <f t="shared" si="8"/>
        <v>1.3446561922218043E-3</v>
      </c>
      <c r="O185" s="6">
        <f t="shared" si="9"/>
        <v>638.71</v>
      </c>
    </row>
    <row r="186" spans="1:15" x14ac:dyDescent="0.25">
      <c r="A186">
        <v>2014</v>
      </c>
      <c r="B186" t="str">
        <f t="shared" si="7"/>
        <v>08401 Castle Rock School District</v>
      </c>
      <c r="C186" s="1" t="s">
        <v>644</v>
      </c>
      <c r="D186" t="s">
        <v>75</v>
      </c>
      <c r="E186">
        <v>2281</v>
      </c>
      <c r="F186" t="s">
        <v>76</v>
      </c>
      <c r="G186" t="s">
        <v>14</v>
      </c>
      <c r="H186" t="s">
        <v>15</v>
      </c>
      <c r="I186" t="s">
        <v>15</v>
      </c>
      <c r="J186" t="s">
        <v>14</v>
      </c>
      <c r="K186" t="s">
        <v>14</v>
      </c>
      <c r="L186">
        <v>78</v>
      </c>
      <c r="M186">
        <v>83.5</v>
      </c>
      <c r="N186" s="5">
        <f t="shared" si="8"/>
        <v>1.336652286315722E-3</v>
      </c>
      <c r="O186" s="6">
        <f t="shared" si="9"/>
        <v>634.91</v>
      </c>
    </row>
    <row r="187" spans="1:15" x14ac:dyDescent="0.25">
      <c r="A187">
        <v>2014</v>
      </c>
      <c r="B187" t="str">
        <f t="shared" si="7"/>
        <v>14066 Montesano School District</v>
      </c>
      <c r="C187" s="1" t="s">
        <v>718</v>
      </c>
      <c r="D187" t="s">
        <v>316</v>
      </c>
      <c r="E187">
        <v>2180</v>
      </c>
      <c r="F187" t="s">
        <v>317</v>
      </c>
      <c r="G187" t="s">
        <v>14</v>
      </c>
      <c r="H187" t="s">
        <v>15</v>
      </c>
      <c r="I187" t="s">
        <v>15</v>
      </c>
      <c r="J187" t="s">
        <v>14</v>
      </c>
      <c r="K187" t="s">
        <v>14</v>
      </c>
      <c r="L187">
        <v>79</v>
      </c>
      <c r="M187">
        <v>83.5</v>
      </c>
      <c r="N187" s="5">
        <f t="shared" si="8"/>
        <v>1.336652286315722E-3</v>
      </c>
      <c r="O187" s="6">
        <f t="shared" si="9"/>
        <v>634.91</v>
      </c>
    </row>
    <row r="188" spans="1:15" x14ac:dyDescent="0.25">
      <c r="A188">
        <v>2014</v>
      </c>
      <c r="B188" t="str">
        <f t="shared" si="7"/>
        <v>17408 Auburn School District</v>
      </c>
      <c r="C188" s="1" t="s">
        <v>630</v>
      </c>
      <c r="D188" t="s">
        <v>24</v>
      </c>
      <c r="E188">
        <v>2795</v>
      </c>
      <c r="F188" t="s">
        <v>27</v>
      </c>
      <c r="G188" t="s">
        <v>14</v>
      </c>
      <c r="H188" t="s">
        <v>15</v>
      </c>
      <c r="I188" t="s">
        <v>14</v>
      </c>
      <c r="J188" t="s">
        <v>14</v>
      </c>
      <c r="K188" t="s">
        <v>14</v>
      </c>
      <c r="L188">
        <v>78</v>
      </c>
      <c r="M188">
        <v>82</v>
      </c>
      <c r="N188" s="5">
        <f t="shared" si="8"/>
        <v>1.3126405685974756E-3</v>
      </c>
      <c r="O188" s="6">
        <f t="shared" si="9"/>
        <v>623.5</v>
      </c>
    </row>
    <row r="189" spans="1:15" x14ac:dyDescent="0.25">
      <c r="A189">
        <v>2014</v>
      </c>
      <c r="B189" t="str">
        <f t="shared" si="7"/>
        <v>03116 Prosser School District</v>
      </c>
      <c r="C189" s="1" t="s">
        <v>753</v>
      </c>
      <c r="D189" t="s">
        <v>411</v>
      </c>
      <c r="E189">
        <v>2508</v>
      </c>
      <c r="F189" t="s">
        <v>413</v>
      </c>
      <c r="G189" t="s">
        <v>14</v>
      </c>
      <c r="H189" t="s">
        <v>15</v>
      </c>
      <c r="I189" t="s">
        <v>15</v>
      </c>
      <c r="J189" t="s">
        <v>14</v>
      </c>
      <c r="K189" t="s">
        <v>14</v>
      </c>
      <c r="L189">
        <v>76</v>
      </c>
      <c r="M189">
        <v>81.5</v>
      </c>
      <c r="N189" s="5">
        <f t="shared" si="8"/>
        <v>1.3046366626913934E-3</v>
      </c>
      <c r="O189" s="6">
        <f t="shared" si="9"/>
        <v>619.70000000000005</v>
      </c>
    </row>
    <row r="190" spans="1:15" x14ac:dyDescent="0.25">
      <c r="A190">
        <v>2014</v>
      </c>
      <c r="B190" t="str">
        <f t="shared" si="7"/>
        <v>08402 Kalama School District</v>
      </c>
      <c r="C190" s="1" t="s">
        <v>693</v>
      </c>
      <c r="D190" t="s">
        <v>231</v>
      </c>
      <c r="E190">
        <v>2561</v>
      </c>
      <c r="F190" t="s">
        <v>232</v>
      </c>
      <c r="G190" t="s">
        <v>14</v>
      </c>
      <c r="H190" t="s">
        <v>15</v>
      </c>
      <c r="I190" t="s">
        <v>15</v>
      </c>
      <c r="J190" t="s">
        <v>14</v>
      </c>
      <c r="K190" t="s">
        <v>14</v>
      </c>
      <c r="L190">
        <v>73</v>
      </c>
      <c r="M190">
        <v>79.75</v>
      </c>
      <c r="N190" s="5">
        <f t="shared" si="8"/>
        <v>1.2766229920201059E-3</v>
      </c>
      <c r="O190" s="6">
        <f t="shared" si="9"/>
        <v>606.4</v>
      </c>
    </row>
    <row r="191" spans="1:15" x14ac:dyDescent="0.25">
      <c r="A191">
        <v>2014</v>
      </c>
      <c r="B191" t="str">
        <f t="shared" si="7"/>
        <v>31004 Lake Stevens School District</v>
      </c>
      <c r="C191" s="1" t="s">
        <v>701</v>
      </c>
      <c r="D191" t="s">
        <v>256</v>
      </c>
      <c r="E191">
        <v>5099</v>
      </c>
      <c r="F191" t="s">
        <v>257</v>
      </c>
      <c r="G191" t="s">
        <v>14</v>
      </c>
      <c r="H191" t="s">
        <v>14</v>
      </c>
      <c r="I191" t="s">
        <v>15</v>
      </c>
      <c r="J191" t="s">
        <v>14</v>
      </c>
      <c r="K191" t="s">
        <v>14</v>
      </c>
      <c r="L191">
        <v>74</v>
      </c>
      <c r="M191">
        <v>79.75</v>
      </c>
      <c r="N191" s="5">
        <f t="shared" si="8"/>
        <v>1.2766229920201059E-3</v>
      </c>
      <c r="O191" s="6">
        <f t="shared" si="9"/>
        <v>606.4</v>
      </c>
    </row>
    <row r="192" spans="1:15" x14ac:dyDescent="0.25">
      <c r="A192">
        <v>2014</v>
      </c>
      <c r="B192" t="str">
        <f t="shared" si="7"/>
        <v>39202 Toppenish School District</v>
      </c>
      <c r="C192" s="1" t="s">
        <v>793</v>
      </c>
      <c r="D192" t="s">
        <v>542</v>
      </c>
      <c r="E192">
        <v>2900</v>
      </c>
      <c r="F192" t="s">
        <v>544</v>
      </c>
      <c r="G192" t="s">
        <v>14</v>
      </c>
      <c r="H192" t="s">
        <v>14</v>
      </c>
      <c r="I192" t="s">
        <v>15</v>
      </c>
      <c r="J192" t="s">
        <v>14</v>
      </c>
      <c r="K192" t="s">
        <v>14</v>
      </c>
      <c r="L192">
        <v>64</v>
      </c>
      <c r="M192">
        <v>79.75</v>
      </c>
      <c r="N192" s="5">
        <f t="shared" si="8"/>
        <v>1.2766229920201059E-3</v>
      </c>
      <c r="O192" s="6">
        <f t="shared" si="9"/>
        <v>606.4</v>
      </c>
    </row>
    <row r="193" spans="1:15" x14ac:dyDescent="0.25">
      <c r="A193">
        <v>2014</v>
      </c>
      <c r="B193" t="str">
        <f t="shared" si="7"/>
        <v>08130 Toutle Lake School District</v>
      </c>
      <c r="C193" s="1" t="s">
        <v>795</v>
      </c>
      <c r="D193" t="s">
        <v>547</v>
      </c>
      <c r="E193">
        <v>2560</v>
      </c>
      <c r="F193" t="s">
        <v>548</v>
      </c>
      <c r="G193" t="s">
        <v>14</v>
      </c>
      <c r="H193" t="s">
        <v>15</v>
      </c>
      <c r="I193" t="s">
        <v>15</v>
      </c>
      <c r="J193" t="s">
        <v>14</v>
      </c>
      <c r="K193" t="s">
        <v>14</v>
      </c>
      <c r="L193">
        <v>69</v>
      </c>
      <c r="M193">
        <v>76.5</v>
      </c>
      <c r="N193" s="5">
        <f t="shared" si="8"/>
        <v>1.2245976036305718E-3</v>
      </c>
      <c r="O193" s="6">
        <f t="shared" si="9"/>
        <v>581.67999999999995</v>
      </c>
    </row>
    <row r="194" spans="1:15" x14ac:dyDescent="0.25">
      <c r="A194">
        <v>2014</v>
      </c>
      <c r="B194" t="str">
        <f t="shared" ref="B194:B257" si="10">PROPER(CONCATENATE(C194," ",D194))</f>
        <v>24404 Tonasket School District</v>
      </c>
      <c r="C194" s="1" t="s">
        <v>792</v>
      </c>
      <c r="D194" t="s">
        <v>540</v>
      </c>
      <c r="E194">
        <v>2679</v>
      </c>
      <c r="F194" t="s">
        <v>541</v>
      </c>
      <c r="G194" t="s">
        <v>14</v>
      </c>
      <c r="H194" t="s">
        <v>15</v>
      </c>
      <c r="I194" t="s">
        <v>15</v>
      </c>
      <c r="J194" t="s">
        <v>14</v>
      </c>
      <c r="K194" t="s">
        <v>14</v>
      </c>
      <c r="L194">
        <v>67</v>
      </c>
      <c r="M194">
        <v>74.5</v>
      </c>
      <c r="N194" s="5">
        <f t="shared" ref="N194:N257" si="11">$M194/$M$424</f>
        <v>1.1925819800062431E-3</v>
      </c>
      <c r="O194" s="6">
        <f t="shared" si="9"/>
        <v>566.48</v>
      </c>
    </row>
    <row r="195" spans="1:15" x14ac:dyDescent="0.25">
      <c r="A195">
        <v>2014</v>
      </c>
      <c r="B195" t="str">
        <f t="shared" si="10"/>
        <v>04129 Lake Chelan School District</v>
      </c>
      <c r="C195" s="1" t="s">
        <v>700</v>
      </c>
      <c r="D195" t="s">
        <v>254</v>
      </c>
      <c r="E195">
        <v>4260</v>
      </c>
      <c r="F195" t="s">
        <v>255</v>
      </c>
      <c r="G195" t="s">
        <v>14</v>
      </c>
      <c r="H195" t="s">
        <v>15</v>
      </c>
      <c r="I195" t="s">
        <v>15</v>
      </c>
      <c r="J195" t="s">
        <v>14</v>
      </c>
      <c r="K195" t="s">
        <v>14</v>
      </c>
      <c r="L195">
        <v>66</v>
      </c>
      <c r="M195">
        <v>74</v>
      </c>
      <c r="N195" s="5">
        <f t="shared" si="11"/>
        <v>1.1845780741001608E-3</v>
      </c>
      <c r="O195" s="6">
        <f t="shared" si="9"/>
        <v>562.66999999999996</v>
      </c>
    </row>
    <row r="196" spans="1:15" x14ac:dyDescent="0.25">
      <c r="A196">
        <v>2014</v>
      </c>
      <c r="B196" t="str">
        <f t="shared" si="10"/>
        <v>08404 Woodland School District</v>
      </c>
      <c r="C196" s="1" t="s">
        <v>818</v>
      </c>
      <c r="D196" t="s">
        <v>610</v>
      </c>
      <c r="E196">
        <v>3546</v>
      </c>
      <c r="F196" t="s">
        <v>613</v>
      </c>
      <c r="G196" t="s">
        <v>14</v>
      </c>
      <c r="H196" t="s">
        <v>15</v>
      </c>
      <c r="I196" t="s">
        <v>15</v>
      </c>
      <c r="J196" t="s">
        <v>14</v>
      </c>
      <c r="K196" t="s">
        <v>14</v>
      </c>
      <c r="L196">
        <v>68</v>
      </c>
      <c r="M196">
        <v>73.5</v>
      </c>
      <c r="N196" s="5">
        <f t="shared" si="11"/>
        <v>1.1765741681940788E-3</v>
      </c>
      <c r="O196" s="6">
        <f t="shared" si="9"/>
        <v>558.87</v>
      </c>
    </row>
    <row r="197" spans="1:15" x14ac:dyDescent="0.25">
      <c r="A197">
        <v>2014</v>
      </c>
      <c r="B197" t="str">
        <f t="shared" si="10"/>
        <v>03017 Kennewick School District</v>
      </c>
      <c r="C197" s="1" t="s">
        <v>695</v>
      </c>
      <c r="D197" t="s">
        <v>236</v>
      </c>
      <c r="E197">
        <v>4118</v>
      </c>
      <c r="F197" t="s">
        <v>242</v>
      </c>
      <c r="G197" t="s">
        <v>14</v>
      </c>
      <c r="H197" t="s">
        <v>14</v>
      </c>
      <c r="I197" t="s">
        <v>15</v>
      </c>
      <c r="J197" t="s">
        <v>14</v>
      </c>
      <c r="K197" t="s">
        <v>14</v>
      </c>
      <c r="L197">
        <v>63</v>
      </c>
      <c r="M197">
        <v>72.5</v>
      </c>
      <c r="N197" s="5">
        <f t="shared" si="11"/>
        <v>1.1605663563819145E-3</v>
      </c>
      <c r="O197" s="6">
        <f t="shared" si="9"/>
        <v>551.27</v>
      </c>
    </row>
    <row r="198" spans="1:15" x14ac:dyDescent="0.25">
      <c r="A198">
        <v>2014</v>
      </c>
      <c r="B198" t="str">
        <f t="shared" si="10"/>
        <v>17415 Kent School District</v>
      </c>
      <c r="C198" s="1" t="s">
        <v>696</v>
      </c>
      <c r="D198" t="s">
        <v>243</v>
      </c>
      <c r="E198">
        <v>2797</v>
      </c>
      <c r="F198" t="s">
        <v>244</v>
      </c>
      <c r="G198" t="s">
        <v>15</v>
      </c>
      <c r="H198" t="s">
        <v>15</v>
      </c>
      <c r="I198" t="s">
        <v>14</v>
      </c>
      <c r="J198" t="s">
        <v>14</v>
      </c>
      <c r="K198" t="s">
        <v>14</v>
      </c>
      <c r="L198">
        <v>65</v>
      </c>
      <c r="M198">
        <v>71.25</v>
      </c>
      <c r="N198" s="5">
        <f t="shared" si="11"/>
        <v>1.140556591616709E-3</v>
      </c>
      <c r="O198" s="6">
        <f t="shared" si="9"/>
        <v>541.76</v>
      </c>
    </row>
    <row r="199" spans="1:15" x14ac:dyDescent="0.25">
      <c r="A199">
        <v>2014</v>
      </c>
      <c r="B199" t="str">
        <f t="shared" si="10"/>
        <v>13144 Quincy School District</v>
      </c>
      <c r="C199" s="1" t="s">
        <v>757</v>
      </c>
      <c r="D199" t="s">
        <v>422</v>
      </c>
      <c r="E199">
        <v>3088</v>
      </c>
      <c r="F199" t="s">
        <v>423</v>
      </c>
      <c r="G199" t="s">
        <v>14</v>
      </c>
      <c r="H199" t="s">
        <v>14</v>
      </c>
      <c r="I199" t="s">
        <v>15</v>
      </c>
      <c r="J199" t="s">
        <v>14</v>
      </c>
      <c r="K199" t="s">
        <v>14</v>
      </c>
      <c r="L199">
        <v>60</v>
      </c>
      <c r="M199">
        <v>70.75</v>
      </c>
      <c r="N199" s="5">
        <f t="shared" si="11"/>
        <v>1.1325526857106267E-3</v>
      </c>
      <c r="O199" s="6">
        <f t="shared" si="9"/>
        <v>537.96</v>
      </c>
    </row>
    <row r="200" spans="1:15" x14ac:dyDescent="0.25">
      <c r="A200">
        <v>2014</v>
      </c>
      <c r="B200" t="str">
        <f t="shared" si="10"/>
        <v>17403 Renton School District</v>
      </c>
      <c r="C200" s="1" t="s">
        <v>759</v>
      </c>
      <c r="D200" t="s">
        <v>426</v>
      </c>
      <c r="E200">
        <v>2475</v>
      </c>
      <c r="F200" t="s">
        <v>429</v>
      </c>
      <c r="G200" t="s">
        <v>14</v>
      </c>
      <c r="H200" t="s">
        <v>15</v>
      </c>
      <c r="I200" t="s">
        <v>14</v>
      </c>
      <c r="J200" t="s">
        <v>14</v>
      </c>
      <c r="K200" t="s">
        <v>14</v>
      </c>
      <c r="L200">
        <v>62</v>
      </c>
      <c r="M200">
        <v>68.75</v>
      </c>
      <c r="N200" s="5">
        <f t="shared" si="11"/>
        <v>1.1005370620862981E-3</v>
      </c>
      <c r="O200" s="6">
        <f t="shared" si="9"/>
        <v>522.76</v>
      </c>
    </row>
    <row r="201" spans="1:15" x14ac:dyDescent="0.25">
      <c r="A201">
        <v>2014</v>
      </c>
      <c r="B201" t="str">
        <f t="shared" si="10"/>
        <v>39090 East Valley School District (Yakima)</v>
      </c>
      <c r="C201" s="1" t="s">
        <v>667</v>
      </c>
      <c r="D201" t="s">
        <v>137</v>
      </c>
      <c r="E201">
        <v>2344</v>
      </c>
      <c r="F201" t="s">
        <v>135</v>
      </c>
      <c r="G201" t="s">
        <v>14</v>
      </c>
      <c r="H201" t="s">
        <v>15</v>
      </c>
      <c r="I201" t="s">
        <v>15</v>
      </c>
      <c r="J201" t="s">
        <v>14</v>
      </c>
      <c r="K201" t="s">
        <v>14</v>
      </c>
      <c r="L201">
        <v>59</v>
      </c>
      <c r="M201">
        <v>66.75</v>
      </c>
      <c r="N201" s="5">
        <f t="shared" si="11"/>
        <v>1.0685214384619694E-3</v>
      </c>
      <c r="O201" s="6">
        <f t="shared" si="9"/>
        <v>507.55</v>
      </c>
    </row>
    <row r="202" spans="1:15" x14ac:dyDescent="0.25">
      <c r="A202">
        <v>2014</v>
      </c>
      <c r="B202" t="str">
        <f t="shared" si="10"/>
        <v>17001 Seattle Public Schools</v>
      </c>
      <c r="C202" s="1" t="s">
        <v>768</v>
      </c>
      <c r="D202" t="s">
        <v>449</v>
      </c>
      <c r="E202">
        <v>2234</v>
      </c>
      <c r="F202" t="s">
        <v>464</v>
      </c>
      <c r="G202" t="s">
        <v>14</v>
      </c>
      <c r="H202" t="s">
        <v>15</v>
      </c>
      <c r="I202" t="s">
        <v>15</v>
      </c>
      <c r="J202" t="s">
        <v>14</v>
      </c>
      <c r="K202" t="s">
        <v>14</v>
      </c>
      <c r="L202">
        <v>64</v>
      </c>
      <c r="M202">
        <v>66.75</v>
      </c>
      <c r="N202" s="5">
        <f t="shared" si="11"/>
        <v>1.0685214384619694E-3</v>
      </c>
      <c r="O202" s="6">
        <f t="shared" si="9"/>
        <v>507.55</v>
      </c>
    </row>
    <row r="203" spans="1:15" x14ac:dyDescent="0.25">
      <c r="A203">
        <v>2014</v>
      </c>
      <c r="B203" t="str">
        <f t="shared" si="10"/>
        <v>17401 Highline School District</v>
      </c>
      <c r="C203" s="1" t="s">
        <v>689</v>
      </c>
      <c r="D203" t="s">
        <v>209</v>
      </c>
      <c r="E203">
        <v>2325</v>
      </c>
      <c r="F203" t="s">
        <v>216</v>
      </c>
      <c r="G203" t="s">
        <v>14</v>
      </c>
      <c r="H203" t="s">
        <v>15</v>
      </c>
      <c r="I203" t="s">
        <v>15</v>
      </c>
      <c r="J203" t="s">
        <v>14</v>
      </c>
      <c r="K203" t="s">
        <v>14</v>
      </c>
      <c r="L203">
        <v>57</v>
      </c>
      <c r="M203">
        <v>62.25</v>
      </c>
      <c r="N203" s="5">
        <f t="shared" si="11"/>
        <v>9.9648628530722987E-4</v>
      </c>
      <c r="O203" s="6">
        <f t="shared" si="9"/>
        <v>473.33</v>
      </c>
    </row>
    <row r="204" spans="1:15" x14ac:dyDescent="0.25">
      <c r="A204">
        <v>2014</v>
      </c>
      <c r="B204" t="str">
        <f t="shared" si="10"/>
        <v>32326 Medical Lake School District</v>
      </c>
      <c r="C204" s="1" t="s">
        <v>713</v>
      </c>
      <c r="D204" t="s">
        <v>303</v>
      </c>
      <c r="E204">
        <v>2890</v>
      </c>
      <c r="F204" t="s">
        <v>304</v>
      </c>
      <c r="G204" t="s">
        <v>14</v>
      </c>
      <c r="H204" t="s">
        <v>15</v>
      </c>
      <c r="I204" t="s">
        <v>15</v>
      </c>
      <c r="J204" t="s">
        <v>14</v>
      </c>
      <c r="K204" t="s">
        <v>14</v>
      </c>
      <c r="L204">
        <v>59</v>
      </c>
      <c r="M204">
        <v>62.25</v>
      </c>
      <c r="N204" s="5">
        <f t="shared" si="11"/>
        <v>9.9648628530722987E-4</v>
      </c>
      <c r="O204" s="6">
        <f t="shared" si="9"/>
        <v>473.33</v>
      </c>
    </row>
    <row r="205" spans="1:15" x14ac:dyDescent="0.25">
      <c r="A205">
        <v>2014</v>
      </c>
      <c r="B205" t="str">
        <f t="shared" si="10"/>
        <v>28149 San Juan Island School District</v>
      </c>
      <c r="C205" s="1" t="s">
        <v>767</v>
      </c>
      <c r="D205" t="s">
        <v>447</v>
      </c>
      <c r="E205">
        <v>2879</v>
      </c>
      <c r="F205" t="s">
        <v>448</v>
      </c>
      <c r="G205" t="s">
        <v>14</v>
      </c>
      <c r="H205" t="s">
        <v>15</v>
      </c>
      <c r="I205" t="s">
        <v>14</v>
      </c>
      <c r="J205" t="s">
        <v>14</v>
      </c>
      <c r="K205" t="s">
        <v>14</v>
      </c>
      <c r="L205">
        <v>60</v>
      </c>
      <c r="M205">
        <v>62</v>
      </c>
      <c r="N205" s="5">
        <f t="shared" si="11"/>
        <v>9.9248433235418895E-4</v>
      </c>
      <c r="O205" s="6">
        <f t="shared" si="9"/>
        <v>471.43</v>
      </c>
    </row>
    <row r="206" spans="1:15" x14ac:dyDescent="0.25">
      <c r="A206">
        <v>2014</v>
      </c>
      <c r="B206" t="str">
        <f t="shared" si="10"/>
        <v>03052 Kiona-Benton City School District</v>
      </c>
      <c r="C206" s="1" t="s">
        <v>697</v>
      </c>
      <c r="D206" t="s">
        <v>248</v>
      </c>
      <c r="E206">
        <v>2904</v>
      </c>
      <c r="F206" t="s">
        <v>249</v>
      </c>
      <c r="G206" t="s">
        <v>14</v>
      </c>
      <c r="H206" t="s">
        <v>15</v>
      </c>
      <c r="I206" t="s">
        <v>15</v>
      </c>
      <c r="J206" t="s">
        <v>14</v>
      </c>
      <c r="K206" t="s">
        <v>14</v>
      </c>
      <c r="L206">
        <v>54</v>
      </c>
      <c r="M206">
        <v>61.25</v>
      </c>
      <c r="N206" s="5">
        <f t="shared" si="11"/>
        <v>9.8047847349506554E-4</v>
      </c>
      <c r="O206" s="6">
        <f t="shared" si="9"/>
        <v>465.73</v>
      </c>
    </row>
    <row r="207" spans="1:15" x14ac:dyDescent="0.25">
      <c r="A207">
        <v>2014</v>
      </c>
      <c r="B207" t="str">
        <f t="shared" si="10"/>
        <v>06114 Evergreen School District (Clark)</v>
      </c>
      <c r="C207" s="1" t="s">
        <v>677</v>
      </c>
      <c r="D207" t="s">
        <v>168</v>
      </c>
      <c r="E207">
        <v>4203</v>
      </c>
      <c r="F207" t="s">
        <v>169</v>
      </c>
      <c r="G207" t="s">
        <v>14</v>
      </c>
      <c r="H207" t="s">
        <v>14</v>
      </c>
      <c r="I207" t="s">
        <v>15</v>
      </c>
      <c r="J207" t="s">
        <v>14</v>
      </c>
      <c r="K207" t="s">
        <v>14</v>
      </c>
      <c r="L207">
        <v>57</v>
      </c>
      <c r="M207">
        <v>61</v>
      </c>
      <c r="N207" s="5">
        <f t="shared" si="11"/>
        <v>9.7647652054202452E-4</v>
      </c>
      <c r="O207" s="6">
        <f t="shared" si="9"/>
        <v>463.83</v>
      </c>
    </row>
    <row r="208" spans="1:15" x14ac:dyDescent="0.25">
      <c r="A208">
        <v>2014</v>
      </c>
      <c r="B208" t="str">
        <f t="shared" si="10"/>
        <v>06037 Vancouver School District</v>
      </c>
      <c r="C208" s="1" t="s">
        <v>800</v>
      </c>
      <c r="D208" t="s">
        <v>562</v>
      </c>
      <c r="E208">
        <v>1689</v>
      </c>
      <c r="F208" t="s">
        <v>570</v>
      </c>
      <c r="G208" t="s">
        <v>14</v>
      </c>
      <c r="H208" t="s">
        <v>15</v>
      </c>
      <c r="I208" t="s">
        <v>14</v>
      </c>
      <c r="J208" t="s">
        <v>14</v>
      </c>
      <c r="K208" t="s">
        <v>14</v>
      </c>
      <c r="L208">
        <v>60</v>
      </c>
      <c r="M208">
        <v>61</v>
      </c>
      <c r="N208" s="5">
        <f t="shared" si="11"/>
        <v>9.7647652054202452E-4</v>
      </c>
      <c r="O208" s="6">
        <f t="shared" si="9"/>
        <v>463.83</v>
      </c>
    </row>
    <row r="209" spans="1:15" x14ac:dyDescent="0.25">
      <c r="A209">
        <v>2014</v>
      </c>
      <c r="B209" t="str">
        <f t="shared" si="10"/>
        <v>24019 Omak School District</v>
      </c>
      <c r="C209" s="1" t="s">
        <v>742</v>
      </c>
      <c r="D209" t="s">
        <v>382</v>
      </c>
      <c r="E209">
        <v>5197</v>
      </c>
      <c r="F209" t="s">
        <v>384</v>
      </c>
      <c r="G209" t="s">
        <v>14</v>
      </c>
      <c r="H209" t="s">
        <v>14</v>
      </c>
      <c r="I209" t="s">
        <v>15</v>
      </c>
      <c r="J209" t="s">
        <v>14</v>
      </c>
      <c r="K209" t="s">
        <v>14</v>
      </c>
      <c r="L209">
        <v>57</v>
      </c>
      <c r="M209">
        <v>59.75</v>
      </c>
      <c r="N209" s="5">
        <f t="shared" si="11"/>
        <v>9.5646675577681906E-4</v>
      </c>
      <c r="O209" s="6">
        <f t="shared" si="9"/>
        <v>454.32</v>
      </c>
    </row>
    <row r="210" spans="1:15" x14ac:dyDescent="0.25">
      <c r="A210">
        <v>2014</v>
      </c>
      <c r="B210" t="str">
        <f t="shared" si="10"/>
        <v>19401 Ellensburg School District</v>
      </c>
      <c r="C210" s="1" t="s">
        <v>671</v>
      </c>
      <c r="D210" t="s">
        <v>151</v>
      </c>
      <c r="E210">
        <v>2996</v>
      </c>
      <c r="F210" t="s">
        <v>152</v>
      </c>
      <c r="G210" t="s">
        <v>14</v>
      </c>
      <c r="H210" t="s">
        <v>15</v>
      </c>
      <c r="I210" t="s">
        <v>15</v>
      </c>
      <c r="J210" t="s">
        <v>14</v>
      </c>
      <c r="K210" t="s">
        <v>14</v>
      </c>
      <c r="L210">
        <v>58</v>
      </c>
      <c r="M210">
        <v>59.25</v>
      </c>
      <c r="N210" s="5">
        <f t="shared" si="11"/>
        <v>9.484628498707369E-4</v>
      </c>
      <c r="O210" s="6">
        <f t="shared" si="9"/>
        <v>450.52</v>
      </c>
    </row>
    <row r="211" spans="1:15" x14ac:dyDescent="0.25">
      <c r="A211">
        <v>2014</v>
      </c>
      <c r="B211" t="str">
        <f t="shared" si="10"/>
        <v>06098 Hockinson School District</v>
      </c>
      <c r="C211" s="1" t="s">
        <v>690</v>
      </c>
      <c r="D211" t="s">
        <v>222</v>
      </c>
      <c r="E211">
        <v>4568</v>
      </c>
      <c r="F211" t="s">
        <v>223</v>
      </c>
      <c r="G211" t="s">
        <v>14</v>
      </c>
      <c r="H211" t="s">
        <v>15</v>
      </c>
      <c r="I211" t="s">
        <v>15</v>
      </c>
      <c r="J211" t="s">
        <v>14</v>
      </c>
      <c r="K211" t="s">
        <v>14</v>
      </c>
      <c r="L211">
        <v>57</v>
      </c>
      <c r="M211">
        <v>58.75</v>
      </c>
      <c r="N211" s="5">
        <f t="shared" si="11"/>
        <v>9.4045894396465473E-4</v>
      </c>
      <c r="O211" s="6">
        <f t="shared" si="9"/>
        <v>446.72</v>
      </c>
    </row>
    <row r="212" spans="1:15" x14ac:dyDescent="0.25">
      <c r="A212">
        <v>2014</v>
      </c>
      <c r="B212" t="str">
        <f t="shared" si="10"/>
        <v>34003 North Thurston Public Schools</v>
      </c>
      <c r="C212" s="1" t="s">
        <v>732</v>
      </c>
      <c r="D212" t="s">
        <v>351</v>
      </c>
      <c r="E212">
        <v>4427</v>
      </c>
      <c r="F212" t="s">
        <v>353</v>
      </c>
      <c r="G212" t="s">
        <v>14</v>
      </c>
      <c r="H212" t="s">
        <v>15</v>
      </c>
      <c r="I212" t="s">
        <v>15</v>
      </c>
      <c r="J212" t="s">
        <v>14</v>
      </c>
      <c r="K212" t="s">
        <v>14</v>
      </c>
      <c r="L212">
        <v>55</v>
      </c>
      <c r="M212">
        <v>58.5</v>
      </c>
      <c r="N212" s="5">
        <f t="shared" si="11"/>
        <v>9.3645699101161371E-4</v>
      </c>
      <c r="O212" s="6">
        <f t="shared" si="9"/>
        <v>444.82</v>
      </c>
    </row>
    <row r="213" spans="1:15" x14ac:dyDescent="0.25">
      <c r="A213">
        <v>2014</v>
      </c>
      <c r="B213" t="str">
        <f t="shared" si="10"/>
        <v>27344 Orting School District</v>
      </c>
      <c r="C213" s="1" t="s">
        <v>745</v>
      </c>
      <c r="D213" t="s">
        <v>390</v>
      </c>
      <c r="E213">
        <v>2942</v>
      </c>
      <c r="F213" t="s">
        <v>391</v>
      </c>
      <c r="G213" t="s">
        <v>14</v>
      </c>
      <c r="H213" t="s">
        <v>15</v>
      </c>
      <c r="I213" t="s">
        <v>15</v>
      </c>
      <c r="J213" t="s">
        <v>14</v>
      </c>
      <c r="K213" t="s">
        <v>14</v>
      </c>
      <c r="L213">
        <v>55</v>
      </c>
      <c r="M213">
        <v>58.5</v>
      </c>
      <c r="N213" s="5">
        <f t="shared" si="11"/>
        <v>9.3645699101161371E-4</v>
      </c>
      <c r="O213" s="6">
        <f t="shared" si="9"/>
        <v>444.82</v>
      </c>
    </row>
    <row r="214" spans="1:15" x14ac:dyDescent="0.25">
      <c r="A214">
        <v>2014</v>
      </c>
      <c r="B214" t="str">
        <f t="shared" si="10"/>
        <v>12110 Pomeroy School District</v>
      </c>
      <c r="C214" s="1" t="s">
        <v>750</v>
      </c>
      <c r="D214" t="s">
        <v>404</v>
      </c>
      <c r="E214">
        <v>2241</v>
      </c>
      <c r="F214" t="s">
        <v>405</v>
      </c>
      <c r="G214" t="s">
        <v>14</v>
      </c>
      <c r="H214" t="s">
        <v>14</v>
      </c>
      <c r="I214" t="s">
        <v>15</v>
      </c>
      <c r="J214" t="s">
        <v>14</v>
      </c>
      <c r="K214" t="s">
        <v>14</v>
      </c>
      <c r="L214">
        <v>52</v>
      </c>
      <c r="M214">
        <v>57.75</v>
      </c>
      <c r="N214" s="5">
        <f t="shared" si="11"/>
        <v>9.2445113215249041E-4</v>
      </c>
      <c r="O214" s="6">
        <f t="shared" si="9"/>
        <v>439.11</v>
      </c>
    </row>
    <row r="215" spans="1:15" x14ac:dyDescent="0.25">
      <c r="A215">
        <v>2014</v>
      </c>
      <c r="B215" t="str">
        <f t="shared" si="10"/>
        <v>31103 Monroe School District</v>
      </c>
      <c r="C215" s="1" t="s">
        <v>717</v>
      </c>
      <c r="D215" t="s">
        <v>311</v>
      </c>
      <c r="E215">
        <v>5109</v>
      </c>
      <c r="F215" t="s">
        <v>315</v>
      </c>
      <c r="G215" t="s">
        <v>14</v>
      </c>
      <c r="H215" t="s">
        <v>14</v>
      </c>
      <c r="I215" t="s">
        <v>15</v>
      </c>
      <c r="J215" t="s">
        <v>14</v>
      </c>
      <c r="K215" t="s">
        <v>14</v>
      </c>
      <c r="L215">
        <v>52</v>
      </c>
      <c r="M215">
        <v>54.25</v>
      </c>
      <c r="N215" s="5">
        <f t="shared" si="11"/>
        <v>8.6842379080991528E-4</v>
      </c>
      <c r="O215" s="6">
        <f t="shared" si="9"/>
        <v>412.5</v>
      </c>
    </row>
    <row r="216" spans="1:15" x14ac:dyDescent="0.25">
      <c r="A216">
        <v>2014</v>
      </c>
      <c r="B216" t="str">
        <f t="shared" si="10"/>
        <v>31025 Marysville School District</v>
      </c>
      <c r="C216" s="1" t="s">
        <v>711</v>
      </c>
      <c r="D216" t="s">
        <v>288</v>
      </c>
      <c r="E216">
        <v>5210</v>
      </c>
      <c r="F216" t="s">
        <v>290</v>
      </c>
      <c r="G216" t="s">
        <v>14</v>
      </c>
      <c r="H216" t="s">
        <v>15</v>
      </c>
      <c r="I216" t="s">
        <v>15</v>
      </c>
      <c r="J216" t="s">
        <v>15</v>
      </c>
      <c r="K216" t="s">
        <v>14</v>
      </c>
      <c r="L216">
        <v>50</v>
      </c>
      <c r="M216">
        <v>53.75</v>
      </c>
      <c r="N216" s="5">
        <f t="shared" si="11"/>
        <v>8.6041988490383311E-4</v>
      </c>
      <c r="O216" s="6">
        <f t="shared" si="9"/>
        <v>408.7</v>
      </c>
    </row>
    <row r="217" spans="1:15" x14ac:dyDescent="0.25">
      <c r="A217">
        <v>2014</v>
      </c>
      <c r="B217" t="str">
        <f t="shared" si="10"/>
        <v>37506 Nooksack Valley School District</v>
      </c>
      <c r="C217" s="1" t="s">
        <v>728</v>
      </c>
      <c r="D217" t="s">
        <v>341</v>
      </c>
      <c r="E217">
        <v>2459</v>
      </c>
      <c r="F217" t="s">
        <v>342</v>
      </c>
      <c r="G217" t="s">
        <v>14</v>
      </c>
      <c r="H217" t="s">
        <v>15</v>
      </c>
      <c r="I217" t="s">
        <v>15</v>
      </c>
      <c r="J217" t="s">
        <v>14</v>
      </c>
      <c r="K217" t="s">
        <v>14</v>
      </c>
      <c r="L217">
        <v>46</v>
      </c>
      <c r="M217">
        <v>49.5</v>
      </c>
      <c r="N217" s="5">
        <f t="shared" si="11"/>
        <v>7.9238668470213468E-4</v>
      </c>
      <c r="O217" s="6">
        <f t="shared" si="9"/>
        <v>376.38</v>
      </c>
    </row>
    <row r="218" spans="1:15" x14ac:dyDescent="0.25">
      <c r="A218">
        <v>2014</v>
      </c>
      <c r="B218" t="str">
        <f t="shared" si="10"/>
        <v>39201 Sunnyside School District</v>
      </c>
      <c r="C218" s="1" t="s">
        <v>787</v>
      </c>
      <c r="D218" t="s">
        <v>523</v>
      </c>
      <c r="E218">
        <v>2959</v>
      </c>
      <c r="F218" t="s">
        <v>524</v>
      </c>
      <c r="G218" t="s">
        <v>14</v>
      </c>
      <c r="H218" t="s">
        <v>15</v>
      </c>
      <c r="I218" t="s">
        <v>15</v>
      </c>
      <c r="J218" t="s">
        <v>14</v>
      </c>
      <c r="K218" t="s">
        <v>14</v>
      </c>
      <c r="L218">
        <v>41</v>
      </c>
      <c r="M218">
        <v>48</v>
      </c>
      <c r="N218" s="5">
        <f t="shared" si="11"/>
        <v>7.6837496698388809E-4</v>
      </c>
      <c r="O218" s="6">
        <f t="shared" si="9"/>
        <v>364.98</v>
      </c>
    </row>
    <row r="219" spans="1:15" x14ac:dyDescent="0.25">
      <c r="A219">
        <v>2014</v>
      </c>
      <c r="B219" t="str">
        <f t="shared" si="10"/>
        <v>04222 Cashmere School District</v>
      </c>
      <c r="C219" s="1" t="s">
        <v>643</v>
      </c>
      <c r="D219" t="s">
        <v>73</v>
      </c>
      <c r="E219">
        <v>3268</v>
      </c>
      <c r="F219" t="s">
        <v>74</v>
      </c>
      <c r="G219" t="s">
        <v>14</v>
      </c>
      <c r="H219" t="s">
        <v>14</v>
      </c>
      <c r="I219" t="s">
        <v>15</v>
      </c>
      <c r="J219" t="s">
        <v>14</v>
      </c>
      <c r="K219" t="s">
        <v>14</v>
      </c>
      <c r="L219">
        <v>45</v>
      </c>
      <c r="M219">
        <v>47.75</v>
      </c>
      <c r="N219" s="5">
        <f t="shared" si="11"/>
        <v>7.6437301403084706E-4</v>
      </c>
      <c r="O219" s="6">
        <f t="shared" ref="O219:O282" si="12">ROUND($O$424*N219,2)</f>
        <v>363.08</v>
      </c>
    </row>
    <row r="220" spans="1:15" x14ac:dyDescent="0.25">
      <c r="A220">
        <v>2014</v>
      </c>
      <c r="B220" t="str">
        <f t="shared" si="10"/>
        <v>39200 Grandview School District</v>
      </c>
      <c r="C220" s="1" t="s">
        <v>685</v>
      </c>
      <c r="D220" t="s">
        <v>199</v>
      </c>
      <c r="E220">
        <v>2555</v>
      </c>
      <c r="F220" t="s">
        <v>201</v>
      </c>
      <c r="G220" t="s">
        <v>14</v>
      </c>
      <c r="H220" t="s">
        <v>15</v>
      </c>
      <c r="I220" t="s">
        <v>15</v>
      </c>
      <c r="J220" t="s">
        <v>14</v>
      </c>
      <c r="K220" t="s">
        <v>14</v>
      </c>
      <c r="L220">
        <v>41</v>
      </c>
      <c r="M220">
        <v>47.75</v>
      </c>
      <c r="N220" s="5">
        <f t="shared" si="11"/>
        <v>7.6437301403084706E-4</v>
      </c>
      <c r="O220" s="6">
        <f t="shared" si="12"/>
        <v>363.08</v>
      </c>
    </row>
    <row r="221" spans="1:15" x14ac:dyDescent="0.25">
      <c r="A221">
        <v>2014</v>
      </c>
      <c r="B221" t="str">
        <f t="shared" si="10"/>
        <v>24019 Omak School District</v>
      </c>
      <c r="C221" s="1" t="s">
        <v>742</v>
      </c>
      <c r="D221" t="s">
        <v>382</v>
      </c>
      <c r="E221">
        <v>2031</v>
      </c>
      <c r="F221" t="s">
        <v>383</v>
      </c>
      <c r="G221" t="s">
        <v>14</v>
      </c>
      <c r="H221" t="s">
        <v>15</v>
      </c>
      <c r="I221" t="s">
        <v>15</v>
      </c>
      <c r="J221" t="s">
        <v>14</v>
      </c>
      <c r="K221" t="s">
        <v>14</v>
      </c>
      <c r="L221">
        <v>40</v>
      </c>
      <c r="M221">
        <v>44.25</v>
      </c>
      <c r="N221" s="5">
        <f t="shared" si="11"/>
        <v>7.0834567268827193E-4</v>
      </c>
      <c r="O221" s="6">
        <f t="shared" si="12"/>
        <v>336.46</v>
      </c>
    </row>
    <row r="222" spans="1:15" x14ac:dyDescent="0.25">
      <c r="A222">
        <v>2014</v>
      </c>
      <c r="B222" t="str">
        <f t="shared" si="10"/>
        <v>03053 Finley School District</v>
      </c>
      <c r="C222" s="1" t="s">
        <v>681</v>
      </c>
      <c r="D222" t="s">
        <v>189</v>
      </c>
      <c r="E222">
        <v>2367</v>
      </c>
      <c r="F222" t="s">
        <v>190</v>
      </c>
      <c r="G222" t="s">
        <v>14</v>
      </c>
      <c r="H222" t="s">
        <v>15</v>
      </c>
      <c r="I222" t="s">
        <v>15</v>
      </c>
      <c r="J222" t="s">
        <v>14</v>
      </c>
      <c r="K222" t="s">
        <v>14</v>
      </c>
      <c r="L222">
        <v>38</v>
      </c>
      <c r="M222">
        <v>44</v>
      </c>
      <c r="N222" s="5">
        <f t="shared" si="11"/>
        <v>7.0434371973523079E-4</v>
      </c>
      <c r="O222" s="6">
        <f t="shared" si="12"/>
        <v>334.56</v>
      </c>
    </row>
    <row r="223" spans="1:15" x14ac:dyDescent="0.25">
      <c r="A223">
        <v>2014</v>
      </c>
      <c r="B223" t="str">
        <f t="shared" si="10"/>
        <v>18401 Central Kitsap School District</v>
      </c>
      <c r="C223" s="1" t="s">
        <v>645</v>
      </c>
      <c r="D223" t="s">
        <v>77</v>
      </c>
      <c r="E223">
        <v>3791</v>
      </c>
      <c r="F223" t="s">
        <v>83</v>
      </c>
      <c r="G223" t="s">
        <v>14</v>
      </c>
      <c r="H223" t="s">
        <v>14</v>
      </c>
      <c r="I223" t="s">
        <v>15</v>
      </c>
      <c r="J223" t="s">
        <v>14</v>
      </c>
      <c r="K223" t="s">
        <v>14</v>
      </c>
      <c r="L223">
        <v>38</v>
      </c>
      <c r="M223">
        <v>43.5</v>
      </c>
      <c r="N223" s="5">
        <f t="shared" si="11"/>
        <v>6.9633981382914863E-4</v>
      </c>
      <c r="O223" s="6">
        <f t="shared" si="12"/>
        <v>330.76</v>
      </c>
    </row>
    <row r="224" spans="1:15" x14ac:dyDescent="0.25">
      <c r="A224">
        <v>2014</v>
      </c>
      <c r="B224" t="str">
        <f t="shared" si="10"/>
        <v>31025 Marysville School District</v>
      </c>
      <c r="C224" s="1" t="s">
        <v>711</v>
      </c>
      <c r="D224" t="s">
        <v>288</v>
      </c>
      <c r="E224">
        <v>4233</v>
      </c>
      <c r="F224" t="s">
        <v>294</v>
      </c>
      <c r="G224" t="s">
        <v>14</v>
      </c>
      <c r="H224" t="s">
        <v>14</v>
      </c>
      <c r="I224" t="s">
        <v>15</v>
      </c>
      <c r="J224" t="s">
        <v>14</v>
      </c>
      <c r="K224" t="s">
        <v>14</v>
      </c>
      <c r="L224">
        <v>37</v>
      </c>
      <c r="M224">
        <v>43.5</v>
      </c>
      <c r="N224" s="5">
        <f t="shared" si="11"/>
        <v>6.9633981382914863E-4</v>
      </c>
      <c r="O224" s="6">
        <f t="shared" si="12"/>
        <v>330.76</v>
      </c>
    </row>
    <row r="225" spans="1:15" x14ac:dyDescent="0.25">
      <c r="A225">
        <v>2014</v>
      </c>
      <c r="B225" t="str">
        <f t="shared" si="10"/>
        <v>39207 Wapato School District</v>
      </c>
      <c r="C225" s="1" t="s">
        <v>805</v>
      </c>
      <c r="D225" t="s">
        <v>580</v>
      </c>
      <c r="E225">
        <v>3141</v>
      </c>
      <c r="F225" t="s">
        <v>581</v>
      </c>
      <c r="G225" t="s">
        <v>14</v>
      </c>
      <c r="H225" t="s">
        <v>15</v>
      </c>
      <c r="I225" t="s">
        <v>15</v>
      </c>
      <c r="J225" t="s">
        <v>14</v>
      </c>
      <c r="K225" t="s">
        <v>14</v>
      </c>
      <c r="L225">
        <v>37</v>
      </c>
      <c r="M225">
        <v>43.5</v>
      </c>
      <c r="N225" s="5">
        <f t="shared" si="11"/>
        <v>6.9633981382914863E-4</v>
      </c>
      <c r="O225" s="6">
        <f t="shared" si="12"/>
        <v>330.76</v>
      </c>
    </row>
    <row r="226" spans="1:15" x14ac:dyDescent="0.25">
      <c r="A226">
        <v>2014</v>
      </c>
      <c r="B226" t="str">
        <f t="shared" si="10"/>
        <v>31025 Marysville School District</v>
      </c>
      <c r="C226" s="1" t="s">
        <v>711</v>
      </c>
      <c r="D226" t="s">
        <v>288</v>
      </c>
      <c r="E226">
        <v>5214</v>
      </c>
      <c r="F226" t="s">
        <v>296</v>
      </c>
      <c r="G226" t="s">
        <v>14</v>
      </c>
      <c r="H226" t="s">
        <v>15</v>
      </c>
      <c r="I226" t="s">
        <v>15</v>
      </c>
      <c r="J226" t="s">
        <v>15</v>
      </c>
      <c r="K226" t="s">
        <v>14</v>
      </c>
      <c r="L226">
        <v>40</v>
      </c>
      <c r="M226">
        <v>42.25</v>
      </c>
      <c r="N226" s="5">
        <f t="shared" si="11"/>
        <v>6.7633004906394317E-4</v>
      </c>
      <c r="O226" s="6">
        <f t="shared" si="12"/>
        <v>321.26</v>
      </c>
    </row>
    <row r="227" spans="1:15" x14ac:dyDescent="0.25">
      <c r="A227">
        <v>2014</v>
      </c>
      <c r="B227" t="str">
        <f t="shared" si="10"/>
        <v>16050 Port Townsend School District</v>
      </c>
      <c r="C227" s="1" t="s">
        <v>752</v>
      </c>
      <c r="D227" t="s">
        <v>409</v>
      </c>
      <c r="E227">
        <v>2503</v>
      </c>
      <c r="F227" t="s">
        <v>410</v>
      </c>
      <c r="G227" t="s">
        <v>14</v>
      </c>
      <c r="H227" t="s">
        <v>15</v>
      </c>
      <c r="I227" t="s">
        <v>15</v>
      </c>
      <c r="J227" t="s">
        <v>14</v>
      </c>
      <c r="K227" t="s">
        <v>14</v>
      </c>
      <c r="L227">
        <v>39</v>
      </c>
      <c r="M227">
        <v>41</v>
      </c>
      <c r="N227" s="5">
        <f t="shared" si="11"/>
        <v>6.5632028429873782E-4</v>
      </c>
      <c r="O227" s="6">
        <f t="shared" si="12"/>
        <v>311.75</v>
      </c>
    </row>
    <row r="228" spans="1:15" x14ac:dyDescent="0.25">
      <c r="A228">
        <v>2014</v>
      </c>
      <c r="B228" t="str">
        <f t="shared" si="10"/>
        <v>36400 Columbia (Walla Walla) School District</v>
      </c>
      <c r="C228" s="1" t="s">
        <v>656</v>
      </c>
      <c r="D228" t="s">
        <v>113</v>
      </c>
      <c r="E228">
        <v>4049</v>
      </c>
      <c r="F228" t="s">
        <v>114</v>
      </c>
      <c r="G228" t="s">
        <v>14</v>
      </c>
      <c r="H228" t="s">
        <v>15</v>
      </c>
      <c r="I228" t="s">
        <v>15</v>
      </c>
      <c r="J228" t="s">
        <v>14</v>
      </c>
      <c r="K228" t="s">
        <v>14</v>
      </c>
      <c r="L228">
        <v>37</v>
      </c>
      <c r="M228">
        <v>40.25</v>
      </c>
      <c r="N228" s="5">
        <f t="shared" si="11"/>
        <v>6.4431442543961452E-4</v>
      </c>
      <c r="O228" s="6">
        <f t="shared" si="12"/>
        <v>306.05</v>
      </c>
    </row>
    <row r="229" spans="1:15" x14ac:dyDescent="0.25">
      <c r="A229">
        <v>2014</v>
      </c>
      <c r="B229" t="str">
        <f t="shared" si="10"/>
        <v>39007 Yakima School District</v>
      </c>
      <c r="C229" s="1" t="s">
        <v>819</v>
      </c>
      <c r="D229" t="s">
        <v>614</v>
      </c>
      <c r="E229">
        <v>4020</v>
      </c>
      <c r="F229" t="s">
        <v>621</v>
      </c>
      <c r="G229" t="s">
        <v>14</v>
      </c>
      <c r="H229" t="s">
        <v>14</v>
      </c>
      <c r="I229" t="s">
        <v>15</v>
      </c>
      <c r="J229" t="s">
        <v>14</v>
      </c>
      <c r="K229" t="s">
        <v>14</v>
      </c>
      <c r="L229">
        <v>36</v>
      </c>
      <c r="M229">
        <v>40.25</v>
      </c>
      <c r="N229" s="5">
        <f t="shared" si="11"/>
        <v>6.4431442543961452E-4</v>
      </c>
      <c r="O229" s="6">
        <f t="shared" si="12"/>
        <v>306.05</v>
      </c>
    </row>
    <row r="230" spans="1:15" x14ac:dyDescent="0.25">
      <c r="A230">
        <v>2014</v>
      </c>
      <c r="B230" t="str">
        <f t="shared" si="10"/>
        <v>31006 Mukilteo School District</v>
      </c>
      <c r="C230" s="1" t="s">
        <v>723</v>
      </c>
      <c r="D230" t="s">
        <v>328</v>
      </c>
      <c r="E230">
        <v>4019</v>
      </c>
      <c r="F230" t="s">
        <v>332</v>
      </c>
      <c r="G230" t="s">
        <v>14</v>
      </c>
      <c r="H230" t="s">
        <v>14</v>
      </c>
      <c r="I230" t="s">
        <v>15</v>
      </c>
      <c r="J230" t="s">
        <v>15</v>
      </c>
      <c r="K230" t="s">
        <v>14</v>
      </c>
      <c r="L230">
        <v>37</v>
      </c>
      <c r="M230">
        <v>40</v>
      </c>
      <c r="N230" s="5">
        <f t="shared" si="11"/>
        <v>6.403124724865735E-4</v>
      </c>
      <c r="O230" s="6">
        <f t="shared" si="12"/>
        <v>304.14999999999998</v>
      </c>
    </row>
    <row r="231" spans="1:15" x14ac:dyDescent="0.25">
      <c r="A231">
        <v>2014</v>
      </c>
      <c r="B231" t="str">
        <f t="shared" si="10"/>
        <v>25118 South Bend School District</v>
      </c>
      <c r="C231" s="1" t="s">
        <v>777</v>
      </c>
      <c r="D231" t="s">
        <v>489</v>
      </c>
      <c r="E231">
        <v>2214</v>
      </c>
      <c r="F231" t="s">
        <v>490</v>
      </c>
      <c r="G231" t="s">
        <v>14</v>
      </c>
      <c r="H231" t="s">
        <v>14</v>
      </c>
      <c r="I231" t="s">
        <v>15</v>
      </c>
      <c r="J231" t="s">
        <v>14</v>
      </c>
      <c r="K231" t="s">
        <v>14</v>
      </c>
      <c r="L231">
        <v>35</v>
      </c>
      <c r="M231">
        <v>39.5</v>
      </c>
      <c r="N231" s="5">
        <f t="shared" si="11"/>
        <v>6.3230856658049123E-4</v>
      </c>
      <c r="O231" s="6">
        <f t="shared" si="12"/>
        <v>300.35000000000002</v>
      </c>
    </row>
    <row r="232" spans="1:15" x14ac:dyDescent="0.25">
      <c r="A232">
        <v>2014</v>
      </c>
      <c r="B232" t="str">
        <f t="shared" si="10"/>
        <v>20405 White Salmon Valley School District</v>
      </c>
      <c r="C232" s="1" t="s">
        <v>815</v>
      </c>
      <c r="D232" t="s">
        <v>605</v>
      </c>
      <c r="E232">
        <v>2330</v>
      </c>
      <c r="F232" t="s">
        <v>114</v>
      </c>
      <c r="G232" t="s">
        <v>14</v>
      </c>
      <c r="H232" t="s">
        <v>15</v>
      </c>
      <c r="I232" t="s">
        <v>15</v>
      </c>
      <c r="J232" t="s">
        <v>14</v>
      </c>
      <c r="K232" t="s">
        <v>14</v>
      </c>
      <c r="L232">
        <v>35</v>
      </c>
      <c r="M232">
        <v>38</v>
      </c>
      <c r="N232" s="5">
        <f t="shared" si="11"/>
        <v>6.0829684886224474E-4</v>
      </c>
      <c r="O232" s="6">
        <f t="shared" si="12"/>
        <v>288.94</v>
      </c>
    </row>
    <row r="233" spans="1:15" x14ac:dyDescent="0.25">
      <c r="A233">
        <v>2014</v>
      </c>
      <c r="B233" t="str">
        <f t="shared" si="10"/>
        <v>06101 La Center School District</v>
      </c>
      <c r="C233" s="1" t="s">
        <v>698</v>
      </c>
      <c r="D233" t="s">
        <v>250</v>
      </c>
      <c r="E233">
        <v>4431</v>
      </c>
      <c r="F233" t="s">
        <v>251</v>
      </c>
      <c r="G233" t="s">
        <v>14</v>
      </c>
      <c r="H233" t="s">
        <v>15</v>
      </c>
      <c r="I233" t="s">
        <v>15</v>
      </c>
      <c r="J233" t="s">
        <v>14</v>
      </c>
      <c r="K233" t="s">
        <v>14</v>
      </c>
      <c r="L233">
        <v>36</v>
      </c>
      <c r="M233">
        <v>37.75</v>
      </c>
      <c r="N233" s="5">
        <f t="shared" si="11"/>
        <v>6.0429489590920372E-4</v>
      </c>
      <c r="O233" s="6">
        <f t="shared" si="12"/>
        <v>287.04000000000002</v>
      </c>
    </row>
    <row r="234" spans="1:15" x14ac:dyDescent="0.25">
      <c r="A234">
        <v>2014</v>
      </c>
      <c r="B234" t="str">
        <f t="shared" si="10"/>
        <v>17406 Tukwila School District</v>
      </c>
      <c r="C234" s="1" t="s">
        <v>797</v>
      </c>
      <c r="D234" t="s">
        <v>551</v>
      </c>
      <c r="E234">
        <v>2848</v>
      </c>
      <c r="F234" t="s">
        <v>552</v>
      </c>
      <c r="G234" t="s">
        <v>14</v>
      </c>
      <c r="H234" t="s">
        <v>15</v>
      </c>
      <c r="I234" t="s">
        <v>15</v>
      </c>
      <c r="J234" t="s">
        <v>14</v>
      </c>
      <c r="K234" t="s">
        <v>14</v>
      </c>
      <c r="L234">
        <v>35</v>
      </c>
      <c r="M234">
        <v>36.75</v>
      </c>
      <c r="N234" s="5">
        <f t="shared" si="11"/>
        <v>5.8828708409703939E-4</v>
      </c>
      <c r="O234" s="6">
        <f t="shared" si="12"/>
        <v>279.44</v>
      </c>
    </row>
    <row r="235" spans="1:15" x14ac:dyDescent="0.25">
      <c r="A235">
        <v>2014</v>
      </c>
      <c r="B235" t="str">
        <f t="shared" si="10"/>
        <v>24350 Methow Valley School District</v>
      </c>
      <c r="C235" s="1" t="s">
        <v>716</v>
      </c>
      <c r="D235" t="s">
        <v>309</v>
      </c>
      <c r="E235">
        <v>2146</v>
      </c>
      <c r="F235" t="s">
        <v>310</v>
      </c>
      <c r="G235" t="s">
        <v>14</v>
      </c>
      <c r="H235" t="s">
        <v>15</v>
      </c>
      <c r="I235" t="s">
        <v>15</v>
      </c>
      <c r="J235" t="s">
        <v>14</v>
      </c>
      <c r="K235" t="s">
        <v>14</v>
      </c>
      <c r="L235">
        <v>33</v>
      </c>
      <c r="M235">
        <v>35</v>
      </c>
      <c r="N235" s="5">
        <f t="shared" si="11"/>
        <v>5.6027341342575177E-4</v>
      </c>
      <c r="O235" s="6">
        <f t="shared" si="12"/>
        <v>266.13</v>
      </c>
    </row>
    <row r="236" spans="1:15" x14ac:dyDescent="0.25">
      <c r="A236">
        <v>2014</v>
      </c>
      <c r="B236" t="str">
        <f t="shared" si="10"/>
        <v>06122 Ridgefield School District</v>
      </c>
      <c r="C236" s="1" t="s">
        <v>762</v>
      </c>
      <c r="D236" t="s">
        <v>437</v>
      </c>
      <c r="E236">
        <v>2390</v>
      </c>
      <c r="F236" t="s">
        <v>438</v>
      </c>
      <c r="G236" t="s">
        <v>14</v>
      </c>
      <c r="H236" t="s">
        <v>15</v>
      </c>
      <c r="I236" t="s">
        <v>15</v>
      </c>
      <c r="J236" t="s">
        <v>14</v>
      </c>
      <c r="K236" t="s">
        <v>14</v>
      </c>
      <c r="L236">
        <v>34</v>
      </c>
      <c r="M236">
        <v>34.75</v>
      </c>
      <c r="N236" s="5">
        <f t="shared" si="11"/>
        <v>5.5627146047271064E-4</v>
      </c>
      <c r="O236" s="6">
        <f t="shared" si="12"/>
        <v>264.23</v>
      </c>
    </row>
    <row r="237" spans="1:15" x14ac:dyDescent="0.25">
      <c r="A237">
        <v>2014</v>
      </c>
      <c r="B237" t="str">
        <f t="shared" si="10"/>
        <v>11051 North Franklin School District</v>
      </c>
      <c r="C237" s="1" t="s">
        <v>729</v>
      </c>
      <c r="D237" t="s">
        <v>343</v>
      </c>
      <c r="E237">
        <v>3272</v>
      </c>
      <c r="F237" t="s">
        <v>344</v>
      </c>
      <c r="G237" t="s">
        <v>14</v>
      </c>
      <c r="H237" t="s">
        <v>15</v>
      </c>
      <c r="I237" t="s">
        <v>15</v>
      </c>
      <c r="J237" t="s">
        <v>14</v>
      </c>
      <c r="K237" t="s">
        <v>14</v>
      </c>
      <c r="L237">
        <v>31</v>
      </c>
      <c r="M237">
        <v>34.5</v>
      </c>
      <c r="N237" s="5">
        <f t="shared" si="11"/>
        <v>5.5226950751966961E-4</v>
      </c>
      <c r="O237" s="6">
        <f t="shared" si="12"/>
        <v>262.33</v>
      </c>
    </row>
    <row r="238" spans="1:15" x14ac:dyDescent="0.25">
      <c r="A238">
        <v>2014</v>
      </c>
      <c r="B238" t="str">
        <f t="shared" si="10"/>
        <v>09206 Eastmont School District</v>
      </c>
      <c r="C238" s="1" t="s">
        <v>668</v>
      </c>
      <c r="D238" t="s">
        <v>138</v>
      </c>
      <c r="E238">
        <v>3372</v>
      </c>
      <c r="F238" t="s">
        <v>139</v>
      </c>
      <c r="G238" t="s">
        <v>14</v>
      </c>
      <c r="H238" t="s">
        <v>14</v>
      </c>
      <c r="I238" t="s">
        <v>15</v>
      </c>
      <c r="J238" t="s">
        <v>14</v>
      </c>
      <c r="K238" t="s">
        <v>14</v>
      </c>
      <c r="L238">
        <v>31</v>
      </c>
      <c r="M238">
        <v>34.25</v>
      </c>
      <c r="N238" s="5">
        <f t="shared" si="11"/>
        <v>5.4826755456662847E-4</v>
      </c>
      <c r="O238" s="6">
        <f t="shared" si="12"/>
        <v>260.43</v>
      </c>
    </row>
    <row r="239" spans="1:15" x14ac:dyDescent="0.25">
      <c r="A239">
        <v>2014</v>
      </c>
      <c r="B239" t="str">
        <f t="shared" si="10"/>
        <v>03400 Richland School District</v>
      </c>
      <c r="C239" s="1" t="s">
        <v>761</v>
      </c>
      <c r="D239" t="s">
        <v>432</v>
      </c>
      <c r="E239">
        <v>4295</v>
      </c>
      <c r="F239" t="s">
        <v>435</v>
      </c>
      <c r="G239" t="s">
        <v>14</v>
      </c>
      <c r="H239" t="s">
        <v>14</v>
      </c>
      <c r="I239" t="s">
        <v>15</v>
      </c>
      <c r="J239" t="s">
        <v>14</v>
      </c>
      <c r="K239" t="s">
        <v>14</v>
      </c>
      <c r="L239">
        <v>29</v>
      </c>
      <c r="M239">
        <v>33.75</v>
      </c>
      <c r="N239" s="5">
        <f t="shared" si="11"/>
        <v>5.4026364866054631E-4</v>
      </c>
      <c r="O239" s="6">
        <f t="shared" si="12"/>
        <v>256.63</v>
      </c>
    </row>
    <row r="240" spans="1:15" x14ac:dyDescent="0.25">
      <c r="A240">
        <v>2014</v>
      </c>
      <c r="B240" t="str">
        <f t="shared" si="10"/>
        <v>21302 Chehalis School District</v>
      </c>
      <c r="C240" s="1" t="s">
        <v>648</v>
      </c>
      <c r="D240" t="s">
        <v>94</v>
      </c>
      <c r="E240">
        <v>2799</v>
      </c>
      <c r="F240" t="s">
        <v>95</v>
      </c>
      <c r="G240" t="s">
        <v>14</v>
      </c>
      <c r="H240" t="s">
        <v>15</v>
      </c>
      <c r="I240" t="s">
        <v>14</v>
      </c>
      <c r="J240" t="s">
        <v>14</v>
      </c>
      <c r="K240" t="s">
        <v>14</v>
      </c>
      <c r="L240">
        <v>33</v>
      </c>
      <c r="M240">
        <v>33.5</v>
      </c>
      <c r="N240" s="5">
        <f t="shared" si="11"/>
        <v>5.3626169570750528E-4</v>
      </c>
      <c r="O240" s="6">
        <f t="shared" si="12"/>
        <v>254.72</v>
      </c>
    </row>
    <row r="241" spans="1:15" x14ac:dyDescent="0.25">
      <c r="A241">
        <v>2014</v>
      </c>
      <c r="B241" t="str">
        <f t="shared" si="10"/>
        <v>32363 West Valley School District (Spokane)</v>
      </c>
      <c r="C241" s="1" t="s">
        <v>811</v>
      </c>
      <c r="D241" t="s">
        <v>596</v>
      </c>
      <c r="E241">
        <v>1628</v>
      </c>
      <c r="F241" t="s">
        <v>597</v>
      </c>
      <c r="G241" t="s">
        <v>14</v>
      </c>
      <c r="H241" t="s">
        <v>14</v>
      </c>
      <c r="I241" t="s">
        <v>15</v>
      </c>
      <c r="J241" t="s">
        <v>14</v>
      </c>
      <c r="K241" t="s">
        <v>14</v>
      </c>
      <c r="L241">
        <v>27</v>
      </c>
      <c r="M241">
        <v>32.75</v>
      </c>
      <c r="N241" s="5">
        <f t="shared" si="11"/>
        <v>5.2425583684838199E-4</v>
      </c>
      <c r="O241" s="6">
        <f t="shared" si="12"/>
        <v>249.02</v>
      </c>
    </row>
    <row r="242" spans="1:15" x14ac:dyDescent="0.25">
      <c r="A242">
        <v>2014</v>
      </c>
      <c r="B242" t="str">
        <f t="shared" si="10"/>
        <v>24122 Pateros School District</v>
      </c>
      <c r="C242" s="1" t="s">
        <v>748</v>
      </c>
      <c r="D242" t="s">
        <v>398</v>
      </c>
      <c r="E242">
        <v>2397</v>
      </c>
      <c r="F242" t="s">
        <v>399</v>
      </c>
      <c r="G242" t="s">
        <v>14</v>
      </c>
      <c r="H242" t="s">
        <v>14</v>
      </c>
      <c r="I242" t="s">
        <v>15</v>
      </c>
      <c r="J242" t="s">
        <v>14</v>
      </c>
      <c r="K242" t="s">
        <v>14</v>
      </c>
      <c r="L242">
        <v>28</v>
      </c>
      <c r="M242">
        <v>32</v>
      </c>
      <c r="N242" s="5">
        <f t="shared" si="11"/>
        <v>5.122499779892588E-4</v>
      </c>
      <c r="O242" s="6">
        <f t="shared" si="12"/>
        <v>243.32</v>
      </c>
    </row>
    <row r="243" spans="1:15" x14ac:dyDescent="0.25">
      <c r="A243">
        <v>2014</v>
      </c>
      <c r="B243" t="str">
        <f t="shared" si="10"/>
        <v>34307 Rainier School District</v>
      </c>
      <c r="C243" s="1" t="s">
        <v>758</v>
      </c>
      <c r="D243" t="s">
        <v>424</v>
      </c>
      <c r="E243">
        <v>2468</v>
      </c>
      <c r="F243" t="s">
        <v>425</v>
      </c>
      <c r="G243" t="s">
        <v>14</v>
      </c>
      <c r="H243" t="s">
        <v>15</v>
      </c>
      <c r="I243" t="s">
        <v>15</v>
      </c>
      <c r="J243" t="s">
        <v>14</v>
      </c>
      <c r="K243" t="s">
        <v>14</v>
      </c>
      <c r="L243">
        <v>30</v>
      </c>
      <c r="M243">
        <v>32</v>
      </c>
      <c r="N243" s="5">
        <f t="shared" si="11"/>
        <v>5.122499779892588E-4</v>
      </c>
      <c r="O243" s="6">
        <f t="shared" si="12"/>
        <v>243.32</v>
      </c>
    </row>
    <row r="244" spans="1:15" x14ac:dyDescent="0.25">
      <c r="A244">
        <v>2014</v>
      </c>
      <c r="B244" t="str">
        <f t="shared" si="10"/>
        <v>27403 Bethel School District</v>
      </c>
      <c r="C244" s="1" t="s">
        <v>635</v>
      </c>
      <c r="D244" t="s">
        <v>48</v>
      </c>
      <c r="E244">
        <v>1510</v>
      </c>
      <c r="F244" t="s">
        <v>51</v>
      </c>
      <c r="G244" t="s">
        <v>14</v>
      </c>
      <c r="H244" t="s">
        <v>14</v>
      </c>
      <c r="I244" t="s">
        <v>15</v>
      </c>
      <c r="J244" t="s">
        <v>14</v>
      </c>
      <c r="K244" t="s">
        <v>14</v>
      </c>
      <c r="L244">
        <v>27</v>
      </c>
      <c r="M244">
        <v>31.75</v>
      </c>
      <c r="N244" s="5">
        <f t="shared" si="11"/>
        <v>5.0824802503621766E-4</v>
      </c>
      <c r="O244" s="6">
        <f t="shared" si="12"/>
        <v>241.42</v>
      </c>
    </row>
    <row r="245" spans="1:15" x14ac:dyDescent="0.25">
      <c r="A245">
        <v>2014</v>
      </c>
      <c r="B245" t="str">
        <f t="shared" si="10"/>
        <v>17402 Vashon Island School District</v>
      </c>
      <c r="C245" s="1" t="s">
        <v>801</v>
      </c>
      <c r="D245" t="s">
        <v>572</v>
      </c>
      <c r="E245">
        <v>2419</v>
      </c>
      <c r="F245" t="s">
        <v>573</v>
      </c>
      <c r="G245" t="s">
        <v>14</v>
      </c>
      <c r="H245" t="s">
        <v>15</v>
      </c>
      <c r="I245" t="s">
        <v>14</v>
      </c>
      <c r="J245" t="s">
        <v>14</v>
      </c>
      <c r="K245" t="s">
        <v>14</v>
      </c>
      <c r="L245">
        <v>31</v>
      </c>
      <c r="M245">
        <v>31</v>
      </c>
      <c r="N245" s="5">
        <f t="shared" si="11"/>
        <v>4.9624216617709447E-4</v>
      </c>
      <c r="O245" s="6">
        <f t="shared" si="12"/>
        <v>235.72</v>
      </c>
    </row>
    <row r="246" spans="1:15" x14ac:dyDescent="0.25">
      <c r="A246">
        <v>2014</v>
      </c>
      <c r="B246" t="str">
        <f t="shared" si="10"/>
        <v>34033 Tumwater School District</v>
      </c>
      <c r="C246" s="1" t="s">
        <v>798</v>
      </c>
      <c r="D246" t="s">
        <v>553</v>
      </c>
      <c r="E246">
        <v>4225</v>
      </c>
      <c r="F246" t="s">
        <v>556</v>
      </c>
      <c r="G246" t="s">
        <v>14</v>
      </c>
      <c r="H246" t="s">
        <v>15</v>
      </c>
      <c r="I246" t="s">
        <v>15</v>
      </c>
      <c r="J246" t="s">
        <v>14</v>
      </c>
      <c r="K246" t="s">
        <v>14</v>
      </c>
      <c r="L246">
        <v>27</v>
      </c>
      <c r="M246">
        <v>29.5</v>
      </c>
      <c r="N246" s="5">
        <f t="shared" si="11"/>
        <v>4.7223044845884793E-4</v>
      </c>
      <c r="O246" s="6">
        <f t="shared" si="12"/>
        <v>224.31</v>
      </c>
    </row>
    <row r="247" spans="1:15" x14ac:dyDescent="0.25">
      <c r="A247">
        <v>2014</v>
      </c>
      <c r="B247" t="str">
        <f t="shared" si="10"/>
        <v>32414 Deer Park School District</v>
      </c>
      <c r="C247" s="1" t="s">
        <v>665</v>
      </c>
      <c r="D247" t="s">
        <v>131</v>
      </c>
      <c r="E247">
        <v>4123</v>
      </c>
      <c r="F247" t="s">
        <v>132</v>
      </c>
      <c r="G247" t="s">
        <v>14</v>
      </c>
      <c r="H247" t="s">
        <v>14</v>
      </c>
      <c r="I247" t="s">
        <v>15</v>
      </c>
      <c r="J247" t="s">
        <v>14</v>
      </c>
      <c r="K247" t="s">
        <v>14</v>
      </c>
      <c r="L247">
        <v>25</v>
      </c>
      <c r="M247">
        <v>28</v>
      </c>
      <c r="N247" s="5">
        <f t="shared" si="11"/>
        <v>4.4821873074060139E-4</v>
      </c>
      <c r="O247" s="6">
        <f t="shared" si="12"/>
        <v>212.9</v>
      </c>
    </row>
    <row r="248" spans="1:15" x14ac:dyDescent="0.25">
      <c r="A248">
        <v>2014</v>
      </c>
      <c r="B248" t="str">
        <f t="shared" si="10"/>
        <v>29311 La Conner School District</v>
      </c>
      <c r="C248" s="1" t="s">
        <v>699</v>
      </c>
      <c r="D248" t="s">
        <v>252</v>
      </c>
      <c r="E248">
        <v>2276</v>
      </c>
      <c r="F248" t="s">
        <v>253</v>
      </c>
      <c r="G248" t="s">
        <v>14</v>
      </c>
      <c r="H248" t="s">
        <v>15</v>
      </c>
      <c r="I248" t="s">
        <v>15</v>
      </c>
      <c r="J248" t="s">
        <v>14</v>
      </c>
      <c r="K248" t="s">
        <v>14</v>
      </c>
      <c r="L248">
        <v>26</v>
      </c>
      <c r="M248">
        <v>27.75</v>
      </c>
      <c r="N248" s="5">
        <f t="shared" si="11"/>
        <v>4.4421677778756031E-4</v>
      </c>
      <c r="O248" s="6">
        <f t="shared" si="12"/>
        <v>211</v>
      </c>
    </row>
    <row r="249" spans="1:15" x14ac:dyDescent="0.25">
      <c r="A249">
        <v>2014</v>
      </c>
      <c r="B249" t="str">
        <f t="shared" si="10"/>
        <v>17401 Highline School District</v>
      </c>
      <c r="C249" s="1" t="s">
        <v>689</v>
      </c>
      <c r="D249" t="s">
        <v>209</v>
      </c>
      <c r="E249">
        <v>2270</v>
      </c>
      <c r="F249" t="s">
        <v>219</v>
      </c>
      <c r="G249" t="s">
        <v>14</v>
      </c>
      <c r="H249" t="s">
        <v>15</v>
      </c>
      <c r="I249" t="s">
        <v>15</v>
      </c>
      <c r="J249" t="s">
        <v>14</v>
      </c>
      <c r="K249" t="s">
        <v>14</v>
      </c>
      <c r="L249">
        <v>22</v>
      </c>
      <c r="M249">
        <v>25</v>
      </c>
      <c r="N249" s="5">
        <f t="shared" si="11"/>
        <v>4.0019529530410842E-4</v>
      </c>
      <c r="O249" s="6">
        <f t="shared" si="12"/>
        <v>190.09</v>
      </c>
    </row>
    <row r="250" spans="1:15" x14ac:dyDescent="0.25">
      <c r="A250">
        <v>2014</v>
      </c>
      <c r="B250" t="str">
        <f t="shared" si="10"/>
        <v>32358 Freeman School District</v>
      </c>
      <c r="C250" s="1" t="s">
        <v>683</v>
      </c>
      <c r="D250" t="s">
        <v>195</v>
      </c>
      <c r="E250">
        <v>3192</v>
      </c>
      <c r="F250" t="s">
        <v>196</v>
      </c>
      <c r="G250" t="s">
        <v>14</v>
      </c>
      <c r="H250" t="s">
        <v>15</v>
      </c>
      <c r="I250" t="s">
        <v>15</v>
      </c>
      <c r="J250" t="s">
        <v>14</v>
      </c>
      <c r="K250" t="s">
        <v>14</v>
      </c>
      <c r="L250">
        <v>24</v>
      </c>
      <c r="M250">
        <v>24.25</v>
      </c>
      <c r="N250" s="5">
        <f t="shared" si="11"/>
        <v>3.8818943644498513E-4</v>
      </c>
      <c r="O250" s="6">
        <f t="shared" si="12"/>
        <v>184.39</v>
      </c>
    </row>
    <row r="251" spans="1:15" x14ac:dyDescent="0.25">
      <c r="A251">
        <v>2014</v>
      </c>
      <c r="B251" t="str">
        <f t="shared" si="10"/>
        <v>37507 Mount Baker School District</v>
      </c>
      <c r="C251" s="1" t="s">
        <v>721</v>
      </c>
      <c r="D251" t="s">
        <v>322</v>
      </c>
      <c r="E251">
        <v>2343</v>
      </c>
      <c r="F251" t="s">
        <v>323</v>
      </c>
      <c r="G251" t="s">
        <v>14</v>
      </c>
      <c r="H251" t="s">
        <v>14</v>
      </c>
      <c r="I251" t="s">
        <v>15</v>
      </c>
      <c r="J251" t="s">
        <v>15</v>
      </c>
      <c r="K251" t="s">
        <v>14</v>
      </c>
      <c r="L251">
        <v>22</v>
      </c>
      <c r="M251">
        <v>23.75</v>
      </c>
      <c r="N251" s="5">
        <f t="shared" si="11"/>
        <v>3.8018553053890296E-4</v>
      </c>
      <c r="O251" s="6">
        <f t="shared" si="12"/>
        <v>180.59</v>
      </c>
    </row>
    <row r="252" spans="1:15" x14ac:dyDescent="0.25">
      <c r="A252">
        <v>2014</v>
      </c>
      <c r="B252" t="str">
        <f t="shared" si="10"/>
        <v>04127 Entiat School District</v>
      </c>
      <c r="C252" s="1" t="s">
        <v>673</v>
      </c>
      <c r="D252" t="s">
        <v>157</v>
      </c>
      <c r="E252">
        <v>3317</v>
      </c>
      <c r="F252" t="s">
        <v>158</v>
      </c>
      <c r="G252" t="s">
        <v>14</v>
      </c>
      <c r="H252" t="s">
        <v>14</v>
      </c>
      <c r="I252" t="s">
        <v>15</v>
      </c>
      <c r="J252" t="s">
        <v>14</v>
      </c>
      <c r="K252" t="s">
        <v>14</v>
      </c>
      <c r="L252">
        <v>20</v>
      </c>
      <c r="M252">
        <v>23.5</v>
      </c>
      <c r="N252" s="5">
        <f t="shared" si="11"/>
        <v>3.7618357758586188E-4</v>
      </c>
      <c r="O252" s="6">
        <f t="shared" si="12"/>
        <v>178.69</v>
      </c>
    </row>
    <row r="253" spans="1:15" x14ac:dyDescent="0.25">
      <c r="A253">
        <v>2014</v>
      </c>
      <c r="B253" t="str">
        <f t="shared" si="10"/>
        <v>17001 Seattle Public Schools</v>
      </c>
      <c r="C253" s="1" t="s">
        <v>768</v>
      </c>
      <c r="D253" t="s">
        <v>449</v>
      </c>
      <c r="E253">
        <v>3778</v>
      </c>
      <c r="F253" t="s">
        <v>462</v>
      </c>
      <c r="G253" t="s">
        <v>14</v>
      </c>
      <c r="H253" t="s">
        <v>14</v>
      </c>
      <c r="I253" t="s">
        <v>15</v>
      </c>
      <c r="J253" t="s">
        <v>14</v>
      </c>
      <c r="K253" t="s">
        <v>14</v>
      </c>
      <c r="L253">
        <v>19</v>
      </c>
      <c r="M253">
        <v>23.5</v>
      </c>
      <c r="N253" s="5">
        <f t="shared" si="11"/>
        <v>3.7618357758586188E-4</v>
      </c>
      <c r="O253" s="6">
        <f t="shared" si="12"/>
        <v>178.69</v>
      </c>
    </row>
    <row r="254" spans="1:15" x14ac:dyDescent="0.25">
      <c r="A254">
        <v>2014</v>
      </c>
      <c r="B254" t="str">
        <f t="shared" si="10"/>
        <v>17405 Bellevue School District</v>
      </c>
      <c r="C254" s="1" t="s">
        <v>633</v>
      </c>
      <c r="D254" t="s">
        <v>37</v>
      </c>
      <c r="E254">
        <v>1832</v>
      </c>
      <c r="F254" t="s">
        <v>39</v>
      </c>
      <c r="G254" t="s">
        <v>14</v>
      </c>
      <c r="H254" t="s">
        <v>14</v>
      </c>
      <c r="I254" t="s">
        <v>15</v>
      </c>
      <c r="J254" t="s">
        <v>14</v>
      </c>
      <c r="K254" t="s">
        <v>14</v>
      </c>
      <c r="L254">
        <v>22</v>
      </c>
      <c r="M254">
        <v>22.25</v>
      </c>
      <c r="N254" s="5">
        <f t="shared" si="11"/>
        <v>3.5617381282065648E-4</v>
      </c>
      <c r="O254" s="6">
        <f t="shared" si="12"/>
        <v>169.18</v>
      </c>
    </row>
    <row r="255" spans="1:15" x14ac:dyDescent="0.25">
      <c r="A255">
        <v>2014</v>
      </c>
      <c r="B255" t="str">
        <f t="shared" si="10"/>
        <v>04246 Wenatchee School District</v>
      </c>
      <c r="C255" s="1" t="s">
        <v>810</v>
      </c>
      <c r="D255" t="s">
        <v>591</v>
      </c>
      <c r="E255">
        <v>5316</v>
      </c>
      <c r="F255" t="s">
        <v>592</v>
      </c>
      <c r="G255" t="s">
        <v>14</v>
      </c>
      <c r="H255" t="s">
        <v>14</v>
      </c>
      <c r="I255" t="s">
        <v>15</v>
      </c>
      <c r="J255" t="s">
        <v>14</v>
      </c>
      <c r="K255" t="s">
        <v>14</v>
      </c>
      <c r="L255">
        <v>20</v>
      </c>
      <c r="M255">
        <v>22.25</v>
      </c>
      <c r="N255" s="5">
        <f t="shared" si="11"/>
        <v>3.5617381282065648E-4</v>
      </c>
      <c r="O255" s="6">
        <f t="shared" si="12"/>
        <v>169.18</v>
      </c>
    </row>
    <row r="256" spans="1:15" x14ac:dyDescent="0.25">
      <c r="A256">
        <v>2014</v>
      </c>
      <c r="B256" t="str">
        <f t="shared" si="10"/>
        <v>11001 Pasco School District</v>
      </c>
      <c r="C256" s="1" t="s">
        <v>747</v>
      </c>
      <c r="D256" t="s">
        <v>394</v>
      </c>
      <c r="E256">
        <v>3912</v>
      </c>
      <c r="F256" t="s">
        <v>396</v>
      </c>
      <c r="G256" t="s">
        <v>14</v>
      </c>
      <c r="H256" t="s">
        <v>14</v>
      </c>
      <c r="I256" t="s">
        <v>15</v>
      </c>
      <c r="J256" t="s">
        <v>14</v>
      </c>
      <c r="K256" t="s">
        <v>14</v>
      </c>
      <c r="L256">
        <v>18</v>
      </c>
      <c r="M256">
        <v>22</v>
      </c>
      <c r="N256" s="5">
        <f t="shared" si="11"/>
        <v>3.521718598676154E-4</v>
      </c>
      <c r="O256" s="6">
        <f t="shared" si="12"/>
        <v>167.28</v>
      </c>
    </row>
    <row r="257" spans="1:15" x14ac:dyDescent="0.25">
      <c r="A257">
        <v>2014</v>
      </c>
      <c r="B257" t="str">
        <f t="shared" si="10"/>
        <v>32081 Spokane School District</v>
      </c>
      <c r="C257" s="1" t="s">
        <v>780</v>
      </c>
      <c r="D257" t="s">
        <v>498</v>
      </c>
      <c r="E257">
        <v>5250</v>
      </c>
      <c r="F257" t="s">
        <v>504</v>
      </c>
      <c r="G257" t="s">
        <v>14</v>
      </c>
      <c r="H257" t="s">
        <v>14</v>
      </c>
      <c r="I257" t="s">
        <v>15</v>
      </c>
      <c r="J257" t="s">
        <v>14</v>
      </c>
      <c r="K257" t="s">
        <v>14</v>
      </c>
      <c r="L257">
        <v>19</v>
      </c>
      <c r="M257">
        <v>21.75</v>
      </c>
      <c r="N257" s="5">
        <f t="shared" si="11"/>
        <v>3.4816990691457432E-4</v>
      </c>
      <c r="O257" s="6">
        <f t="shared" si="12"/>
        <v>165.38</v>
      </c>
    </row>
    <row r="258" spans="1:15" x14ac:dyDescent="0.25">
      <c r="A258">
        <v>2014</v>
      </c>
      <c r="B258" t="str">
        <f t="shared" ref="B258:B321" si="13">PROPER(CONCATENATE(C258," ",D258))</f>
        <v>17401 Highline School District</v>
      </c>
      <c r="C258" s="1" t="s">
        <v>689</v>
      </c>
      <c r="D258" t="s">
        <v>209</v>
      </c>
      <c r="E258">
        <v>5101</v>
      </c>
      <c r="F258" t="s">
        <v>215</v>
      </c>
      <c r="G258" t="s">
        <v>14</v>
      </c>
      <c r="H258" t="s">
        <v>15</v>
      </c>
      <c r="I258" t="s">
        <v>14</v>
      </c>
      <c r="J258" t="s">
        <v>14</v>
      </c>
      <c r="K258" t="s">
        <v>14</v>
      </c>
      <c r="L258">
        <v>20</v>
      </c>
      <c r="M258">
        <v>21.5</v>
      </c>
      <c r="N258" s="5">
        <f t="shared" ref="N258:N321" si="14">$M258/$M$424</f>
        <v>3.4416795396153323E-4</v>
      </c>
      <c r="O258" s="6">
        <f t="shared" si="12"/>
        <v>163.47999999999999</v>
      </c>
    </row>
    <row r="259" spans="1:15" x14ac:dyDescent="0.25">
      <c r="A259">
        <v>2014</v>
      </c>
      <c r="B259" t="str">
        <f t="shared" si="13"/>
        <v>39003 Naches Valley School District</v>
      </c>
      <c r="C259" s="1" t="s">
        <v>724</v>
      </c>
      <c r="D259" t="s">
        <v>333</v>
      </c>
      <c r="E259">
        <v>2591</v>
      </c>
      <c r="F259" t="s">
        <v>334</v>
      </c>
      <c r="G259" t="s">
        <v>14</v>
      </c>
      <c r="H259" t="s">
        <v>15</v>
      </c>
      <c r="I259" t="s">
        <v>15</v>
      </c>
      <c r="J259" t="s">
        <v>14</v>
      </c>
      <c r="K259" t="s">
        <v>14</v>
      </c>
      <c r="L259">
        <v>20</v>
      </c>
      <c r="M259">
        <v>21.5</v>
      </c>
      <c r="N259" s="5">
        <f t="shared" si="14"/>
        <v>3.4416795396153323E-4</v>
      </c>
      <c r="O259" s="6">
        <f t="shared" si="12"/>
        <v>163.47999999999999</v>
      </c>
    </row>
    <row r="260" spans="1:15" x14ac:dyDescent="0.25">
      <c r="A260">
        <v>2014</v>
      </c>
      <c r="B260" t="str">
        <f t="shared" si="13"/>
        <v>38306 Colton School District</v>
      </c>
      <c r="C260" s="1" t="s">
        <v>655</v>
      </c>
      <c r="D260" t="s">
        <v>111</v>
      </c>
      <c r="E260">
        <v>2588</v>
      </c>
      <c r="F260" t="s">
        <v>112</v>
      </c>
      <c r="G260" t="s">
        <v>14</v>
      </c>
      <c r="H260" t="s">
        <v>14</v>
      </c>
      <c r="I260" t="s">
        <v>15</v>
      </c>
      <c r="J260" t="s">
        <v>14</v>
      </c>
      <c r="K260" t="s">
        <v>14</v>
      </c>
      <c r="L260">
        <v>21</v>
      </c>
      <c r="M260">
        <v>21.25</v>
      </c>
      <c r="N260" s="5">
        <f t="shared" si="14"/>
        <v>3.4016600100849215E-4</v>
      </c>
      <c r="O260" s="6">
        <f t="shared" si="12"/>
        <v>161.58000000000001</v>
      </c>
    </row>
    <row r="261" spans="1:15" x14ac:dyDescent="0.25">
      <c r="A261">
        <v>2014</v>
      </c>
      <c r="B261" t="str">
        <f t="shared" si="13"/>
        <v>39007 Yakima School District</v>
      </c>
      <c r="C261" s="1" t="s">
        <v>819</v>
      </c>
      <c r="D261" t="s">
        <v>614</v>
      </c>
      <c r="E261">
        <v>4093</v>
      </c>
      <c r="F261" t="s">
        <v>618</v>
      </c>
      <c r="G261" t="s">
        <v>14</v>
      </c>
      <c r="H261" t="s">
        <v>14</v>
      </c>
      <c r="I261" t="s">
        <v>15</v>
      </c>
      <c r="J261" t="s">
        <v>14</v>
      </c>
      <c r="K261" t="s">
        <v>14</v>
      </c>
      <c r="L261">
        <v>17</v>
      </c>
      <c r="M261">
        <v>21.25</v>
      </c>
      <c r="N261" s="5">
        <f t="shared" si="14"/>
        <v>3.4016600100849215E-4</v>
      </c>
      <c r="O261" s="6">
        <f t="shared" si="12"/>
        <v>161.58000000000001</v>
      </c>
    </row>
    <row r="262" spans="1:15" x14ac:dyDescent="0.25">
      <c r="A262">
        <v>2014</v>
      </c>
      <c r="B262" t="str">
        <f t="shared" si="13"/>
        <v>39205 Zillah School District</v>
      </c>
      <c r="C262" s="1" t="s">
        <v>821</v>
      </c>
      <c r="D262" t="s">
        <v>624</v>
      </c>
      <c r="E262">
        <v>2240</v>
      </c>
      <c r="F262" t="s">
        <v>625</v>
      </c>
      <c r="G262" t="s">
        <v>14</v>
      </c>
      <c r="H262" t="s">
        <v>14</v>
      </c>
      <c r="I262" t="s">
        <v>15</v>
      </c>
      <c r="J262" t="s">
        <v>14</v>
      </c>
      <c r="K262" t="s">
        <v>14</v>
      </c>
      <c r="L262">
        <v>18</v>
      </c>
      <c r="M262">
        <v>21.25</v>
      </c>
      <c r="N262" s="5">
        <f t="shared" si="14"/>
        <v>3.4016600100849215E-4</v>
      </c>
      <c r="O262" s="6">
        <f t="shared" si="12"/>
        <v>161.58000000000001</v>
      </c>
    </row>
    <row r="263" spans="1:15" x14ac:dyDescent="0.25">
      <c r="A263">
        <v>2014</v>
      </c>
      <c r="B263" t="str">
        <f t="shared" si="13"/>
        <v>27401 Peninsula School District</v>
      </c>
      <c r="C263" s="1" t="s">
        <v>749</v>
      </c>
      <c r="D263" t="s">
        <v>400</v>
      </c>
      <c r="E263">
        <v>1516</v>
      </c>
      <c r="F263" t="s">
        <v>402</v>
      </c>
      <c r="G263" t="s">
        <v>14</v>
      </c>
      <c r="H263" t="s">
        <v>14</v>
      </c>
      <c r="I263" t="s">
        <v>15</v>
      </c>
      <c r="J263" t="s">
        <v>14</v>
      </c>
      <c r="K263" t="s">
        <v>14</v>
      </c>
      <c r="L263">
        <v>18</v>
      </c>
      <c r="M263">
        <v>20.75</v>
      </c>
      <c r="N263" s="5">
        <f t="shared" si="14"/>
        <v>3.3216209510240999E-4</v>
      </c>
      <c r="O263" s="6">
        <f t="shared" si="12"/>
        <v>157.78</v>
      </c>
    </row>
    <row r="264" spans="1:15" x14ac:dyDescent="0.25">
      <c r="A264">
        <v>2014</v>
      </c>
      <c r="B264" t="str">
        <f t="shared" si="13"/>
        <v>25160 Willapa Valley School District</v>
      </c>
      <c r="C264" s="1" t="s">
        <v>816</v>
      </c>
      <c r="D264" t="s">
        <v>606</v>
      </c>
      <c r="E264">
        <v>2542</v>
      </c>
      <c r="F264" t="s">
        <v>607</v>
      </c>
      <c r="G264" t="s">
        <v>14</v>
      </c>
      <c r="H264" t="s">
        <v>14</v>
      </c>
      <c r="I264" t="s">
        <v>15</v>
      </c>
      <c r="J264" t="s">
        <v>14</v>
      </c>
      <c r="K264" t="s">
        <v>14</v>
      </c>
      <c r="L264">
        <v>17</v>
      </c>
      <c r="M264">
        <v>19.75</v>
      </c>
      <c r="N264" s="5">
        <f t="shared" si="14"/>
        <v>3.1615428329024561E-4</v>
      </c>
      <c r="O264" s="6">
        <f t="shared" si="12"/>
        <v>150.16999999999999</v>
      </c>
    </row>
    <row r="265" spans="1:15" x14ac:dyDescent="0.25">
      <c r="A265">
        <v>2014</v>
      </c>
      <c r="B265" t="str">
        <f t="shared" si="13"/>
        <v>36401 Waitsburg School District</v>
      </c>
      <c r="C265" s="1" t="s">
        <v>803</v>
      </c>
      <c r="D265" t="s">
        <v>576</v>
      </c>
      <c r="E265">
        <v>2386</v>
      </c>
      <c r="F265" t="s">
        <v>577</v>
      </c>
      <c r="G265" t="s">
        <v>14</v>
      </c>
      <c r="H265" t="s">
        <v>15</v>
      </c>
      <c r="I265" t="s">
        <v>15</v>
      </c>
      <c r="J265" t="s">
        <v>14</v>
      </c>
      <c r="K265" t="s">
        <v>14</v>
      </c>
      <c r="L265">
        <v>19</v>
      </c>
      <c r="M265">
        <v>19.5</v>
      </c>
      <c r="N265" s="5">
        <f t="shared" si="14"/>
        <v>3.1215233033720453E-4</v>
      </c>
      <c r="O265" s="6">
        <f t="shared" si="12"/>
        <v>148.27000000000001</v>
      </c>
    </row>
    <row r="266" spans="1:15" x14ac:dyDescent="0.25">
      <c r="A266">
        <v>2014</v>
      </c>
      <c r="B266" t="str">
        <f t="shared" si="13"/>
        <v>18401 Central Kitsap School District</v>
      </c>
      <c r="C266" s="1" t="s">
        <v>645</v>
      </c>
      <c r="D266" t="s">
        <v>77</v>
      </c>
      <c r="E266">
        <v>3237</v>
      </c>
      <c r="F266" t="s">
        <v>80</v>
      </c>
      <c r="G266" t="s">
        <v>14</v>
      </c>
      <c r="H266" t="s">
        <v>14</v>
      </c>
      <c r="I266" t="s">
        <v>15</v>
      </c>
      <c r="J266" t="s">
        <v>14</v>
      </c>
      <c r="K266" t="s">
        <v>14</v>
      </c>
      <c r="L266">
        <v>17</v>
      </c>
      <c r="M266">
        <v>18.5</v>
      </c>
      <c r="N266" s="5">
        <f t="shared" si="14"/>
        <v>2.9614451852504021E-4</v>
      </c>
      <c r="O266" s="6">
        <f t="shared" si="12"/>
        <v>140.66999999999999</v>
      </c>
    </row>
    <row r="267" spans="1:15" x14ac:dyDescent="0.25">
      <c r="A267">
        <v>2014</v>
      </c>
      <c r="B267" t="str">
        <f t="shared" si="13"/>
        <v>21237 Toledo School District</v>
      </c>
      <c r="C267" s="1" t="s">
        <v>791</v>
      </c>
      <c r="D267" t="s">
        <v>538</v>
      </c>
      <c r="E267">
        <v>2616</v>
      </c>
      <c r="F267" t="s">
        <v>539</v>
      </c>
      <c r="G267" t="s">
        <v>14</v>
      </c>
      <c r="H267" t="s">
        <v>15</v>
      </c>
      <c r="I267" t="s">
        <v>15</v>
      </c>
      <c r="J267" t="s">
        <v>14</v>
      </c>
      <c r="K267" t="s">
        <v>14</v>
      </c>
      <c r="L267">
        <v>15</v>
      </c>
      <c r="M267">
        <v>17</v>
      </c>
      <c r="N267" s="5">
        <f t="shared" si="14"/>
        <v>2.7213280080679372E-4</v>
      </c>
      <c r="O267" s="6">
        <f t="shared" si="12"/>
        <v>129.26</v>
      </c>
    </row>
    <row r="268" spans="1:15" x14ac:dyDescent="0.25">
      <c r="A268">
        <v>2014</v>
      </c>
      <c r="B268" t="str">
        <f t="shared" si="13"/>
        <v>18100 Bremerton School District</v>
      </c>
      <c r="C268" s="1" t="s">
        <v>637</v>
      </c>
      <c r="D268" t="s">
        <v>57</v>
      </c>
      <c r="E268">
        <v>4038</v>
      </c>
      <c r="F268" t="s">
        <v>60</v>
      </c>
      <c r="G268" t="s">
        <v>14</v>
      </c>
      <c r="H268" t="s">
        <v>14</v>
      </c>
      <c r="I268" t="s">
        <v>15</v>
      </c>
      <c r="J268" t="s">
        <v>14</v>
      </c>
      <c r="K268" t="s">
        <v>14</v>
      </c>
      <c r="L268">
        <v>15</v>
      </c>
      <c r="M268">
        <v>15.75</v>
      </c>
      <c r="N268" s="5">
        <f t="shared" si="14"/>
        <v>2.5212303604158832E-4</v>
      </c>
      <c r="O268" s="6">
        <f t="shared" si="12"/>
        <v>119.76</v>
      </c>
    </row>
    <row r="269" spans="1:15" x14ac:dyDescent="0.25">
      <c r="A269">
        <v>2014</v>
      </c>
      <c r="B269" t="str">
        <f t="shared" si="13"/>
        <v>06119 Battle Ground School District</v>
      </c>
      <c r="C269" s="1" t="s">
        <v>632</v>
      </c>
      <c r="D269" t="s">
        <v>31</v>
      </c>
      <c r="E269">
        <v>4450</v>
      </c>
      <c r="F269" t="s">
        <v>36</v>
      </c>
      <c r="G269" t="s">
        <v>14</v>
      </c>
      <c r="H269" t="s">
        <v>14</v>
      </c>
      <c r="I269" t="s">
        <v>15</v>
      </c>
      <c r="J269" t="s">
        <v>14</v>
      </c>
      <c r="K269" t="s">
        <v>14</v>
      </c>
      <c r="L269">
        <v>13</v>
      </c>
      <c r="M269">
        <v>15.5</v>
      </c>
      <c r="N269" s="5">
        <f t="shared" si="14"/>
        <v>2.4812108308854724E-4</v>
      </c>
      <c r="O269" s="6">
        <f t="shared" si="12"/>
        <v>117.86</v>
      </c>
    </row>
    <row r="270" spans="1:15" x14ac:dyDescent="0.25">
      <c r="A270">
        <v>2014</v>
      </c>
      <c r="B270" t="str">
        <f t="shared" si="13"/>
        <v>31025 Marysville School District</v>
      </c>
      <c r="C270" s="1" t="s">
        <v>711</v>
      </c>
      <c r="D270" t="s">
        <v>288</v>
      </c>
      <c r="E270">
        <v>1927</v>
      </c>
      <c r="F270" t="s">
        <v>293</v>
      </c>
      <c r="G270" t="s">
        <v>14</v>
      </c>
      <c r="H270" t="s">
        <v>15</v>
      </c>
      <c r="I270" t="s">
        <v>15</v>
      </c>
      <c r="J270" t="s">
        <v>15</v>
      </c>
      <c r="K270" t="s">
        <v>14</v>
      </c>
      <c r="L270">
        <v>14</v>
      </c>
      <c r="M270">
        <v>14.75</v>
      </c>
      <c r="N270" s="5">
        <f t="shared" si="14"/>
        <v>2.3611522422942397E-4</v>
      </c>
      <c r="O270" s="6">
        <f t="shared" si="12"/>
        <v>112.15</v>
      </c>
    </row>
    <row r="271" spans="1:15" x14ac:dyDescent="0.25">
      <c r="A271">
        <v>2014</v>
      </c>
      <c r="B271" t="str">
        <f t="shared" si="13"/>
        <v>27403 Bethel School District</v>
      </c>
      <c r="C271" s="1" t="s">
        <v>635</v>
      </c>
      <c r="D271" t="s">
        <v>48</v>
      </c>
      <c r="E271">
        <v>5961</v>
      </c>
      <c r="F271" t="s">
        <v>53</v>
      </c>
      <c r="G271" t="s">
        <v>14</v>
      </c>
      <c r="H271" t="s">
        <v>14</v>
      </c>
      <c r="I271" t="s">
        <v>15</v>
      </c>
      <c r="J271" t="s">
        <v>14</v>
      </c>
      <c r="K271" t="s">
        <v>14</v>
      </c>
      <c r="L271">
        <v>14</v>
      </c>
      <c r="M271">
        <v>14.5</v>
      </c>
      <c r="N271" s="5">
        <f t="shared" si="14"/>
        <v>2.3211327127638289E-4</v>
      </c>
      <c r="O271" s="6">
        <f t="shared" si="12"/>
        <v>110.25</v>
      </c>
    </row>
    <row r="272" spans="1:15" x14ac:dyDescent="0.25">
      <c r="A272">
        <v>2014</v>
      </c>
      <c r="B272" t="str">
        <f t="shared" si="13"/>
        <v>06119 Battle Ground School District</v>
      </c>
      <c r="C272" s="1" t="s">
        <v>632</v>
      </c>
      <c r="D272" t="s">
        <v>31</v>
      </c>
      <c r="E272">
        <v>1875</v>
      </c>
      <c r="F272" t="s">
        <v>34</v>
      </c>
      <c r="G272" t="s">
        <v>14</v>
      </c>
      <c r="H272" t="s">
        <v>14</v>
      </c>
      <c r="I272" t="s">
        <v>15</v>
      </c>
      <c r="J272" t="s">
        <v>14</v>
      </c>
      <c r="K272" t="s">
        <v>14</v>
      </c>
      <c r="L272">
        <v>13</v>
      </c>
      <c r="M272">
        <v>14.25</v>
      </c>
      <c r="N272" s="5">
        <f t="shared" si="14"/>
        <v>2.2811131832334178E-4</v>
      </c>
      <c r="O272" s="6">
        <f t="shared" si="12"/>
        <v>108.35</v>
      </c>
    </row>
    <row r="273" spans="1:15" x14ac:dyDescent="0.25">
      <c r="A273">
        <v>2014</v>
      </c>
      <c r="B273" t="str">
        <f t="shared" si="13"/>
        <v>31025 Marysville School District</v>
      </c>
      <c r="C273" s="1" t="s">
        <v>711</v>
      </c>
      <c r="D273" t="s">
        <v>288</v>
      </c>
      <c r="E273">
        <v>5211</v>
      </c>
      <c r="F273" t="s">
        <v>292</v>
      </c>
      <c r="G273" t="s">
        <v>14</v>
      </c>
      <c r="H273" t="s">
        <v>15</v>
      </c>
      <c r="I273" t="s">
        <v>15</v>
      </c>
      <c r="J273" t="s">
        <v>14</v>
      </c>
      <c r="K273" t="s">
        <v>14</v>
      </c>
      <c r="L273">
        <v>13</v>
      </c>
      <c r="M273">
        <v>14.25</v>
      </c>
      <c r="N273" s="5">
        <f t="shared" si="14"/>
        <v>2.2811131832334178E-4</v>
      </c>
      <c r="O273" s="6">
        <f t="shared" si="12"/>
        <v>108.35</v>
      </c>
    </row>
    <row r="274" spans="1:15" x14ac:dyDescent="0.25">
      <c r="A274">
        <v>2014</v>
      </c>
      <c r="B274" t="str">
        <f t="shared" si="13"/>
        <v>17401 Highline School District</v>
      </c>
      <c r="C274" s="1" t="s">
        <v>689</v>
      </c>
      <c r="D274" t="s">
        <v>209</v>
      </c>
      <c r="E274">
        <v>5064</v>
      </c>
      <c r="F274" t="s">
        <v>214</v>
      </c>
      <c r="G274" t="s">
        <v>14</v>
      </c>
      <c r="H274" t="s">
        <v>15</v>
      </c>
      <c r="I274" t="s">
        <v>15</v>
      </c>
      <c r="J274" t="s">
        <v>14</v>
      </c>
      <c r="K274" t="s">
        <v>14</v>
      </c>
      <c r="L274">
        <v>12</v>
      </c>
      <c r="M274">
        <v>13.75</v>
      </c>
      <c r="N274" s="5">
        <f t="shared" si="14"/>
        <v>2.2010741241725962E-4</v>
      </c>
      <c r="O274" s="6">
        <f t="shared" si="12"/>
        <v>104.55</v>
      </c>
    </row>
    <row r="275" spans="1:15" x14ac:dyDescent="0.25">
      <c r="A275">
        <v>2014</v>
      </c>
      <c r="B275" t="str">
        <f t="shared" si="13"/>
        <v>21401 Centralia School District</v>
      </c>
      <c r="C275" s="1" t="s">
        <v>647</v>
      </c>
      <c r="D275" t="s">
        <v>92</v>
      </c>
      <c r="E275">
        <v>2166</v>
      </c>
      <c r="F275" t="s">
        <v>93</v>
      </c>
      <c r="G275" t="s">
        <v>14</v>
      </c>
      <c r="H275" t="s">
        <v>15</v>
      </c>
      <c r="I275" t="s">
        <v>14</v>
      </c>
      <c r="J275" t="s">
        <v>14</v>
      </c>
      <c r="K275" t="s">
        <v>14</v>
      </c>
      <c r="L275">
        <v>13</v>
      </c>
      <c r="M275">
        <v>13.5</v>
      </c>
      <c r="N275" s="5">
        <f t="shared" si="14"/>
        <v>2.1610545946421854E-4</v>
      </c>
      <c r="O275" s="6">
        <f t="shared" si="12"/>
        <v>102.65</v>
      </c>
    </row>
    <row r="276" spans="1:15" x14ac:dyDescent="0.25">
      <c r="A276">
        <v>2014</v>
      </c>
      <c r="B276" t="str">
        <f t="shared" si="13"/>
        <v>17414 Lake Washington School District</v>
      </c>
      <c r="C276" s="1" t="s">
        <v>702</v>
      </c>
      <c r="D276" t="s">
        <v>260</v>
      </c>
      <c r="E276">
        <v>5958</v>
      </c>
      <c r="F276" t="s">
        <v>270</v>
      </c>
      <c r="G276" t="s">
        <v>14</v>
      </c>
      <c r="H276" t="s">
        <v>14</v>
      </c>
      <c r="I276" t="s">
        <v>15</v>
      </c>
      <c r="J276" t="s">
        <v>14</v>
      </c>
      <c r="K276" t="s">
        <v>14</v>
      </c>
      <c r="L276">
        <v>12</v>
      </c>
      <c r="M276">
        <v>13</v>
      </c>
      <c r="N276" s="5">
        <f t="shared" si="14"/>
        <v>2.0810155355813637E-4</v>
      </c>
      <c r="O276" s="6">
        <f t="shared" si="12"/>
        <v>98.85</v>
      </c>
    </row>
    <row r="277" spans="1:15" x14ac:dyDescent="0.25">
      <c r="A277">
        <v>2014</v>
      </c>
      <c r="B277" t="str">
        <f t="shared" si="13"/>
        <v>32416 Riverside School District</v>
      </c>
      <c r="C277" s="1" t="s">
        <v>763</v>
      </c>
      <c r="D277" t="s">
        <v>439</v>
      </c>
      <c r="E277">
        <v>4228</v>
      </c>
      <c r="F277" t="s">
        <v>440</v>
      </c>
      <c r="G277" t="s">
        <v>14</v>
      </c>
      <c r="H277" t="s">
        <v>15</v>
      </c>
      <c r="I277" t="s">
        <v>15</v>
      </c>
      <c r="J277" t="s">
        <v>14</v>
      </c>
      <c r="K277" t="s">
        <v>14</v>
      </c>
      <c r="L277">
        <v>12</v>
      </c>
      <c r="M277">
        <v>13</v>
      </c>
      <c r="N277" s="5">
        <f t="shared" si="14"/>
        <v>2.0810155355813637E-4</v>
      </c>
      <c r="O277" s="6">
        <f t="shared" si="12"/>
        <v>98.85</v>
      </c>
    </row>
    <row r="278" spans="1:15" x14ac:dyDescent="0.25">
      <c r="A278">
        <v>2014</v>
      </c>
      <c r="B278" t="str">
        <f t="shared" si="13"/>
        <v>29320 Mount Vernon School District</v>
      </c>
      <c r="C278" s="1" t="s">
        <v>722</v>
      </c>
      <c r="D278" t="s">
        <v>324</v>
      </c>
      <c r="E278">
        <v>5960</v>
      </c>
      <c r="F278" t="s">
        <v>326</v>
      </c>
      <c r="G278" t="s">
        <v>14</v>
      </c>
      <c r="H278" t="s">
        <v>14</v>
      </c>
      <c r="I278" t="s">
        <v>15</v>
      </c>
      <c r="J278" t="s">
        <v>14</v>
      </c>
      <c r="K278" t="s">
        <v>14</v>
      </c>
      <c r="L278">
        <v>12</v>
      </c>
      <c r="M278">
        <v>12.75</v>
      </c>
      <c r="N278" s="5">
        <f t="shared" si="14"/>
        <v>2.0409960060509529E-4</v>
      </c>
      <c r="O278" s="6">
        <f t="shared" si="12"/>
        <v>96.95</v>
      </c>
    </row>
    <row r="279" spans="1:15" x14ac:dyDescent="0.25">
      <c r="A279">
        <v>2014</v>
      </c>
      <c r="B279" t="str">
        <f t="shared" si="13"/>
        <v>26056 Newport School District</v>
      </c>
      <c r="C279" s="1" t="s">
        <v>726</v>
      </c>
      <c r="D279" t="s">
        <v>337</v>
      </c>
      <c r="E279">
        <v>2518</v>
      </c>
      <c r="F279" t="s">
        <v>338</v>
      </c>
      <c r="G279" t="s">
        <v>14</v>
      </c>
      <c r="H279" t="s">
        <v>15</v>
      </c>
      <c r="I279" t="s">
        <v>15</v>
      </c>
      <c r="J279" t="s">
        <v>14</v>
      </c>
      <c r="K279" t="s">
        <v>14</v>
      </c>
      <c r="L279">
        <v>12</v>
      </c>
      <c r="M279">
        <v>12.75</v>
      </c>
      <c r="N279" s="5">
        <f t="shared" si="14"/>
        <v>2.0409960060509529E-4</v>
      </c>
      <c r="O279" s="6">
        <f t="shared" si="12"/>
        <v>96.95</v>
      </c>
    </row>
    <row r="280" spans="1:15" x14ac:dyDescent="0.25">
      <c r="A280">
        <v>2014</v>
      </c>
      <c r="B280" t="str">
        <f t="shared" si="13"/>
        <v>16049 Chimacum School District</v>
      </c>
      <c r="C280" s="1" t="s">
        <v>651</v>
      </c>
      <c r="D280" t="s">
        <v>101</v>
      </c>
      <c r="E280">
        <v>3275</v>
      </c>
      <c r="F280" t="s">
        <v>102</v>
      </c>
      <c r="G280" t="s">
        <v>14</v>
      </c>
      <c r="H280" t="s">
        <v>15</v>
      </c>
      <c r="I280" t="s">
        <v>14</v>
      </c>
      <c r="J280" t="s">
        <v>14</v>
      </c>
      <c r="K280" t="s">
        <v>14</v>
      </c>
      <c r="L280">
        <v>12</v>
      </c>
      <c r="M280">
        <v>12.25</v>
      </c>
      <c r="N280" s="5">
        <f t="shared" si="14"/>
        <v>1.9609569469901313E-4</v>
      </c>
      <c r="O280" s="6">
        <f t="shared" si="12"/>
        <v>93.15</v>
      </c>
    </row>
    <row r="281" spans="1:15" x14ac:dyDescent="0.25">
      <c r="A281">
        <v>2014</v>
      </c>
      <c r="B281" t="str">
        <f t="shared" si="13"/>
        <v>18303 Bainbridge Island School District</v>
      </c>
      <c r="C281" s="1" t="s">
        <v>631</v>
      </c>
      <c r="D281" t="s">
        <v>28</v>
      </c>
      <c r="E281">
        <v>1935</v>
      </c>
      <c r="F281" t="s">
        <v>30</v>
      </c>
      <c r="G281" t="s">
        <v>14</v>
      </c>
      <c r="H281" t="s">
        <v>15</v>
      </c>
      <c r="I281" t="s">
        <v>15</v>
      </c>
      <c r="J281" t="s">
        <v>14</v>
      </c>
      <c r="K281" t="s">
        <v>14</v>
      </c>
      <c r="L281">
        <v>12</v>
      </c>
      <c r="M281">
        <v>12</v>
      </c>
      <c r="N281" s="5">
        <f t="shared" si="14"/>
        <v>1.9209374174597202E-4</v>
      </c>
      <c r="O281" s="6">
        <f t="shared" si="12"/>
        <v>91.24</v>
      </c>
    </row>
    <row r="282" spans="1:15" x14ac:dyDescent="0.25">
      <c r="A282">
        <v>2014</v>
      </c>
      <c r="B282" t="str">
        <f t="shared" si="13"/>
        <v>27402 Franklin Pierce School District</v>
      </c>
      <c r="C282" s="1" t="s">
        <v>682</v>
      </c>
      <c r="D282" t="s">
        <v>191</v>
      </c>
      <c r="E282">
        <v>4063</v>
      </c>
      <c r="F282" t="s">
        <v>193</v>
      </c>
      <c r="G282" t="s">
        <v>14</v>
      </c>
      <c r="H282" t="s">
        <v>14</v>
      </c>
      <c r="I282" t="s">
        <v>15</v>
      </c>
      <c r="J282" t="s">
        <v>14</v>
      </c>
      <c r="K282" t="s">
        <v>14</v>
      </c>
      <c r="L282">
        <v>10</v>
      </c>
      <c r="M282">
        <v>12</v>
      </c>
      <c r="N282" s="5">
        <f t="shared" si="14"/>
        <v>1.9209374174597202E-4</v>
      </c>
      <c r="O282" s="6">
        <f t="shared" si="12"/>
        <v>91.24</v>
      </c>
    </row>
    <row r="283" spans="1:15" x14ac:dyDescent="0.25">
      <c r="A283">
        <v>2014</v>
      </c>
      <c r="B283" t="str">
        <f t="shared" si="13"/>
        <v>18401 Central Kitsap School District</v>
      </c>
      <c r="C283" s="1" t="s">
        <v>645</v>
      </c>
      <c r="D283" t="s">
        <v>77</v>
      </c>
      <c r="E283">
        <v>3936</v>
      </c>
      <c r="F283" t="s">
        <v>78</v>
      </c>
      <c r="G283" t="s">
        <v>14</v>
      </c>
      <c r="H283" t="s">
        <v>14</v>
      </c>
      <c r="I283" t="s">
        <v>15</v>
      </c>
      <c r="J283" t="s">
        <v>14</v>
      </c>
      <c r="K283" t="s">
        <v>14</v>
      </c>
      <c r="L283">
        <v>10</v>
      </c>
      <c r="M283">
        <v>11.5</v>
      </c>
      <c r="N283" s="5">
        <f t="shared" si="14"/>
        <v>1.8408983583988986E-4</v>
      </c>
      <c r="O283" s="6">
        <f t="shared" ref="O283:O346" si="15">ROUND($O$424*N283,2)</f>
        <v>87.44</v>
      </c>
    </row>
    <row r="284" spans="1:15" x14ac:dyDescent="0.25">
      <c r="A284">
        <v>2014</v>
      </c>
      <c r="B284" t="str">
        <f t="shared" si="13"/>
        <v>22207 Davenport School District</v>
      </c>
      <c r="C284" s="1" t="s">
        <v>664</v>
      </c>
      <c r="D284" t="s">
        <v>129</v>
      </c>
      <c r="E284">
        <v>3173</v>
      </c>
      <c r="F284" t="s">
        <v>130</v>
      </c>
      <c r="G284" t="s">
        <v>14</v>
      </c>
      <c r="H284" t="s">
        <v>15</v>
      </c>
      <c r="I284" t="s">
        <v>14</v>
      </c>
      <c r="J284" t="s">
        <v>14</v>
      </c>
      <c r="K284" t="s">
        <v>14</v>
      </c>
      <c r="L284">
        <v>11</v>
      </c>
      <c r="M284">
        <v>11.5</v>
      </c>
      <c r="N284" s="5">
        <f t="shared" si="14"/>
        <v>1.8408983583988986E-4</v>
      </c>
      <c r="O284" s="6">
        <f t="shared" si="15"/>
        <v>87.44</v>
      </c>
    </row>
    <row r="285" spans="1:15" x14ac:dyDescent="0.25">
      <c r="A285">
        <v>2014</v>
      </c>
      <c r="B285" t="str">
        <f t="shared" si="13"/>
        <v>31006 Mukilteo School District</v>
      </c>
      <c r="C285" s="1" t="s">
        <v>723</v>
      </c>
      <c r="D285" t="s">
        <v>328</v>
      </c>
      <c r="E285">
        <v>4247</v>
      </c>
      <c r="F285" t="s">
        <v>329</v>
      </c>
      <c r="G285" t="s">
        <v>14</v>
      </c>
      <c r="H285" t="s">
        <v>14</v>
      </c>
      <c r="I285" t="s">
        <v>15</v>
      </c>
      <c r="J285" t="s">
        <v>14</v>
      </c>
      <c r="K285" t="s">
        <v>14</v>
      </c>
      <c r="L285">
        <v>10</v>
      </c>
      <c r="M285">
        <v>11.5</v>
      </c>
      <c r="N285" s="5">
        <f t="shared" si="14"/>
        <v>1.8408983583988986E-4</v>
      </c>
      <c r="O285" s="6">
        <f t="shared" si="15"/>
        <v>87.44</v>
      </c>
    </row>
    <row r="286" spans="1:15" x14ac:dyDescent="0.25">
      <c r="A286">
        <v>2014</v>
      </c>
      <c r="B286" t="str">
        <f t="shared" si="13"/>
        <v>02420 Asotin-Anatone School District</v>
      </c>
      <c r="C286" s="1" t="s">
        <v>629</v>
      </c>
      <c r="D286" t="s">
        <v>22</v>
      </c>
      <c r="E286">
        <v>2434</v>
      </c>
      <c r="F286" t="s">
        <v>23</v>
      </c>
      <c r="G286" t="s">
        <v>14</v>
      </c>
      <c r="H286" t="s">
        <v>14</v>
      </c>
      <c r="I286" t="s">
        <v>15</v>
      </c>
      <c r="J286" t="s">
        <v>14</v>
      </c>
      <c r="K286" t="s">
        <v>14</v>
      </c>
      <c r="L286">
        <v>10</v>
      </c>
      <c r="M286">
        <v>11.25</v>
      </c>
      <c r="N286" s="5">
        <f t="shared" si="14"/>
        <v>1.8008788288684878E-4</v>
      </c>
      <c r="O286" s="6">
        <f t="shared" si="15"/>
        <v>85.54</v>
      </c>
    </row>
    <row r="287" spans="1:15" x14ac:dyDescent="0.25">
      <c r="A287">
        <v>2014</v>
      </c>
      <c r="B287" t="str">
        <f t="shared" si="13"/>
        <v>33036 Chewelah School District</v>
      </c>
      <c r="C287" s="1" t="s">
        <v>650</v>
      </c>
      <c r="D287" t="s">
        <v>99</v>
      </c>
      <c r="E287">
        <v>2404</v>
      </c>
      <c r="F287" t="s">
        <v>100</v>
      </c>
      <c r="G287" t="s">
        <v>14</v>
      </c>
      <c r="H287" t="s">
        <v>15</v>
      </c>
      <c r="I287" t="s">
        <v>15</v>
      </c>
      <c r="J287" t="s">
        <v>14</v>
      </c>
      <c r="K287" t="s">
        <v>14</v>
      </c>
      <c r="L287">
        <v>11</v>
      </c>
      <c r="M287">
        <v>11</v>
      </c>
      <c r="N287" s="5">
        <f t="shared" si="14"/>
        <v>1.760859299338077E-4</v>
      </c>
      <c r="O287" s="6">
        <f t="shared" si="15"/>
        <v>83.64</v>
      </c>
    </row>
    <row r="288" spans="1:15" x14ac:dyDescent="0.25">
      <c r="A288">
        <v>2014</v>
      </c>
      <c r="B288" t="str">
        <f t="shared" si="13"/>
        <v>17001 Seattle Public Schools</v>
      </c>
      <c r="C288" s="1" t="s">
        <v>768</v>
      </c>
      <c r="D288" t="s">
        <v>449</v>
      </c>
      <c r="E288">
        <v>1856</v>
      </c>
      <c r="F288" t="s">
        <v>463</v>
      </c>
      <c r="G288" t="s">
        <v>14</v>
      </c>
      <c r="H288" t="s">
        <v>15</v>
      </c>
      <c r="I288" t="s">
        <v>14</v>
      </c>
      <c r="J288" t="s">
        <v>14</v>
      </c>
      <c r="K288" t="s">
        <v>14</v>
      </c>
      <c r="L288">
        <v>11</v>
      </c>
      <c r="M288">
        <v>11</v>
      </c>
      <c r="N288" s="5">
        <f t="shared" si="14"/>
        <v>1.760859299338077E-4</v>
      </c>
      <c r="O288" s="6">
        <f t="shared" si="15"/>
        <v>83.64</v>
      </c>
    </row>
    <row r="289" spans="1:15" x14ac:dyDescent="0.25">
      <c r="A289">
        <v>2014</v>
      </c>
      <c r="B289" t="str">
        <f t="shared" si="13"/>
        <v>39120 Mabton School District</v>
      </c>
      <c r="C289" s="1" t="s">
        <v>708</v>
      </c>
      <c r="D289" t="s">
        <v>282</v>
      </c>
      <c r="E289">
        <v>5289</v>
      </c>
      <c r="F289" t="s">
        <v>283</v>
      </c>
      <c r="G289" t="s">
        <v>14</v>
      </c>
      <c r="H289" t="s">
        <v>15</v>
      </c>
      <c r="I289" t="s">
        <v>15</v>
      </c>
      <c r="J289" t="s">
        <v>14</v>
      </c>
      <c r="K289" t="s">
        <v>14</v>
      </c>
      <c r="L289">
        <v>9</v>
      </c>
      <c r="M289">
        <v>10.5</v>
      </c>
      <c r="N289" s="5">
        <f t="shared" si="14"/>
        <v>1.6808202402772554E-4</v>
      </c>
      <c r="O289" s="6">
        <f t="shared" si="15"/>
        <v>79.84</v>
      </c>
    </row>
    <row r="290" spans="1:15" x14ac:dyDescent="0.25">
      <c r="A290">
        <v>2014</v>
      </c>
      <c r="B290" t="str">
        <f t="shared" si="13"/>
        <v>17210 Federal Way School District</v>
      </c>
      <c r="C290" s="1" t="s">
        <v>678</v>
      </c>
      <c r="D290" t="s">
        <v>177</v>
      </c>
      <c r="E290">
        <v>1789</v>
      </c>
      <c r="F290" t="s">
        <v>181</v>
      </c>
      <c r="G290" t="s">
        <v>14</v>
      </c>
      <c r="H290" t="s">
        <v>15</v>
      </c>
      <c r="I290" t="s">
        <v>14</v>
      </c>
      <c r="J290" t="s">
        <v>14</v>
      </c>
      <c r="K290" t="s">
        <v>14</v>
      </c>
      <c r="L290">
        <v>10</v>
      </c>
      <c r="M290">
        <v>10.25</v>
      </c>
      <c r="N290" s="5">
        <f t="shared" si="14"/>
        <v>1.6408007107468446E-4</v>
      </c>
      <c r="O290" s="6">
        <f t="shared" si="15"/>
        <v>77.94</v>
      </c>
    </row>
    <row r="291" spans="1:15" x14ac:dyDescent="0.25">
      <c r="A291">
        <v>2014</v>
      </c>
      <c r="B291" t="str">
        <f t="shared" si="13"/>
        <v>29011 Concrete School District</v>
      </c>
      <c r="C291" s="1" t="s">
        <v>658</v>
      </c>
      <c r="D291" t="s">
        <v>117</v>
      </c>
      <c r="E291">
        <v>2810</v>
      </c>
      <c r="F291" t="s">
        <v>118</v>
      </c>
      <c r="G291" t="s">
        <v>14</v>
      </c>
      <c r="H291" t="s">
        <v>14</v>
      </c>
      <c r="I291" t="s">
        <v>15</v>
      </c>
      <c r="J291" t="s">
        <v>14</v>
      </c>
      <c r="K291" t="s">
        <v>14</v>
      </c>
      <c r="L291">
        <v>8</v>
      </c>
      <c r="M291">
        <v>9.5</v>
      </c>
      <c r="N291" s="5">
        <f t="shared" si="14"/>
        <v>1.5207421221556119E-4</v>
      </c>
      <c r="O291" s="6">
        <f t="shared" si="15"/>
        <v>72.239999999999995</v>
      </c>
    </row>
    <row r="292" spans="1:15" x14ac:dyDescent="0.25">
      <c r="A292">
        <v>2014</v>
      </c>
      <c r="B292" t="str">
        <f t="shared" si="13"/>
        <v>17401 Highline School District</v>
      </c>
      <c r="C292" s="1" t="s">
        <v>689</v>
      </c>
      <c r="D292" t="s">
        <v>209</v>
      </c>
      <c r="E292">
        <v>5102</v>
      </c>
      <c r="F292" t="s">
        <v>211</v>
      </c>
      <c r="G292" t="s">
        <v>14</v>
      </c>
      <c r="H292" t="s">
        <v>15</v>
      </c>
      <c r="I292" t="s">
        <v>15</v>
      </c>
      <c r="J292" t="s">
        <v>14</v>
      </c>
      <c r="K292" t="s">
        <v>14</v>
      </c>
      <c r="L292">
        <v>8</v>
      </c>
      <c r="M292">
        <v>9.25</v>
      </c>
      <c r="N292" s="5">
        <f t="shared" si="14"/>
        <v>1.480722592625201E-4</v>
      </c>
      <c r="O292" s="6">
        <f t="shared" si="15"/>
        <v>70.33</v>
      </c>
    </row>
    <row r="293" spans="1:15" x14ac:dyDescent="0.25">
      <c r="A293">
        <v>2014</v>
      </c>
      <c r="B293" t="str">
        <f t="shared" si="13"/>
        <v>18401 Central Kitsap School District</v>
      </c>
      <c r="C293" s="1" t="s">
        <v>645</v>
      </c>
      <c r="D293" t="s">
        <v>77</v>
      </c>
      <c r="E293">
        <v>1903</v>
      </c>
      <c r="F293" t="s">
        <v>82</v>
      </c>
      <c r="G293" t="s">
        <v>14</v>
      </c>
      <c r="H293" t="s">
        <v>14</v>
      </c>
      <c r="I293" t="s">
        <v>15</v>
      </c>
      <c r="J293" t="s">
        <v>14</v>
      </c>
      <c r="K293" t="s">
        <v>14</v>
      </c>
      <c r="L293">
        <v>8</v>
      </c>
      <c r="M293">
        <v>9</v>
      </c>
      <c r="N293" s="5">
        <f t="shared" si="14"/>
        <v>1.4407030630947902E-4</v>
      </c>
      <c r="O293" s="6">
        <f t="shared" si="15"/>
        <v>68.430000000000007</v>
      </c>
    </row>
    <row r="294" spans="1:15" x14ac:dyDescent="0.25">
      <c r="A294">
        <v>2014</v>
      </c>
      <c r="B294" t="str">
        <f t="shared" si="13"/>
        <v>10050 Curlew School District</v>
      </c>
      <c r="C294" s="1" t="s">
        <v>662</v>
      </c>
      <c r="D294" t="s">
        <v>125</v>
      </c>
      <c r="E294">
        <v>2006</v>
      </c>
      <c r="F294" t="s">
        <v>126</v>
      </c>
      <c r="G294" t="s">
        <v>14</v>
      </c>
      <c r="H294" t="s">
        <v>15</v>
      </c>
      <c r="I294" t="s">
        <v>15</v>
      </c>
      <c r="J294" t="s">
        <v>14</v>
      </c>
      <c r="K294" t="s">
        <v>14</v>
      </c>
      <c r="L294">
        <v>8</v>
      </c>
      <c r="M294">
        <v>9</v>
      </c>
      <c r="N294" s="5">
        <f t="shared" si="14"/>
        <v>1.4407030630947902E-4</v>
      </c>
      <c r="O294" s="6">
        <f t="shared" si="15"/>
        <v>68.430000000000007</v>
      </c>
    </row>
    <row r="295" spans="1:15" x14ac:dyDescent="0.25">
      <c r="A295">
        <v>2014</v>
      </c>
      <c r="B295" t="str">
        <f t="shared" si="13"/>
        <v>15204 Coupeville School District</v>
      </c>
      <c r="C295" s="1" t="s">
        <v>660</v>
      </c>
      <c r="D295" t="s">
        <v>121</v>
      </c>
      <c r="E295">
        <v>2625</v>
      </c>
      <c r="F295" t="s">
        <v>122</v>
      </c>
      <c r="G295" t="s">
        <v>14</v>
      </c>
      <c r="H295" t="s">
        <v>15</v>
      </c>
      <c r="I295" t="s">
        <v>15</v>
      </c>
      <c r="J295" t="s">
        <v>14</v>
      </c>
      <c r="K295" t="s">
        <v>14</v>
      </c>
      <c r="L295">
        <v>8</v>
      </c>
      <c r="M295">
        <v>8.75</v>
      </c>
      <c r="N295" s="5">
        <f t="shared" si="14"/>
        <v>1.4006835335643794E-4</v>
      </c>
      <c r="O295" s="6">
        <f t="shared" si="15"/>
        <v>66.53</v>
      </c>
    </row>
    <row r="296" spans="1:15" x14ac:dyDescent="0.25">
      <c r="A296">
        <v>2014</v>
      </c>
      <c r="B296" t="str">
        <f t="shared" si="13"/>
        <v>29320 Mount Vernon School District</v>
      </c>
      <c r="C296" s="1" t="s">
        <v>722</v>
      </c>
      <c r="D296" t="s">
        <v>324</v>
      </c>
      <c r="E296">
        <v>1992</v>
      </c>
      <c r="F296" t="s">
        <v>327</v>
      </c>
      <c r="G296" t="s">
        <v>14</v>
      </c>
      <c r="H296" t="s">
        <v>14</v>
      </c>
      <c r="I296" t="s">
        <v>15</v>
      </c>
      <c r="J296" t="s">
        <v>14</v>
      </c>
      <c r="K296" t="s">
        <v>14</v>
      </c>
      <c r="L296">
        <v>8</v>
      </c>
      <c r="M296">
        <v>8.75</v>
      </c>
      <c r="N296" s="5">
        <f t="shared" si="14"/>
        <v>1.4006835335643794E-4</v>
      </c>
      <c r="O296" s="6">
        <f t="shared" si="15"/>
        <v>66.53</v>
      </c>
    </row>
    <row r="297" spans="1:15" x14ac:dyDescent="0.25">
      <c r="A297">
        <v>2014</v>
      </c>
      <c r="B297" t="str">
        <f t="shared" si="13"/>
        <v>09209 Waterville School District</v>
      </c>
      <c r="C297" s="1" t="s">
        <v>808</v>
      </c>
      <c r="D297" t="s">
        <v>587</v>
      </c>
      <c r="E297">
        <v>2162</v>
      </c>
      <c r="F297" t="s">
        <v>588</v>
      </c>
      <c r="G297" t="s">
        <v>14</v>
      </c>
      <c r="H297" t="s">
        <v>15</v>
      </c>
      <c r="I297" t="s">
        <v>15</v>
      </c>
      <c r="J297" t="s">
        <v>14</v>
      </c>
      <c r="K297" t="s">
        <v>14</v>
      </c>
      <c r="L297">
        <v>8</v>
      </c>
      <c r="M297">
        <v>8.5</v>
      </c>
      <c r="N297" s="5">
        <f t="shared" si="14"/>
        <v>1.3606640040339686E-4</v>
      </c>
      <c r="O297" s="6">
        <f t="shared" si="15"/>
        <v>64.63</v>
      </c>
    </row>
    <row r="298" spans="1:15" x14ac:dyDescent="0.25">
      <c r="A298">
        <v>2014</v>
      </c>
      <c r="B298" t="str">
        <f t="shared" si="13"/>
        <v>21300 Onalaska School District</v>
      </c>
      <c r="C298" s="1" t="s">
        <v>743</v>
      </c>
      <c r="D298" t="s">
        <v>385</v>
      </c>
      <c r="E298">
        <v>2331</v>
      </c>
      <c r="F298" t="s">
        <v>387</v>
      </c>
      <c r="G298" t="s">
        <v>14</v>
      </c>
      <c r="H298" t="s">
        <v>15</v>
      </c>
      <c r="I298" t="s">
        <v>14</v>
      </c>
      <c r="J298" t="s">
        <v>14</v>
      </c>
      <c r="K298" t="s">
        <v>14</v>
      </c>
      <c r="L298">
        <v>8</v>
      </c>
      <c r="M298">
        <v>8.25</v>
      </c>
      <c r="N298" s="5">
        <f t="shared" si="14"/>
        <v>1.3206444745035578E-4</v>
      </c>
      <c r="O298" s="6">
        <f t="shared" si="15"/>
        <v>62.73</v>
      </c>
    </row>
    <row r="299" spans="1:15" x14ac:dyDescent="0.25">
      <c r="A299">
        <v>2014</v>
      </c>
      <c r="B299" t="str">
        <f t="shared" si="13"/>
        <v>26070 Selkirk School District</v>
      </c>
      <c r="C299" s="1" t="s">
        <v>771</v>
      </c>
      <c r="D299" t="s">
        <v>472</v>
      </c>
      <c r="E299">
        <v>5226</v>
      </c>
      <c r="F299" t="s">
        <v>473</v>
      </c>
      <c r="G299" t="s">
        <v>14</v>
      </c>
      <c r="H299" t="s">
        <v>14</v>
      </c>
      <c r="I299" t="s">
        <v>15</v>
      </c>
      <c r="J299" t="s">
        <v>14</v>
      </c>
      <c r="K299" t="s">
        <v>14</v>
      </c>
      <c r="L299">
        <v>7</v>
      </c>
      <c r="M299">
        <v>8</v>
      </c>
      <c r="N299" s="5">
        <f t="shared" si="14"/>
        <v>1.280624944973147E-4</v>
      </c>
      <c r="O299" s="6">
        <f t="shared" si="15"/>
        <v>60.83</v>
      </c>
    </row>
    <row r="300" spans="1:15" x14ac:dyDescent="0.25">
      <c r="A300">
        <v>2014</v>
      </c>
      <c r="B300" t="str">
        <f t="shared" si="13"/>
        <v>39204 Granger School District</v>
      </c>
      <c r="C300" s="1" t="s">
        <v>686</v>
      </c>
      <c r="D300" t="s">
        <v>202</v>
      </c>
      <c r="E300">
        <v>3314</v>
      </c>
      <c r="F300" t="s">
        <v>203</v>
      </c>
      <c r="G300" t="s">
        <v>14</v>
      </c>
      <c r="H300" t="s">
        <v>15</v>
      </c>
      <c r="I300" t="s">
        <v>15</v>
      </c>
      <c r="J300" t="s">
        <v>14</v>
      </c>
      <c r="K300" t="s">
        <v>14</v>
      </c>
      <c r="L300">
        <v>6</v>
      </c>
      <c r="M300">
        <v>7.25</v>
      </c>
      <c r="N300" s="5">
        <f t="shared" si="14"/>
        <v>1.1605663563819144E-4</v>
      </c>
      <c r="O300" s="6">
        <f t="shared" si="15"/>
        <v>55.13</v>
      </c>
    </row>
    <row r="301" spans="1:15" x14ac:dyDescent="0.25">
      <c r="A301">
        <v>2014</v>
      </c>
      <c r="B301" t="str">
        <f t="shared" si="13"/>
        <v>28144 Lopez School District</v>
      </c>
      <c r="C301" s="1" t="s">
        <v>706</v>
      </c>
      <c r="D301" t="s">
        <v>278</v>
      </c>
      <c r="E301">
        <v>2632</v>
      </c>
      <c r="F301" t="s">
        <v>279</v>
      </c>
      <c r="G301" t="s">
        <v>14</v>
      </c>
      <c r="H301" t="s">
        <v>15</v>
      </c>
      <c r="I301" t="s">
        <v>14</v>
      </c>
      <c r="J301" t="s">
        <v>14</v>
      </c>
      <c r="K301" t="s">
        <v>14</v>
      </c>
      <c r="L301">
        <v>7</v>
      </c>
      <c r="M301">
        <v>7.25</v>
      </c>
      <c r="N301" s="5">
        <f t="shared" si="14"/>
        <v>1.1605663563819144E-4</v>
      </c>
      <c r="O301" s="6">
        <f t="shared" si="15"/>
        <v>55.13</v>
      </c>
    </row>
    <row r="302" spans="1:15" x14ac:dyDescent="0.25">
      <c r="A302">
        <v>2014</v>
      </c>
      <c r="B302" t="str">
        <f t="shared" si="13"/>
        <v>14068 Elma School District</v>
      </c>
      <c r="C302" s="1" t="s">
        <v>672</v>
      </c>
      <c r="D302" t="s">
        <v>154</v>
      </c>
      <c r="E302">
        <v>1629</v>
      </c>
      <c r="F302" t="s">
        <v>155</v>
      </c>
      <c r="G302" t="s">
        <v>14</v>
      </c>
      <c r="H302" t="s">
        <v>14</v>
      </c>
      <c r="I302" t="s">
        <v>15</v>
      </c>
      <c r="J302" t="s">
        <v>14</v>
      </c>
      <c r="K302" t="s">
        <v>14</v>
      </c>
      <c r="L302">
        <v>6</v>
      </c>
      <c r="M302">
        <v>7</v>
      </c>
      <c r="N302" s="5">
        <f t="shared" si="14"/>
        <v>1.1205468268515035E-4</v>
      </c>
      <c r="O302" s="6">
        <f t="shared" si="15"/>
        <v>53.23</v>
      </c>
    </row>
    <row r="303" spans="1:15" x14ac:dyDescent="0.25">
      <c r="A303">
        <v>2014</v>
      </c>
      <c r="B303" t="str">
        <f t="shared" si="13"/>
        <v>03017 Kennewick School District</v>
      </c>
      <c r="C303" s="1" t="s">
        <v>695</v>
      </c>
      <c r="D303" t="s">
        <v>236</v>
      </c>
      <c r="E303">
        <v>1884</v>
      </c>
      <c r="F303" t="s">
        <v>174</v>
      </c>
      <c r="G303" t="s">
        <v>14</v>
      </c>
      <c r="H303" t="s">
        <v>14</v>
      </c>
      <c r="I303" t="s">
        <v>15</v>
      </c>
      <c r="J303" t="s">
        <v>14</v>
      </c>
      <c r="K303" t="s">
        <v>14</v>
      </c>
      <c r="L303">
        <v>6</v>
      </c>
      <c r="M303">
        <v>7</v>
      </c>
      <c r="N303" s="5">
        <f t="shared" si="14"/>
        <v>1.1205468268515035E-4</v>
      </c>
      <c r="O303" s="6">
        <f t="shared" si="15"/>
        <v>53.23</v>
      </c>
    </row>
    <row r="304" spans="1:15" x14ac:dyDescent="0.25">
      <c r="A304">
        <v>2014</v>
      </c>
      <c r="B304" t="str">
        <f t="shared" si="13"/>
        <v>29101 Sedro-Woolley School District</v>
      </c>
      <c r="C304" s="1" t="s">
        <v>769</v>
      </c>
      <c r="D304" t="s">
        <v>465</v>
      </c>
      <c r="E304">
        <v>1537</v>
      </c>
      <c r="F304" t="s">
        <v>467</v>
      </c>
      <c r="G304" t="s">
        <v>14</v>
      </c>
      <c r="H304" t="s">
        <v>14</v>
      </c>
      <c r="I304" t="s">
        <v>15</v>
      </c>
      <c r="J304" t="s">
        <v>14</v>
      </c>
      <c r="K304" t="s">
        <v>14</v>
      </c>
      <c r="L304">
        <v>6</v>
      </c>
      <c r="M304">
        <v>7</v>
      </c>
      <c r="N304" s="5">
        <f t="shared" si="14"/>
        <v>1.1205468268515035E-4</v>
      </c>
      <c r="O304" s="6">
        <f t="shared" si="15"/>
        <v>53.23</v>
      </c>
    </row>
    <row r="305" spans="1:15" x14ac:dyDescent="0.25">
      <c r="A305">
        <v>2014</v>
      </c>
      <c r="B305" t="str">
        <f t="shared" si="13"/>
        <v>24410 Oroville School District</v>
      </c>
      <c r="C305" s="1" t="s">
        <v>744</v>
      </c>
      <c r="D305" t="s">
        <v>388</v>
      </c>
      <c r="E305">
        <v>2706</v>
      </c>
      <c r="F305" t="s">
        <v>389</v>
      </c>
      <c r="G305" t="s">
        <v>14</v>
      </c>
      <c r="H305" t="s">
        <v>14</v>
      </c>
      <c r="I305" t="s">
        <v>15</v>
      </c>
      <c r="J305" t="s">
        <v>14</v>
      </c>
      <c r="K305" t="s">
        <v>14</v>
      </c>
      <c r="L305">
        <v>6</v>
      </c>
      <c r="M305">
        <v>6.75</v>
      </c>
      <c r="N305" s="5">
        <f t="shared" si="14"/>
        <v>1.0805272973210927E-4</v>
      </c>
      <c r="O305" s="6">
        <f t="shared" si="15"/>
        <v>51.33</v>
      </c>
    </row>
    <row r="306" spans="1:15" x14ac:dyDescent="0.25">
      <c r="A306">
        <v>2014</v>
      </c>
      <c r="B306" t="str">
        <f t="shared" si="13"/>
        <v>18402 South Kitsap School District</v>
      </c>
      <c r="C306" s="1" t="s">
        <v>778</v>
      </c>
      <c r="D306" t="s">
        <v>491</v>
      </c>
      <c r="E306">
        <v>1718</v>
      </c>
      <c r="F306" t="s">
        <v>493</v>
      </c>
      <c r="G306" t="s">
        <v>14</v>
      </c>
      <c r="H306" t="s">
        <v>14</v>
      </c>
      <c r="I306" t="s">
        <v>15</v>
      </c>
      <c r="J306" t="s">
        <v>14</v>
      </c>
      <c r="K306" t="s">
        <v>14</v>
      </c>
      <c r="L306">
        <v>6</v>
      </c>
      <c r="M306">
        <v>6.75</v>
      </c>
      <c r="N306" s="5">
        <f t="shared" si="14"/>
        <v>1.0805272973210927E-4</v>
      </c>
      <c r="O306" s="6">
        <f t="shared" si="15"/>
        <v>51.33</v>
      </c>
    </row>
    <row r="307" spans="1:15" x14ac:dyDescent="0.25">
      <c r="A307">
        <v>2014</v>
      </c>
      <c r="B307" t="str">
        <f t="shared" si="13"/>
        <v>31401 Stanwood-Camano School District</v>
      </c>
      <c r="C307" s="1" t="s">
        <v>782</v>
      </c>
      <c r="D307" t="s">
        <v>511</v>
      </c>
      <c r="E307">
        <v>1707</v>
      </c>
      <c r="F307" t="s">
        <v>512</v>
      </c>
      <c r="G307" t="s">
        <v>14</v>
      </c>
      <c r="H307" t="s">
        <v>14</v>
      </c>
      <c r="I307" t="s">
        <v>15</v>
      </c>
      <c r="J307" t="s">
        <v>14</v>
      </c>
      <c r="K307" t="s">
        <v>14</v>
      </c>
      <c r="L307">
        <v>6</v>
      </c>
      <c r="M307">
        <v>6.75</v>
      </c>
      <c r="N307" s="5">
        <f t="shared" si="14"/>
        <v>1.0805272973210927E-4</v>
      </c>
      <c r="O307" s="6">
        <f t="shared" si="15"/>
        <v>51.33</v>
      </c>
    </row>
    <row r="308" spans="1:15" x14ac:dyDescent="0.25">
      <c r="A308">
        <v>2014</v>
      </c>
      <c r="B308" t="str">
        <f t="shared" si="13"/>
        <v>27010 Tacoma School District</v>
      </c>
      <c r="C308" s="1" t="s">
        <v>788</v>
      </c>
      <c r="D308" t="s">
        <v>525</v>
      </c>
      <c r="E308">
        <v>4109</v>
      </c>
      <c r="F308" t="s">
        <v>529</v>
      </c>
      <c r="G308" t="s">
        <v>14</v>
      </c>
      <c r="H308" t="s">
        <v>14</v>
      </c>
      <c r="I308" t="s">
        <v>15</v>
      </c>
      <c r="J308" t="s">
        <v>14</v>
      </c>
      <c r="K308" t="s">
        <v>14</v>
      </c>
      <c r="L308">
        <v>6</v>
      </c>
      <c r="M308">
        <v>6.75</v>
      </c>
      <c r="N308" s="5">
        <f t="shared" si="14"/>
        <v>1.0805272973210927E-4</v>
      </c>
      <c r="O308" s="6">
        <f t="shared" si="15"/>
        <v>51.33</v>
      </c>
    </row>
    <row r="309" spans="1:15" x14ac:dyDescent="0.25">
      <c r="A309">
        <v>2014</v>
      </c>
      <c r="B309" t="str">
        <f t="shared" si="13"/>
        <v>06037 Vancouver School District</v>
      </c>
      <c r="C309" s="1" t="s">
        <v>800</v>
      </c>
      <c r="D309" t="s">
        <v>562</v>
      </c>
      <c r="E309">
        <v>5258</v>
      </c>
      <c r="F309" t="s">
        <v>568</v>
      </c>
      <c r="G309" t="s">
        <v>14</v>
      </c>
      <c r="H309" t="s">
        <v>14</v>
      </c>
      <c r="I309" t="s">
        <v>15</v>
      </c>
      <c r="J309" t="s">
        <v>14</v>
      </c>
      <c r="K309" t="s">
        <v>14</v>
      </c>
      <c r="L309">
        <v>6</v>
      </c>
      <c r="M309">
        <v>6.5</v>
      </c>
      <c r="N309" s="5">
        <f t="shared" si="14"/>
        <v>1.0405077677906819E-4</v>
      </c>
      <c r="O309" s="6">
        <f t="shared" si="15"/>
        <v>49.42</v>
      </c>
    </row>
    <row r="310" spans="1:15" x14ac:dyDescent="0.25">
      <c r="A310">
        <v>2014</v>
      </c>
      <c r="B310" t="str">
        <f t="shared" si="13"/>
        <v>17401 Highline School District</v>
      </c>
      <c r="C310" s="1" t="s">
        <v>689</v>
      </c>
      <c r="D310" t="s">
        <v>209</v>
      </c>
      <c r="E310">
        <v>5063</v>
      </c>
      <c r="F310" t="s">
        <v>210</v>
      </c>
      <c r="G310" t="s">
        <v>14</v>
      </c>
      <c r="H310" t="s">
        <v>14</v>
      </c>
      <c r="I310" t="s">
        <v>15</v>
      </c>
      <c r="J310" t="s">
        <v>14</v>
      </c>
      <c r="K310" t="s">
        <v>14</v>
      </c>
      <c r="L310">
        <v>5</v>
      </c>
      <c r="M310">
        <v>6.25</v>
      </c>
      <c r="N310" s="5">
        <f t="shared" si="14"/>
        <v>1.0004882382602711E-4</v>
      </c>
      <c r="O310" s="6">
        <f t="shared" si="15"/>
        <v>47.52</v>
      </c>
    </row>
    <row r="311" spans="1:15" x14ac:dyDescent="0.25">
      <c r="A311">
        <v>2014</v>
      </c>
      <c r="B311" t="str">
        <f t="shared" si="13"/>
        <v>04019 Manson School District</v>
      </c>
      <c r="C311" s="1" t="s">
        <v>709</v>
      </c>
      <c r="D311" t="s">
        <v>284</v>
      </c>
      <c r="E311">
        <v>2623</v>
      </c>
      <c r="F311" t="s">
        <v>285</v>
      </c>
      <c r="G311" t="s">
        <v>14</v>
      </c>
      <c r="H311" t="s">
        <v>15</v>
      </c>
      <c r="I311" t="s">
        <v>14</v>
      </c>
      <c r="J311" t="s">
        <v>14</v>
      </c>
      <c r="K311" t="s">
        <v>14</v>
      </c>
      <c r="L311">
        <v>6</v>
      </c>
      <c r="M311">
        <v>6.25</v>
      </c>
      <c r="N311" s="5">
        <f t="shared" si="14"/>
        <v>1.0004882382602711E-4</v>
      </c>
      <c r="O311" s="6">
        <f t="shared" si="15"/>
        <v>47.52</v>
      </c>
    </row>
    <row r="312" spans="1:15" x14ac:dyDescent="0.25">
      <c r="A312">
        <v>2014</v>
      </c>
      <c r="B312" t="str">
        <f t="shared" si="13"/>
        <v>06112 Washougal School District</v>
      </c>
      <c r="C312" s="1" t="s">
        <v>807</v>
      </c>
      <c r="D312" t="s">
        <v>584</v>
      </c>
      <c r="E312">
        <v>1528</v>
      </c>
      <c r="F312" t="s">
        <v>585</v>
      </c>
      <c r="G312" t="s">
        <v>14</v>
      </c>
      <c r="H312" t="s">
        <v>14</v>
      </c>
      <c r="I312" t="s">
        <v>15</v>
      </c>
      <c r="J312" t="s">
        <v>14</v>
      </c>
      <c r="K312" t="s">
        <v>14</v>
      </c>
      <c r="L312">
        <v>5</v>
      </c>
      <c r="M312">
        <v>6.25</v>
      </c>
      <c r="N312" s="5">
        <f t="shared" si="14"/>
        <v>1.0004882382602711E-4</v>
      </c>
      <c r="O312" s="6">
        <f t="shared" si="15"/>
        <v>47.52</v>
      </c>
    </row>
    <row r="313" spans="1:15" x14ac:dyDescent="0.25">
      <c r="A313">
        <v>2014</v>
      </c>
      <c r="B313" t="str">
        <f t="shared" si="13"/>
        <v>34401 Rochester School District</v>
      </c>
      <c r="C313" s="1" t="s">
        <v>765</v>
      </c>
      <c r="D313" t="s">
        <v>443</v>
      </c>
      <c r="E313">
        <v>4326</v>
      </c>
      <c r="F313" t="s">
        <v>444</v>
      </c>
      <c r="G313" t="s">
        <v>14</v>
      </c>
      <c r="H313" t="s">
        <v>15</v>
      </c>
      <c r="I313" t="s">
        <v>14</v>
      </c>
      <c r="J313" t="s">
        <v>14</v>
      </c>
      <c r="K313" t="s">
        <v>14</v>
      </c>
      <c r="L313">
        <v>6</v>
      </c>
      <c r="M313">
        <v>6</v>
      </c>
      <c r="N313" s="5">
        <f t="shared" si="14"/>
        <v>9.6046870872986011E-5</v>
      </c>
      <c r="O313" s="6">
        <f t="shared" si="15"/>
        <v>45.62</v>
      </c>
    </row>
    <row r="314" spans="1:15" x14ac:dyDescent="0.25">
      <c r="A314">
        <v>2014</v>
      </c>
      <c r="B314" t="str">
        <f t="shared" si="13"/>
        <v>31015 Edmonds School District</v>
      </c>
      <c r="C314" s="1" t="s">
        <v>670</v>
      </c>
      <c r="D314" t="s">
        <v>144</v>
      </c>
      <c r="E314">
        <v>1966</v>
      </c>
      <c r="F314" t="s">
        <v>145</v>
      </c>
      <c r="G314" t="s">
        <v>14</v>
      </c>
      <c r="H314" t="s">
        <v>14</v>
      </c>
      <c r="I314" t="s">
        <v>15</v>
      </c>
      <c r="J314" t="s">
        <v>14</v>
      </c>
      <c r="K314" t="s">
        <v>14</v>
      </c>
      <c r="L314">
        <v>5</v>
      </c>
      <c r="M314">
        <v>5.75</v>
      </c>
      <c r="N314" s="5">
        <f t="shared" si="14"/>
        <v>9.204491791994493E-5</v>
      </c>
      <c r="O314" s="6">
        <f t="shared" si="15"/>
        <v>43.72</v>
      </c>
    </row>
    <row r="315" spans="1:15" x14ac:dyDescent="0.25">
      <c r="A315">
        <v>2014</v>
      </c>
      <c r="B315" t="str">
        <f t="shared" si="13"/>
        <v>18401 Central Kitsap School District</v>
      </c>
      <c r="C315" s="1" t="s">
        <v>645</v>
      </c>
      <c r="D315" t="s">
        <v>77</v>
      </c>
      <c r="E315">
        <v>1740</v>
      </c>
      <c r="F315" t="s">
        <v>85</v>
      </c>
      <c r="G315" t="s">
        <v>14</v>
      </c>
      <c r="H315" t="s">
        <v>14</v>
      </c>
      <c r="I315" t="s">
        <v>15</v>
      </c>
      <c r="J315" t="s">
        <v>14</v>
      </c>
      <c r="K315" t="s">
        <v>14</v>
      </c>
      <c r="L315">
        <v>5</v>
      </c>
      <c r="M315">
        <v>5.5</v>
      </c>
      <c r="N315" s="5">
        <f t="shared" si="14"/>
        <v>8.8042964966903849E-5</v>
      </c>
      <c r="O315" s="6">
        <f t="shared" si="15"/>
        <v>41.82</v>
      </c>
    </row>
    <row r="316" spans="1:15" x14ac:dyDescent="0.25">
      <c r="A316">
        <v>2014</v>
      </c>
      <c r="B316" t="str">
        <f t="shared" si="13"/>
        <v>33211 Northport School District</v>
      </c>
      <c r="C316" s="1" t="s">
        <v>733</v>
      </c>
      <c r="D316" t="s">
        <v>356</v>
      </c>
      <c r="E316">
        <v>2958</v>
      </c>
      <c r="F316" t="s">
        <v>357</v>
      </c>
      <c r="G316" t="s">
        <v>14</v>
      </c>
      <c r="H316" t="s">
        <v>15</v>
      </c>
      <c r="I316" t="s">
        <v>14</v>
      </c>
      <c r="J316" t="s">
        <v>14</v>
      </c>
      <c r="K316" t="s">
        <v>14</v>
      </c>
      <c r="L316">
        <v>5</v>
      </c>
      <c r="M316">
        <v>5.25</v>
      </c>
      <c r="N316" s="5">
        <f t="shared" si="14"/>
        <v>8.4041012013862768E-5</v>
      </c>
      <c r="O316" s="6">
        <f t="shared" si="15"/>
        <v>39.92</v>
      </c>
    </row>
    <row r="317" spans="1:15" x14ac:dyDescent="0.25">
      <c r="A317">
        <v>2014</v>
      </c>
      <c r="B317" t="str">
        <f t="shared" si="13"/>
        <v>36300 Touchet School District</v>
      </c>
      <c r="C317" s="1" t="s">
        <v>794</v>
      </c>
      <c r="D317" t="s">
        <v>545</v>
      </c>
      <c r="E317">
        <v>2160</v>
      </c>
      <c r="F317" t="s">
        <v>546</v>
      </c>
      <c r="G317" t="s">
        <v>14</v>
      </c>
      <c r="H317" t="s">
        <v>15</v>
      </c>
      <c r="I317" t="s">
        <v>15</v>
      </c>
      <c r="J317" t="s">
        <v>14</v>
      </c>
      <c r="K317" t="s">
        <v>14</v>
      </c>
      <c r="L317">
        <v>5</v>
      </c>
      <c r="M317">
        <v>5.25</v>
      </c>
      <c r="N317" s="5">
        <f t="shared" si="14"/>
        <v>8.4041012013862768E-5</v>
      </c>
      <c r="O317" s="6">
        <f t="shared" si="15"/>
        <v>39.92</v>
      </c>
    </row>
    <row r="318" spans="1:15" x14ac:dyDescent="0.25">
      <c r="A318">
        <v>2014</v>
      </c>
      <c r="B318" t="str">
        <f t="shared" si="13"/>
        <v>34033 Tumwater School District</v>
      </c>
      <c r="C318" s="1" t="s">
        <v>798</v>
      </c>
      <c r="D318" t="s">
        <v>553</v>
      </c>
      <c r="E318">
        <v>5014</v>
      </c>
      <c r="F318" t="s">
        <v>555</v>
      </c>
      <c r="G318" t="s">
        <v>14</v>
      </c>
      <c r="H318" t="s">
        <v>14</v>
      </c>
      <c r="I318" t="s">
        <v>15</v>
      </c>
      <c r="J318" t="s">
        <v>14</v>
      </c>
      <c r="K318" t="s">
        <v>14</v>
      </c>
      <c r="L318">
        <v>5</v>
      </c>
      <c r="M318">
        <v>5.25</v>
      </c>
      <c r="N318" s="5">
        <f t="shared" si="14"/>
        <v>8.4041012013862768E-5</v>
      </c>
      <c r="O318" s="6">
        <f t="shared" si="15"/>
        <v>39.92</v>
      </c>
    </row>
    <row r="319" spans="1:15" x14ac:dyDescent="0.25">
      <c r="A319">
        <v>2014</v>
      </c>
      <c r="B319" t="str">
        <f t="shared" si="13"/>
        <v>39208 West Valley School District (Yakima)</v>
      </c>
      <c r="C319" s="1" t="s">
        <v>812</v>
      </c>
      <c r="D319" t="s">
        <v>599</v>
      </c>
      <c r="E319">
        <v>5221</v>
      </c>
      <c r="F319" t="s">
        <v>600</v>
      </c>
      <c r="G319" t="s">
        <v>14</v>
      </c>
      <c r="H319" t="s">
        <v>14</v>
      </c>
      <c r="I319" t="s">
        <v>15</v>
      </c>
      <c r="J319" t="s">
        <v>14</v>
      </c>
      <c r="K319" t="s">
        <v>14</v>
      </c>
      <c r="L319">
        <v>5</v>
      </c>
      <c r="M319">
        <v>5.25</v>
      </c>
      <c r="N319" s="5">
        <f t="shared" si="14"/>
        <v>8.4041012013862768E-5</v>
      </c>
      <c r="O319" s="6">
        <f t="shared" si="15"/>
        <v>39.92</v>
      </c>
    </row>
    <row r="320" spans="1:15" x14ac:dyDescent="0.25">
      <c r="A320">
        <v>2014</v>
      </c>
      <c r="B320" t="str">
        <f t="shared" si="13"/>
        <v>13151 Coulee-Hartline School District</v>
      </c>
      <c r="C320" s="1" t="s">
        <v>659</v>
      </c>
      <c r="D320" t="s">
        <v>119</v>
      </c>
      <c r="E320">
        <v>2968</v>
      </c>
      <c r="F320" t="s">
        <v>120</v>
      </c>
      <c r="G320" t="s">
        <v>14</v>
      </c>
      <c r="H320" t="s">
        <v>15</v>
      </c>
      <c r="I320" t="s">
        <v>14</v>
      </c>
      <c r="J320" t="s">
        <v>14</v>
      </c>
      <c r="K320" t="s">
        <v>14</v>
      </c>
      <c r="L320">
        <v>5</v>
      </c>
      <c r="M320">
        <v>5</v>
      </c>
      <c r="N320" s="5">
        <f t="shared" si="14"/>
        <v>8.0039059060821687E-5</v>
      </c>
      <c r="O320" s="6">
        <f t="shared" si="15"/>
        <v>38.020000000000003</v>
      </c>
    </row>
    <row r="321" spans="1:15" x14ac:dyDescent="0.25">
      <c r="A321">
        <v>2014</v>
      </c>
      <c r="B321" t="str">
        <f t="shared" si="13"/>
        <v>30303 Stevenson-Carson School District</v>
      </c>
      <c r="C321" s="1" t="s">
        <v>784</v>
      </c>
      <c r="D321" t="s">
        <v>516</v>
      </c>
      <c r="E321">
        <v>3119</v>
      </c>
      <c r="F321" t="s">
        <v>517</v>
      </c>
      <c r="G321" t="s">
        <v>14</v>
      </c>
      <c r="H321" t="s">
        <v>15</v>
      </c>
      <c r="I321" t="s">
        <v>14</v>
      </c>
      <c r="J321" t="s">
        <v>14</v>
      </c>
      <c r="K321" t="s">
        <v>14</v>
      </c>
      <c r="L321">
        <v>5</v>
      </c>
      <c r="M321">
        <v>5</v>
      </c>
      <c r="N321" s="5">
        <f t="shared" si="14"/>
        <v>8.0039059060821687E-5</v>
      </c>
      <c r="O321" s="6">
        <f t="shared" si="15"/>
        <v>38.020000000000003</v>
      </c>
    </row>
    <row r="322" spans="1:15" x14ac:dyDescent="0.25">
      <c r="A322">
        <v>2014</v>
      </c>
      <c r="B322" t="str">
        <f t="shared" ref="B322:B385" si="16">PROPER(CONCATENATE(C322," ",D322))</f>
        <v>20400 Trout Lake School District</v>
      </c>
      <c r="C322" s="1" t="s">
        <v>796</v>
      </c>
      <c r="D322" t="s">
        <v>549</v>
      </c>
      <c r="E322">
        <v>2676</v>
      </c>
      <c r="F322" t="s">
        <v>550</v>
      </c>
      <c r="G322" t="s">
        <v>14</v>
      </c>
      <c r="H322" t="s">
        <v>15</v>
      </c>
      <c r="I322" t="s">
        <v>14</v>
      </c>
      <c r="J322" t="s">
        <v>14</v>
      </c>
      <c r="K322" t="s">
        <v>14</v>
      </c>
      <c r="L322">
        <v>5</v>
      </c>
      <c r="M322">
        <v>5</v>
      </c>
      <c r="N322" s="5">
        <f t="shared" ref="N322:N385" si="17">$M322/$M$424</f>
        <v>8.0039059060821687E-5</v>
      </c>
      <c r="O322" s="6">
        <f t="shared" si="15"/>
        <v>38.020000000000003</v>
      </c>
    </row>
    <row r="323" spans="1:15" x14ac:dyDescent="0.25">
      <c r="A323">
        <v>2014</v>
      </c>
      <c r="B323" t="str">
        <f t="shared" si="16"/>
        <v>39007 Yakima School District</v>
      </c>
      <c r="C323" s="1" t="s">
        <v>819</v>
      </c>
      <c r="D323" t="s">
        <v>614</v>
      </c>
      <c r="E323">
        <v>5153</v>
      </c>
      <c r="F323" t="s">
        <v>619</v>
      </c>
      <c r="G323" t="s">
        <v>14</v>
      </c>
      <c r="H323" t="s">
        <v>14</v>
      </c>
      <c r="I323" t="s">
        <v>15</v>
      </c>
      <c r="J323" t="s">
        <v>14</v>
      </c>
      <c r="K323" t="s">
        <v>14</v>
      </c>
      <c r="L323">
        <v>4</v>
      </c>
      <c r="M323">
        <v>4.75</v>
      </c>
      <c r="N323" s="5">
        <f t="shared" si="17"/>
        <v>7.6037106107780593E-5</v>
      </c>
      <c r="O323" s="6">
        <f t="shared" si="15"/>
        <v>36.119999999999997</v>
      </c>
    </row>
    <row r="324" spans="1:15" x14ac:dyDescent="0.25">
      <c r="A324">
        <v>2014</v>
      </c>
      <c r="B324" t="str">
        <f t="shared" si="16"/>
        <v>31016 Arlington School District</v>
      </c>
      <c r="C324" s="1" t="s">
        <v>628</v>
      </c>
      <c r="D324" t="s">
        <v>19</v>
      </c>
      <c r="E324">
        <v>4287</v>
      </c>
      <c r="F324" t="s">
        <v>21</v>
      </c>
      <c r="G324" t="s">
        <v>14</v>
      </c>
      <c r="H324" t="s">
        <v>14</v>
      </c>
      <c r="I324" t="s">
        <v>15</v>
      </c>
      <c r="J324" t="s">
        <v>14</v>
      </c>
      <c r="K324" t="s">
        <v>14</v>
      </c>
      <c r="L324">
        <v>4</v>
      </c>
      <c r="M324">
        <v>4.5</v>
      </c>
      <c r="N324" s="5">
        <f t="shared" si="17"/>
        <v>7.2035153154739512E-5</v>
      </c>
      <c r="O324" s="6">
        <f t="shared" si="15"/>
        <v>34.22</v>
      </c>
    </row>
    <row r="325" spans="1:15" x14ac:dyDescent="0.25">
      <c r="A325">
        <v>2014</v>
      </c>
      <c r="B325" t="str">
        <f t="shared" si="16"/>
        <v>31015 Edmonds School District</v>
      </c>
      <c r="C325" s="1" t="s">
        <v>670</v>
      </c>
      <c r="D325" t="s">
        <v>144</v>
      </c>
      <c r="E325">
        <v>3854</v>
      </c>
      <c r="F325" t="s">
        <v>150</v>
      </c>
      <c r="G325" t="s">
        <v>14</v>
      </c>
      <c r="H325" t="s">
        <v>14</v>
      </c>
      <c r="I325" t="s">
        <v>15</v>
      </c>
      <c r="J325" t="s">
        <v>14</v>
      </c>
      <c r="K325" t="s">
        <v>14</v>
      </c>
      <c r="L325">
        <v>4</v>
      </c>
      <c r="M325">
        <v>4.5</v>
      </c>
      <c r="N325" s="5">
        <f t="shared" si="17"/>
        <v>7.2035153154739512E-5</v>
      </c>
      <c r="O325" s="6">
        <f t="shared" si="15"/>
        <v>34.22</v>
      </c>
    </row>
    <row r="326" spans="1:15" x14ac:dyDescent="0.25">
      <c r="A326">
        <v>2014</v>
      </c>
      <c r="B326" t="str">
        <f t="shared" si="16"/>
        <v>39203 Highland School District</v>
      </c>
      <c r="C326" s="1" t="s">
        <v>688</v>
      </c>
      <c r="D326" t="s">
        <v>207</v>
      </c>
      <c r="E326">
        <v>4559</v>
      </c>
      <c r="F326" t="s">
        <v>208</v>
      </c>
      <c r="G326" t="s">
        <v>14</v>
      </c>
      <c r="H326" t="s">
        <v>14</v>
      </c>
      <c r="I326" t="s">
        <v>15</v>
      </c>
      <c r="J326" t="s">
        <v>14</v>
      </c>
      <c r="K326" t="s">
        <v>14</v>
      </c>
      <c r="L326">
        <v>4</v>
      </c>
      <c r="M326">
        <v>4.5</v>
      </c>
      <c r="N326" s="5">
        <f t="shared" si="17"/>
        <v>7.2035153154739512E-5</v>
      </c>
      <c r="O326" s="6">
        <f t="shared" si="15"/>
        <v>34.22</v>
      </c>
    </row>
    <row r="327" spans="1:15" x14ac:dyDescent="0.25">
      <c r="A327">
        <v>2014</v>
      </c>
      <c r="B327" t="str">
        <f t="shared" si="16"/>
        <v>32081 Spokane School District</v>
      </c>
      <c r="C327" s="1" t="s">
        <v>780</v>
      </c>
      <c r="D327" t="s">
        <v>498</v>
      </c>
      <c r="E327">
        <v>3008</v>
      </c>
      <c r="F327" t="s">
        <v>499</v>
      </c>
      <c r="G327" t="s">
        <v>14</v>
      </c>
      <c r="H327" t="s">
        <v>14</v>
      </c>
      <c r="I327" t="s">
        <v>15</v>
      </c>
      <c r="J327" t="s">
        <v>14</v>
      </c>
      <c r="K327" t="s">
        <v>14</v>
      </c>
      <c r="L327">
        <v>4</v>
      </c>
      <c r="M327">
        <v>4.5</v>
      </c>
      <c r="N327" s="5">
        <f t="shared" si="17"/>
        <v>7.2035153154739512E-5</v>
      </c>
      <c r="O327" s="6">
        <f t="shared" si="15"/>
        <v>34.22</v>
      </c>
    </row>
    <row r="328" spans="1:15" x14ac:dyDescent="0.25">
      <c r="A328">
        <v>2014</v>
      </c>
      <c r="B328" t="str">
        <f t="shared" si="16"/>
        <v>32081 Spokane School District</v>
      </c>
      <c r="C328" s="1" t="s">
        <v>780</v>
      </c>
      <c r="D328" t="s">
        <v>498</v>
      </c>
      <c r="E328">
        <v>4191</v>
      </c>
      <c r="F328" t="s">
        <v>507</v>
      </c>
      <c r="G328" t="s">
        <v>14</v>
      </c>
      <c r="H328" t="s">
        <v>14</v>
      </c>
      <c r="I328" t="s">
        <v>15</v>
      </c>
      <c r="J328" t="s">
        <v>14</v>
      </c>
      <c r="K328" t="s">
        <v>14</v>
      </c>
      <c r="L328">
        <v>4</v>
      </c>
      <c r="M328">
        <v>4.5</v>
      </c>
      <c r="N328" s="5">
        <f t="shared" si="17"/>
        <v>7.2035153154739512E-5</v>
      </c>
      <c r="O328" s="6">
        <f t="shared" si="15"/>
        <v>34.22</v>
      </c>
    </row>
    <row r="329" spans="1:15" x14ac:dyDescent="0.25">
      <c r="A329">
        <v>2014</v>
      </c>
      <c r="B329" t="str">
        <f t="shared" si="16"/>
        <v>17401 Highline School District</v>
      </c>
      <c r="C329" s="1" t="s">
        <v>689</v>
      </c>
      <c r="D329" t="s">
        <v>209</v>
      </c>
      <c r="E329">
        <v>5103</v>
      </c>
      <c r="F329" t="s">
        <v>221</v>
      </c>
      <c r="G329" t="s">
        <v>14</v>
      </c>
      <c r="H329" t="s">
        <v>15</v>
      </c>
      <c r="I329" t="s">
        <v>15</v>
      </c>
      <c r="J329" t="s">
        <v>14</v>
      </c>
      <c r="K329" t="s">
        <v>14</v>
      </c>
      <c r="L329">
        <v>4</v>
      </c>
      <c r="M329">
        <v>4.25</v>
      </c>
      <c r="N329" s="5">
        <f t="shared" si="17"/>
        <v>6.8033200201698431E-5</v>
      </c>
      <c r="O329" s="6">
        <f t="shared" si="15"/>
        <v>32.32</v>
      </c>
    </row>
    <row r="330" spans="1:15" x14ac:dyDescent="0.25">
      <c r="A330">
        <v>2014</v>
      </c>
      <c r="B330" t="str">
        <f t="shared" si="16"/>
        <v>14172 Ocosta School District</v>
      </c>
      <c r="C330" s="1" t="s">
        <v>738</v>
      </c>
      <c r="D330" t="s">
        <v>372</v>
      </c>
      <c r="E330">
        <v>3024</v>
      </c>
      <c r="F330" t="s">
        <v>373</v>
      </c>
      <c r="G330" t="s">
        <v>14</v>
      </c>
      <c r="H330" t="s">
        <v>15</v>
      </c>
      <c r="I330" t="s">
        <v>14</v>
      </c>
      <c r="J330" t="s">
        <v>14</v>
      </c>
      <c r="K330" t="s">
        <v>14</v>
      </c>
      <c r="L330">
        <v>4</v>
      </c>
      <c r="M330">
        <v>4.25</v>
      </c>
      <c r="N330" s="5">
        <f t="shared" si="17"/>
        <v>6.8033200201698431E-5</v>
      </c>
      <c r="O330" s="6">
        <f t="shared" si="15"/>
        <v>32.32</v>
      </c>
    </row>
    <row r="331" spans="1:15" x14ac:dyDescent="0.25">
      <c r="A331">
        <v>2014</v>
      </c>
      <c r="B331" t="str">
        <f t="shared" si="16"/>
        <v>06119 Battle Ground School District</v>
      </c>
      <c r="C331" s="1" t="s">
        <v>632</v>
      </c>
      <c r="D331" t="s">
        <v>31</v>
      </c>
      <c r="E331">
        <v>1836</v>
      </c>
      <c r="F331" t="s">
        <v>33</v>
      </c>
      <c r="G331" t="s">
        <v>14</v>
      </c>
      <c r="H331" t="s">
        <v>14</v>
      </c>
      <c r="I331" t="s">
        <v>15</v>
      </c>
      <c r="J331" t="s">
        <v>14</v>
      </c>
      <c r="K331" t="s">
        <v>14</v>
      </c>
      <c r="L331">
        <v>4</v>
      </c>
      <c r="M331">
        <v>4</v>
      </c>
      <c r="N331" s="5">
        <f t="shared" si="17"/>
        <v>6.403124724865735E-5</v>
      </c>
      <c r="O331" s="6">
        <f t="shared" si="15"/>
        <v>30.41</v>
      </c>
    </row>
    <row r="332" spans="1:15" x14ac:dyDescent="0.25">
      <c r="A332">
        <v>2014</v>
      </c>
      <c r="B332" t="str">
        <f t="shared" si="16"/>
        <v>33207 Mary Walker School District</v>
      </c>
      <c r="C332" s="1" t="s">
        <v>710</v>
      </c>
      <c r="D332" t="s">
        <v>286</v>
      </c>
      <c r="E332">
        <v>3311</v>
      </c>
      <c r="F332" t="s">
        <v>287</v>
      </c>
      <c r="G332" t="s">
        <v>14</v>
      </c>
      <c r="H332" t="s">
        <v>15</v>
      </c>
      <c r="I332" t="s">
        <v>14</v>
      </c>
      <c r="J332" t="s">
        <v>14</v>
      </c>
      <c r="K332" t="s">
        <v>14</v>
      </c>
      <c r="L332">
        <v>4</v>
      </c>
      <c r="M332">
        <v>4</v>
      </c>
      <c r="N332" s="5">
        <f t="shared" si="17"/>
        <v>6.403124724865735E-5</v>
      </c>
      <c r="O332" s="6">
        <f t="shared" si="15"/>
        <v>30.41</v>
      </c>
    </row>
    <row r="333" spans="1:15" x14ac:dyDescent="0.25">
      <c r="A333">
        <v>2014</v>
      </c>
      <c r="B333" t="str">
        <f t="shared" si="16"/>
        <v>31002 Everett School District</v>
      </c>
      <c r="C333" s="1" t="s">
        <v>676</v>
      </c>
      <c r="D333" t="s">
        <v>163</v>
      </c>
      <c r="E333">
        <v>1907</v>
      </c>
      <c r="F333" t="s">
        <v>166</v>
      </c>
      <c r="G333" t="s">
        <v>14</v>
      </c>
      <c r="H333" t="s">
        <v>14</v>
      </c>
      <c r="I333" t="s">
        <v>15</v>
      </c>
      <c r="J333" t="s">
        <v>14</v>
      </c>
      <c r="K333" t="s">
        <v>14</v>
      </c>
      <c r="L333">
        <v>3</v>
      </c>
      <c r="M333">
        <v>3.5</v>
      </c>
      <c r="N333" s="5">
        <f t="shared" si="17"/>
        <v>5.6027341342575174E-5</v>
      </c>
      <c r="O333" s="6">
        <f t="shared" si="15"/>
        <v>26.61</v>
      </c>
    </row>
    <row r="334" spans="1:15" x14ac:dyDescent="0.25">
      <c r="A334">
        <v>2014</v>
      </c>
      <c r="B334" t="str">
        <f t="shared" si="16"/>
        <v>06114 Evergreen School District (Clark)</v>
      </c>
      <c r="C334" s="1" t="s">
        <v>677</v>
      </c>
      <c r="D334" t="s">
        <v>168</v>
      </c>
      <c r="E334">
        <v>4042</v>
      </c>
      <c r="F334" t="s">
        <v>174</v>
      </c>
      <c r="G334" t="s">
        <v>14</v>
      </c>
      <c r="H334" t="s">
        <v>14</v>
      </c>
      <c r="I334" t="s">
        <v>15</v>
      </c>
      <c r="J334" t="s">
        <v>14</v>
      </c>
      <c r="K334" t="s">
        <v>14</v>
      </c>
      <c r="L334">
        <v>3</v>
      </c>
      <c r="M334">
        <v>3.5</v>
      </c>
      <c r="N334" s="5">
        <f t="shared" si="17"/>
        <v>5.6027341342575174E-5</v>
      </c>
      <c r="O334" s="6">
        <f t="shared" si="15"/>
        <v>26.61</v>
      </c>
    </row>
    <row r="335" spans="1:15" x14ac:dyDescent="0.25">
      <c r="A335">
        <v>2014</v>
      </c>
      <c r="B335" t="str">
        <f t="shared" si="16"/>
        <v>32081 Spokane School District</v>
      </c>
      <c r="C335" s="1" t="s">
        <v>780</v>
      </c>
      <c r="D335" t="s">
        <v>498</v>
      </c>
      <c r="E335">
        <v>1698</v>
      </c>
      <c r="F335" t="s">
        <v>505</v>
      </c>
      <c r="G335" t="s">
        <v>14</v>
      </c>
      <c r="H335" t="s">
        <v>14</v>
      </c>
      <c r="I335" t="s">
        <v>15</v>
      </c>
      <c r="J335" t="s">
        <v>14</v>
      </c>
      <c r="K335" t="s">
        <v>14</v>
      </c>
      <c r="L335">
        <v>3</v>
      </c>
      <c r="M335">
        <v>3.5</v>
      </c>
      <c r="N335" s="5">
        <f t="shared" si="17"/>
        <v>5.6027341342575174E-5</v>
      </c>
      <c r="O335" s="6">
        <f t="shared" si="15"/>
        <v>26.61</v>
      </c>
    </row>
    <row r="336" spans="1:15" x14ac:dyDescent="0.25">
      <c r="A336">
        <v>2014</v>
      </c>
      <c r="B336" t="str">
        <f t="shared" si="16"/>
        <v>06114 Evergreen School District (Clark)</v>
      </c>
      <c r="C336" s="1" t="s">
        <v>677</v>
      </c>
      <c r="D336" t="s">
        <v>168</v>
      </c>
      <c r="E336">
        <v>1801</v>
      </c>
      <c r="F336" t="s">
        <v>173</v>
      </c>
      <c r="G336" t="s">
        <v>14</v>
      </c>
      <c r="H336" t="s">
        <v>14</v>
      </c>
      <c r="I336" t="s">
        <v>15</v>
      </c>
      <c r="J336" t="s">
        <v>14</v>
      </c>
      <c r="K336" t="s">
        <v>14</v>
      </c>
      <c r="L336">
        <v>3</v>
      </c>
      <c r="M336">
        <v>3.25</v>
      </c>
      <c r="N336" s="5">
        <f t="shared" si="17"/>
        <v>5.2025388389534093E-5</v>
      </c>
      <c r="O336" s="6">
        <f t="shared" si="15"/>
        <v>24.71</v>
      </c>
    </row>
    <row r="337" spans="1:15" x14ac:dyDescent="0.25">
      <c r="A337">
        <v>2014</v>
      </c>
      <c r="B337" t="str">
        <f t="shared" si="16"/>
        <v>17401 Highline School District</v>
      </c>
      <c r="C337" s="1" t="s">
        <v>689</v>
      </c>
      <c r="D337" t="s">
        <v>209</v>
      </c>
      <c r="E337">
        <v>5172</v>
      </c>
      <c r="F337" t="s">
        <v>218</v>
      </c>
      <c r="G337" t="s">
        <v>14</v>
      </c>
      <c r="H337" t="s">
        <v>14</v>
      </c>
      <c r="I337" t="s">
        <v>15</v>
      </c>
      <c r="J337" t="s">
        <v>14</v>
      </c>
      <c r="K337" t="s">
        <v>14</v>
      </c>
      <c r="L337">
        <v>3</v>
      </c>
      <c r="M337">
        <v>3.25</v>
      </c>
      <c r="N337" s="5">
        <f t="shared" si="17"/>
        <v>5.2025388389534093E-5</v>
      </c>
      <c r="O337" s="6">
        <f t="shared" si="15"/>
        <v>24.71</v>
      </c>
    </row>
    <row r="338" spans="1:15" x14ac:dyDescent="0.25">
      <c r="A338">
        <v>2014</v>
      </c>
      <c r="B338" t="str">
        <f t="shared" si="16"/>
        <v>03017 Kennewick School District</v>
      </c>
      <c r="C338" s="1" t="s">
        <v>695</v>
      </c>
      <c r="D338" t="s">
        <v>236</v>
      </c>
      <c r="E338">
        <v>1941</v>
      </c>
      <c r="F338" t="s">
        <v>239</v>
      </c>
      <c r="G338" t="s">
        <v>14</v>
      </c>
      <c r="H338" t="s">
        <v>14</v>
      </c>
      <c r="I338" t="s">
        <v>15</v>
      </c>
      <c r="J338" t="s">
        <v>14</v>
      </c>
      <c r="K338" t="s">
        <v>14</v>
      </c>
      <c r="L338">
        <v>3</v>
      </c>
      <c r="M338">
        <v>3.25</v>
      </c>
      <c r="N338" s="5">
        <f t="shared" si="17"/>
        <v>5.2025388389534093E-5</v>
      </c>
      <c r="O338" s="6">
        <f t="shared" si="15"/>
        <v>24.71</v>
      </c>
    </row>
    <row r="339" spans="1:15" x14ac:dyDescent="0.25">
      <c r="A339">
        <v>2014</v>
      </c>
      <c r="B339" t="str">
        <f t="shared" si="16"/>
        <v>31025 Marysville School District</v>
      </c>
      <c r="C339" s="1" t="s">
        <v>711</v>
      </c>
      <c r="D339" t="s">
        <v>288</v>
      </c>
      <c r="E339">
        <v>5209</v>
      </c>
      <c r="F339" t="s">
        <v>289</v>
      </c>
      <c r="G339" t="s">
        <v>14</v>
      </c>
      <c r="H339" t="s">
        <v>15</v>
      </c>
      <c r="I339" t="s">
        <v>15</v>
      </c>
      <c r="J339" t="s">
        <v>14</v>
      </c>
      <c r="K339" t="s">
        <v>14</v>
      </c>
      <c r="L339">
        <v>3</v>
      </c>
      <c r="M339">
        <v>3.25</v>
      </c>
      <c r="N339" s="5">
        <f t="shared" si="17"/>
        <v>5.2025388389534093E-5</v>
      </c>
      <c r="O339" s="6">
        <f t="shared" si="15"/>
        <v>24.71</v>
      </c>
    </row>
    <row r="340" spans="1:15" x14ac:dyDescent="0.25">
      <c r="A340">
        <v>2014</v>
      </c>
      <c r="B340" t="str">
        <f t="shared" si="16"/>
        <v>32354 Mead School District</v>
      </c>
      <c r="C340" s="1" t="s">
        <v>712</v>
      </c>
      <c r="D340" t="s">
        <v>298</v>
      </c>
      <c r="E340">
        <v>1803</v>
      </c>
      <c r="F340" t="s">
        <v>299</v>
      </c>
      <c r="G340" t="s">
        <v>14</v>
      </c>
      <c r="H340" t="s">
        <v>14</v>
      </c>
      <c r="I340" t="s">
        <v>15</v>
      </c>
      <c r="J340" t="s">
        <v>14</v>
      </c>
      <c r="K340" t="s">
        <v>14</v>
      </c>
      <c r="L340">
        <v>3</v>
      </c>
      <c r="M340">
        <v>3.25</v>
      </c>
      <c r="N340" s="5">
        <f t="shared" si="17"/>
        <v>5.2025388389534093E-5</v>
      </c>
      <c r="O340" s="6">
        <f t="shared" si="15"/>
        <v>24.71</v>
      </c>
    </row>
    <row r="341" spans="1:15" x14ac:dyDescent="0.25">
      <c r="A341">
        <v>2014</v>
      </c>
      <c r="B341" t="str">
        <f t="shared" si="16"/>
        <v>10309 Republic School District</v>
      </c>
      <c r="C341" s="1" t="s">
        <v>760</v>
      </c>
      <c r="D341" t="s">
        <v>430</v>
      </c>
      <c r="E341">
        <v>3579</v>
      </c>
      <c r="F341" t="s">
        <v>431</v>
      </c>
      <c r="G341" t="s">
        <v>14</v>
      </c>
      <c r="H341" t="s">
        <v>15</v>
      </c>
      <c r="I341" t="s">
        <v>14</v>
      </c>
      <c r="J341" t="s">
        <v>14</v>
      </c>
      <c r="K341" t="s">
        <v>14</v>
      </c>
      <c r="L341">
        <v>3</v>
      </c>
      <c r="M341">
        <v>3.25</v>
      </c>
      <c r="N341" s="5">
        <f t="shared" si="17"/>
        <v>5.2025388389534093E-5</v>
      </c>
      <c r="O341" s="6">
        <f t="shared" si="15"/>
        <v>24.71</v>
      </c>
    </row>
    <row r="342" spans="1:15" x14ac:dyDescent="0.25">
      <c r="A342">
        <v>2014</v>
      </c>
      <c r="B342" t="str">
        <f t="shared" si="16"/>
        <v>17001 Seattle Public Schools</v>
      </c>
      <c r="C342" s="1" t="s">
        <v>768</v>
      </c>
      <c r="D342" t="s">
        <v>449</v>
      </c>
      <c r="E342">
        <v>5260</v>
      </c>
      <c r="F342" t="s">
        <v>461</v>
      </c>
      <c r="G342" t="s">
        <v>14</v>
      </c>
      <c r="H342" t="s">
        <v>14</v>
      </c>
      <c r="I342" t="s">
        <v>15</v>
      </c>
      <c r="J342" t="s">
        <v>14</v>
      </c>
      <c r="K342" t="s">
        <v>14</v>
      </c>
      <c r="L342">
        <v>3</v>
      </c>
      <c r="M342">
        <v>3.25</v>
      </c>
      <c r="N342" s="5">
        <f t="shared" si="17"/>
        <v>5.2025388389534093E-5</v>
      </c>
      <c r="O342" s="6">
        <f t="shared" si="15"/>
        <v>24.71</v>
      </c>
    </row>
    <row r="343" spans="1:15" x14ac:dyDescent="0.25">
      <c r="A343">
        <v>2014</v>
      </c>
      <c r="B343" t="str">
        <f t="shared" si="16"/>
        <v>04246 Wenatchee School District</v>
      </c>
      <c r="C343" s="1" t="s">
        <v>810</v>
      </c>
      <c r="D343" t="s">
        <v>591</v>
      </c>
      <c r="E343">
        <v>4105</v>
      </c>
      <c r="F343" t="s">
        <v>594</v>
      </c>
      <c r="G343" t="s">
        <v>14</v>
      </c>
      <c r="H343" t="s">
        <v>14</v>
      </c>
      <c r="I343" t="s">
        <v>15</v>
      </c>
      <c r="J343" t="s">
        <v>14</v>
      </c>
      <c r="K343" t="s">
        <v>14</v>
      </c>
      <c r="L343">
        <v>3</v>
      </c>
      <c r="M343">
        <v>3.25</v>
      </c>
      <c r="N343" s="5">
        <f t="shared" si="17"/>
        <v>5.2025388389534093E-5</v>
      </c>
      <c r="O343" s="6">
        <f t="shared" si="15"/>
        <v>24.71</v>
      </c>
    </row>
    <row r="344" spans="1:15" x14ac:dyDescent="0.25">
      <c r="A344">
        <v>2014</v>
      </c>
      <c r="B344" t="str">
        <f t="shared" si="16"/>
        <v>17411 Issaquah School District</v>
      </c>
      <c r="C344" s="1" t="s">
        <v>692</v>
      </c>
      <c r="D344" t="s">
        <v>226</v>
      </c>
      <c r="E344">
        <v>1540</v>
      </c>
      <c r="F344" t="s">
        <v>230</v>
      </c>
      <c r="G344" t="s">
        <v>14</v>
      </c>
      <c r="H344" t="s">
        <v>14</v>
      </c>
      <c r="I344" t="s">
        <v>15</v>
      </c>
      <c r="J344" t="s">
        <v>14</v>
      </c>
      <c r="K344" t="s">
        <v>14</v>
      </c>
      <c r="L344">
        <v>3</v>
      </c>
      <c r="M344">
        <v>3</v>
      </c>
      <c r="N344" s="5">
        <f t="shared" si="17"/>
        <v>4.8023435436493006E-5</v>
      </c>
      <c r="O344" s="6">
        <f t="shared" si="15"/>
        <v>22.81</v>
      </c>
    </row>
    <row r="345" spans="1:15" x14ac:dyDescent="0.25">
      <c r="A345">
        <v>2014</v>
      </c>
      <c r="B345" t="str">
        <f t="shared" si="16"/>
        <v>22008 Sprague School District</v>
      </c>
      <c r="C345" s="1" t="s">
        <v>781</v>
      </c>
      <c r="D345" t="s">
        <v>509</v>
      </c>
      <c r="E345">
        <v>2186</v>
      </c>
      <c r="F345" t="s">
        <v>510</v>
      </c>
      <c r="G345" t="s">
        <v>14</v>
      </c>
      <c r="H345" t="s">
        <v>15</v>
      </c>
      <c r="I345" t="s">
        <v>14</v>
      </c>
      <c r="J345" t="s">
        <v>14</v>
      </c>
      <c r="K345" t="s">
        <v>14</v>
      </c>
      <c r="L345">
        <v>3</v>
      </c>
      <c r="M345">
        <v>3</v>
      </c>
      <c r="N345" s="5">
        <f t="shared" si="17"/>
        <v>4.8023435436493006E-5</v>
      </c>
      <c r="O345" s="6">
        <f t="shared" si="15"/>
        <v>22.81</v>
      </c>
    </row>
    <row r="346" spans="1:15" x14ac:dyDescent="0.25">
      <c r="A346">
        <v>2014</v>
      </c>
      <c r="B346" t="str">
        <f t="shared" si="16"/>
        <v>13146 Warden School District</v>
      </c>
      <c r="C346" s="1" t="s">
        <v>806</v>
      </c>
      <c r="D346" t="s">
        <v>582</v>
      </c>
      <c r="E346">
        <v>3273</v>
      </c>
      <c r="F346" t="s">
        <v>583</v>
      </c>
      <c r="G346" t="s">
        <v>14</v>
      </c>
      <c r="H346" t="s">
        <v>15</v>
      </c>
      <c r="I346" t="s">
        <v>14</v>
      </c>
      <c r="J346" t="s">
        <v>14</v>
      </c>
      <c r="K346" t="s">
        <v>14</v>
      </c>
      <c r="L346">
        <v>3</v>
      </c>
      <c r="M346">
        <v>3</v>
      </c>
      <c r="N346" s="5">
        <f t="shared" si="17"/>
        <v>4.8023435436493006E-5</v>
      </c>
      <c r="O346" s="6">
        <f t="shared" si="15"/>
        <v>22.81</v>
      </c>
    </row>
    <row r="347" spans="1:15" x14ac:dyDescent="0.25">
      <c r="A347">
        <v>2014</v>
      </c>
      <c r="B347" t="str">
        <f t="shared" si="16"/>
        <v>32360 Cheney School District</v>
      </c>
      <c r="C347" s="1" t="s">
        <v>649</v>
      </c>
      <c r="D347" t="s">
        <v>96</v>
      </c>
      <c r="E347">
        <v>1769</v>
      </c>
      <c r="F347" t="s">
        <v>98</v>
      </c>
      <c r="G347" t="s">
        <v>14</v>
      </c>
      <c r="H347" t="s">
        <v>14</v>
      </c>
      <c r="I347" t="s">
        <v>15</v>
      </c>
      <c r="J347" t="s">
        <v>14</v>
      </c>
      <c r="K347" t="s">
        <v>14</v>
      </c>
      <c r="L347">
        <v>2</v>
      </c>
      <c r="M347">
        <v>2.5</v>
      </c>
      <c r="N347" s="5">
        <f t="shared" si="17"/>
        <v>4.0019529530410844E-5</v>
      </c>
      <c r="O347" s="6">
        <f t="shared" ref="O347:O410" si="18">ROUND($O$424*N347,2)</f>
        <v>19.010000000000002</v>
      </c>
    </row>
    <row r="348" spans="1:15" x14ac:dyDescent="0.25">
      <c r="A348">
        <v>2014</v>
      </c>
      <c r="B348" t="str">
        <f t="shared" si="16"/>
        <v>39200 Grandview School District</v>
      </c>
      <c r="C348" s="1" t="s">
        <v>685</v>
      </c>
      <c r="D348" t="s">
        <v>199</v>
      </c>
      <c r="E348">
        <v>1645</v>
      </c>
      <c r="F348" t="s">
        <v>200</v>
      </c>
      <c r="G348" t="s">
        <v>14</v>
      </c>
      <c r="H348" t="s">
        <v>14</v>
      </c>
      <c r="I348" t="s">
        <v>15</v>
      </c>
      <c r="J348" t="s">
        <v>14</v>
      </c>
      <c r="K348" t="s">
        <v>14</v>
      </c>
      <c r="L348">
        <v>2</v>
      </c>
      <c r="M348">
        <v>2.5</v>
      </c>
      <c r="N348" s="5">
        <f t="shared" si="17"/>
        <v>4.0019529530410844E-5</v>
      </c>
      <c r="O348" s="6">
        <f t="shared" si="18"/>
        <v>19.010000000000002</v>
      </c>
    </row>
    <row r="349" spans="1:15" x14ac:dyDescent="0.25">
      <c r="A349">
        <v>2014</v>
      </c>
      <c r="B349" t="str">
        <f t="shared" si="16"/>
        <v>17401 Highline School District</v>
      </c>
      <c r="C349" s="1" t="s">
        <v>689</v>
      </c>
      <c r="D349" t="s">
        <v>209</v>
      </c>
      <c r="E349">
        <v>1539</v>
      </c>
      <c r="F349" t="s">
        <v>213</v>
      </c>
      <c r="G349" t="s">
        <v>14</v>
      </c>
      <c r="H349" t="s">
        <v>14</v>
      </c>
      <c r="I349" t="s">
        <v>15</v>
      </c>
      <c r="J349" t="s">
        <v>14</v>
      </c>
      <c r="K349" t="s">
        <v>14</v>
      </c>
      <c r="L349">
        <v>2</v>
      </c>
      <c r="M349">
        <v>2.5</v>
      </c>
      <c r="N349" s="5">
        <f t="shared" si="17"/>
        <v>4.0019529530410844E-5</v>
      </c>
      <c r="O349" s="6">
        <f t="shared" si="18"/>
        <v>19.010000000000002</v>
      </c>
    </row>
    <row r="350" spans="1:15" x14ac:dyDescent="0.25">
      <c r="A350">
        <v>2014</v>
      </c>
      <c r="B350" t="str">
        <f t="shared" si="16"/>
        <v>06037 Vancouver School District</v>
      </c>
      <c r="C350" s="1" t="s">
        <v>800</v>
      </c>
      <c r="D350" t="s">
        <v>562</v>
      </c>
      <c r="E350">
        <v>3556</v>
      </c>
      <c r="F350" t="s">
        <v>569</v>
      </c>
      <c r="G350" t="s">
        <v>14</v>
      </c>
      <c r="H350" t="s">
        <v>14</v>
      </c>
      <c r="I350" t="s">
        <v>15</v>
      </c>
      <c r="J350" t="s">
        <v>14</v>
      </c>
      <c r="K350" t="s">
        <v>14</v>
      </c>
      <c r="L350">
        <v>2</v>
      </c>
      <c r="M350">
        <v>2.5</v>
      </c>
      <c r="N350" s="5">
        <f t="shared" si="17"/>
        <v>4.0019529530410844E-5</v>
      </c>
      <c r="O350" s="6">
        <f t="shared" si="18"/>
        <v>19.010000000000002</v>
      </c>
    </row>
    <row r="351" spans="1:15" x14ac:dyDescent="0.25">
      <c r="A351">
        <v>2014</v>
      </c>
      <c r="B351" t="str">
        <f t="shared" si="16"/>
        <v>18401 Central Kitsap School District</v>
      </c>
      <c r="C351" s="1" t="s">
        <v>645</v>
      </c>
      <c r="D351" t="s">
        <v>77</v>
      </c>
      <c r="E351">
        <v>5199</v>
      </c>
      <c r="F351" t="s">
        <v>81</v>
      </c>
      <c r="G351" t="s">
        <v>14</v>
      </c>
      <c r="H351" t="s">
        <v>14</v>
      </c>
      <c r="I351" t="s">
        <v>15</v>
      </c>
      <c r="J351" t="s">
        <v>14</v>
      </c>
      <c r="K351" t="s">
        <v>14</v>
      </c>
      <c r="L351">
        <v>2</v>
      </c>
      <c r="M351">
        <v>2.25</v>
      </c>
      <c r="N351" s="5">
        <f t="shared" si="17"/>
        <v>3.6017576577369756E-5</v>
      </c>
      <c r="O351" s="6">
        <f t="shared" si="18"/>
        <v>17.11</v>
      </c>
    </row>
    <row r="352" spans="1:15" x14ac:dyDescent="0.25">
      <c r="A352">
        <v>2014</v>
      </c>
      <c r="B352" t="str">
        <f t="shared" si="16"/>
        <v>17414 Lake Washington School District</v>
      </c>
      <c r="C352" s="1" t="s">
        <v>702</v>
      </c>
      <c r="D352" t="s">
        <v>260</v>
      </c>
      <c r="E352">
        <v>1804</v>
      </c>
      <c r="F352" t="s">
        <v>264</v>
      </c>
      <c r="G352" t="s">
        <v>14</v>
      </c>
      <c r="H352" t="s">
        <v>14</v>
      </c>
      <c r="I352" t="s">
        <v>15</v>
      </c>
      <c r="J352" t="s">
        <v>14</v>
      </c>
      <c r="K352" t="s">
        <v>14</v>
      </c>
      <c r="L352">
        <v>2</v>
      </c>
      <c r="M352">
        <v>2.25</v>
      </c>
      <c r="N352" s="5">
        <f t="shared" si="17"/>
        <v>3.6017576577369756E-5</v>
      </c>
      <c r="O352" s="6">
        <f t="shared" si="18"/>
        <v>17.11</v>
      </c>
    </row>
    <row r="353" spans="1:15" x14ac:dyDescent="0.25">
      <c r="A353">
        <v>2014</v>
      </c>
      <c r="B353" t="str">
        <f t="shared" si="16"/>
        <v>32354 Mead School District</v>
      </c>
      <c r="C353" s="1" t="s">
        <v>712</v>
      </c>
      <c r="D353" t="s">
        <v>298</v>
      </c>
      <c r="E353">
        <v>1858</v>
      </c>
      <c r="F353" t="s">
        <v>300</v>
      </c>
      <c r="G353" t="s">
        <v>14</v>
      </c>
      <c r="H353" t="s">
        <v>14</v>
      </c>
      <c r="I353" t="s">
        <v>15</v>
      </c>
      <c r="J353" t="s">
        <v>14</v>
      </c>
      <c r="K353" t="s">
        <v>14</v>
      </c>
      <c r="L353">
        <v>2</v>
      </c>
      <c r="M353">
        <v>2.25</v>
      </c>
      <c r="N353" s="5">
        <f t="shared" si="17"/>
        <v>3.6017576577369756E-5</v>
      </c>
      <c r="O353" s="6">
        <f t="shared" si="18"/>
        <v>17.11</v>
      </c>
    </row>
    <row r="354" spans="1:15" x14ac:dyDescent="0.25">
      <c r="A354">
        <v>2014</v>
      </c>
      <c r="B354" t="str">
        <f t="shared" si="16"/>
        <v>34111 Olympia School District</v>
      </c>
      <c r="C354" s="1" t="s">
        <v>741</v>
      </c>
      <c r="D354" t="s">
        <v>378</v>
      </c>
      <c r="E354">
        <v>1768</v>
      </c>
      <c r="F354" t="s">
        <v>379</v>
      </c>
      <c r="G354" t="s">
        <v>14</v>
      </c>
      <c r="H354" t="s">
        <v>15</v>
      </c>
      <c r="I354" t="s">
        <v>14</v>
      </c>
      <c r="J354" t="s">
        <v>14</v>
      </c>
      <c r="K354" t="s">
        <v>14</v>
      </c>
      <c r="L354">
        <v>2</v>
      </c>
      <c r="M354">
        <v>2.25</v>
      </c>
      <c r="N354" s="5">
        <f t="shared" si="17"/>
        <v>3.6017576577369756E-5</v>
      </c>
      <c r="O354" s="6">
        <f t="shared" si="18"/>
        <v>17.11</v>
      </c>
    </row>
    <row r="355" spans="1:15" x14ac:dyDescent="0.25">
      <c r="A355">
        <v>2014</v>
      </c>
      <c r="B355" t="str">
        <f t="shared" si="16"/>
        <v>17001 Seattle Public Schools</v>
      </c>
      <c r="C355" s="1" t="s">
        <v>768</v>
      </c>
      <c r="D355" t="s">
        <v>449</v>
      </c>
      <c r="E355">
        <v>1751</v>
      </c>
      <c r="F355" t="s">
        <v>451</v>
      </c>
      <c r="G355" t="s">
        <v>14</v>
      </c>
      <c r="H355" t="s">
        <v>14</v>
      </c>
      <c r="I355" t="s">
        <v>15</v>
      </c>
      <c r="J355" t="s">
        <v>14</v>
      </c>
      <c r="K355" t="s">
        <v>14</v>
      </c>
      <c r="L355">
        <v>2</v>
      </c>
      <c r="M355">
        <v>2.25</v>
      </c>
      <c r="N355" s="5">
        <f t="shared" si="17"/>
        <v>3.6017576577369756E-5</v>
      </c>
      <c r="O355" s="6">
        <f t="shared" si="18"/>
        <v>17.11</v>
      </c>
    </row>
    <row r="356" spans="1:15" x14ac:dyDescent="0.25">
      <c r="A356">
        <v>2014</v>
      </c>
      <c r="B356" t="str">
        <f t="shared" si="16"/>
        <v>06037 Vancouver School District</v>
      </c>
      <c r="C356" s="1" t="s">
        <v>800</v>
      </c>
      <c r="D356" t="s">
        <v>562</v>
      </c>
      <c r="E356">
        <v>5149</v>
      </c>
      <c r="F356" t="s">
        <v>571</v>
      </c>
      <c r="G356" t="s">
        <v>14</v>
      </c>
      <c r="H356" t="s">
        <v>14</v>
      </c>
      <c r="I356" t="s">
        <v>15</v>
      </c>
      <c r="J356" t="s">
        <v>14</v>
      </c>
      <c r="K356" t="s">
        <v>14</v>
      </c>
      <c r="L356">
        <v>2</v>
      </c>
      <c r="M356">
        <v>2.25</v>
      </c>
      <c r="N356" s="5">
        <f t="shared" si="17"/>
        <v>3.6017576577369756E-5</v>
      </c>
      <c r="O356" s="6">
        <f t="shared" si="18"/>
        <v>17.11</v>
      </c>
    </row>
    <row r="357" spans="1:15" x14ac:dyDescent="0.25">
      <c r="A357">
        <v>2014</v>
      </c>
      <c r="B357" t="str">
        <f t="shared" si="16"/>
        <v>31103 Monroe School District</v>
      </c>
      <c r="C357" s="1" t="s">
        <v>717</v>
      </c>
      <c r="D357" t="s">
        <v>311</v>
      </c>
      <c r="E357">
        <v>1777</v>
      </c>
      <c r="F357" t="s">
        <v>314</v>
      </c>
      <c r="G357" t="s">
        <v>14</v>
      </c>
      <c r="H357" t="s">
        <v>14</v>
      </c>
      <c r="I357" t="s">
        <v>15</v>
      </c>
      <c r="J357" t="s">
        <v>14</v>
      </c>
      <c r="K357" t="s">
        <v>14</v>
      </c>
      <c r="L357">
        <v>2</v>
      </c>
      <c r="M357">
        <v>2</v>
      </c>
      <c r="N357" s="5">
        <f t="shared" si="17"/>
        <v>3.2015623624328675E-5</v>
      </c>
      <c r="O357" s="6">
        <f t="shared" si="18"/>
        <v>15.21</v>
      </c>
    </row>
    <row r="358" spans="1:15" x14ac:dyDescent="0.25">
      <c r="A358">
        <v>2014</v>
      </c>
      <c r="B358" t="str">
        <f t="shared" si="16"/>
        <v>21014 Napavine School District</v>
      </c>
      <c r="C358" s="1" t="s">
        <v>725</v>
      </c>
      <c r="D358" t="s">
        <v>335</v>
      </c>
      <c r="E358">
        <v>2273</v>
      </c>
      <c r="F358" t="s">
        <v>336</v>
      </c>
      <c r="G358" t="s">
        <v>14</v>
      </c>
      <c r="H358" t="s">
        <v>15</v>
      </c>
      <c r="I358" t="s">
        <v>14</v>
      </c>
      <c r="J358" t="s">
        <v>14</v>
      </c>
      <c r="K358" t="s">
        <v>14</v>
      </c>
      <c r="L358">
        <v>2</v>
      </c>
      <c r="M358">
        <v>2</v>
      </c>
      <c r="N358" s="5">
        <f t="shared" si="17"/>
        <v>3.2015623624328675E-5</v>
      </c>
      <c r="O358" s="6">
        <f t="shared" si="18"/>
        <v>15.21</v>
      </c>
    </row>
    <row r="359" spans="1:15" x14ac:dyDescent="0.25">
      <c r="A359">
        <v>2014</v>
      </c>
      <c r="B359" t="str">
        <f t="shared" si="16"/>
        <v>34003 North Thurston Public Schools</v>
      </c>
      <c r="C359" s="1" t="s">
        <v>732</v>
      </c>
      <c r="D359" t="s">
        <v>351</v>
      </c>
      <c r="E359">
        <v>4314</v>
      </c>
      <c r="F359" t="s">
        <v>354</v>
      </c>
      <c r="G359" t="s">
        <v>14</v>
      </c>
      <c r="H359" t="s">
        <v>14</v>
      </c>
      <c r="I359" t="s">
        <v>15</v>
      </c>
      <c r="J359" t="s">
        <v>14</v>
      </c>
      <c r="K359" t="s">
        <v>14</v>
      </c>
      <c r="L359">
        <v>2</v>
      </c>
      <c r="M359">
        <v>2</v>
      </c>
      <c r="N359" s="5">
        <f t="shared" si="17"/>
        <v>3.2015623624328675E-5</v>
      </c>
      <c r="O359" s="6">
        <f t="shared" si="18"/>
        <v>15.21</v>
      </c>
    </row>
    <row r="360" spans="1:15" x14ac:dyDescent="0.25">
      <c r="A360">
        <v>2014</v>
      </c>
      <c r="B360" t="str">
        <f t="shared" si="16"/>
        <v>17417 Northshore School District</v>
      </c>
      <c r="C360" s="1" t="s">
        <v>734</v>
      </c>
      <c r="D360" t="s">
        <v>358</v>
      </c>
      <c r="E360">
        <v>1814</v>
      </c>
      <c r="F360" t="s">
        <v>361</v>
      </c>
      <c r="G360" t="s">
        <v>14</v>
      </c>
      <c r="H360" t="s">
        <v>14</v>
      </c>
      <c r="I360" t="s">
        <v>15</v>
      </c>
      <c r="J360" t="s">
        <v>14</v>
      </c>
      <c r="K360" t="s">
        <v>14</v>
      </c>
      <c r="L360">
        <v>2</v>
      </c>
      <c r="M360">
        <v>2</v>
      </c>
      <c r="N360" s="5">
        <f t="shared" si="17"/>
        <v>3.2015623624328675E-5</v>
      </c>
      <c r="O360" s="6">
        <f t="shared" si="18"/>
        <v>15.21</v>
      </c>
    </row>
    <row r="361" spans="1:15" x14ac:dyDescent="0.25">
      <c r="A361">
        <v>2014</v>
      </c>
      <c r="B361" t="str">
        <f t="shared" si="16"/>
        <v>38324 Oakesdale School District</v>
      </c>
      <c r="C361" s="1" t="s">
        <v>736</v>
      </c>
      <c r="D361" t="s">
        <v>368</v>
      </c>
      <c r="E361">
        <v>2432</v>
      </c>
      <c r="F361" t="s">
        <v>369</v>
      </c>
      <c r="G361" t="s">
        <v>14</v>
      </c>
      <c r="H361" t="s">
        <v>15</v>
      </c>
      <c r="I361" t="s">
        <v>14</v>
      </c>
      <c r="J361" t="s">
        <v>14</v>
      </c>
      <c r="K361" t="s">
        <v>14</v>
      </c>
      <c r="L361">
        <v>2</v>
      </c>
      <c r="M361">
        <v>2</v>
      </c>
      <c r="N361" s="5">
        <f t="shared" si="17"/>
        <v>3.2015623624328675E-5</v>
      </c>
      <c r="O361" s="6">
        <f t="shared" si="18"/>
        <v>15.21</v>
      </c>
    </row>
    <row r="362" spans="1:15" x14ac:dyDescent="0.25">
      <c r="A362">
        <v>2014</v>
      </c>
      <c r="B362" t="str">
        <f t="shared" si="16"/>
        <v>22105 Odessa School District</v>
      </c>
      <c r="C362" s="1" t="s">
        <v>739</v>
      </c>
      <c r="D362" t="s">
        <v>374</v>
      </c>
      <c r="E362">
        <v>2443</v>
      </c>
      <c r="F362" t="s">
        <v>375</v>
      </c>
      <c r="G362" t="s">
        <v>14</v>
      </c>
      <c r="H362" t="s">
        <v>15</v>
      </c>
      <c r="I362" t="s">
        <v>14</v>
      </c>
      <c r="J362" t="s">
        <v>14</v>
      </c>
      <c r="K362" t="s">
        <v>14</v>
      </c>
      <c r="L362">
        <v>2</v>
      </c>
      <c r="M362">
        <v>2</v>
      </c>
      <c r="N362" s="5">
        <f t="shared" si="17"/>
        <v>3.2015623624328675E-5</v>
      </c>
      <c r="O362" s="6">
        <f t="shared" si="18"/>
        <v>15.21</v>
      </c>
    </row>
    <row r="363" spans="1:15" x14ac:dyDescent="0.25">
      <c r="A363">
        <v>2014</v>
      </c>
      <c r="B363" t="str">
        <f t="shared" si="16"/>
        <v>05402 Quillayute Valley School District</v>
      </c>
      <c r="C363" s="1" t="s">
        <v>756</v>
      </c>
      <c r="D363" t="s">
        <v>420</v>
      </c>
      <c r="E363">
        <v>2349</v>
      </c>
      <c r="F363" t="s">
        <v>421</v>
      </c>
      <c r="G363" t="s">
        <v>14</v>
      </c>
      <c r="H363" t="s">
        <v>15</v>
      </c>
      <c r="I363" t="s">
        <v>14</v>
      </c>
      <c r="J363" t="s">
        <v>14</v>
      </c>
      <c r="K363" t="s">
        <v>14</v>
      </c>
      <c r="L363">
        <v>2</v>
      </c>
      <c r="M363">
        <v>2</v>
      </c>
      <c r="N363" s="5">
        <f t="shared" si="17"/>
        <v>3.2015623624328675E-5</v>
      </c>
      <c r="O363" s="6">
        <f t="shared" si="18"/>
        <v>15.21</v>
      </c>
    </row>
    <row r="364" spans="1:15" x14ac:dyDescent="0.25">
      <c r="A364">
        <v>2014</v>
      </c>
      <c r="B364" t="str">
        <f t="shared" si="16"/>
        <v>27010 Tacoma School District</v>
      </c>
      <c r="C364" s="1" t="s">
        <v>788</v>
      </c>
      <c r="D364" t="s">
        <v>525</v>
      </c>
      <c r="E364">
        <v>1860</v>
      </c>
      <c r="F364" t="s">
        <v>532</v>
      </c>
      <c r="G364" t="s">
        <v>14</v>
      </c>
      <c r="H364" t="s">
        <v>15</v>
      </c>
      <c r="I364" t="s">
        <v>15</v>
      </c>
      <c r="J364" t="s">
        <v>14</v>
      </c>
      <c r="K364" t="s">
        <v>14</v>
      </c>
      <c r="L364">
        <v>2</v>
      </c>
      <c r="M364">
        <v>2</v>
      </c>
      <c r="N364" s="5">
        <f t="shared" si="17"/>
        <v>3.2015623624328675E-5</v>
      </c>
      <c r="O364" s="6">
        <f t="shared" si="18"/>
        <v>15.21</v>
      </c>
    </row>
    <row r="365" spans="1:15" x14ac:dyDescent="0.25">
      <c r="A365">
        <v>2014</v>
      </c>
      <c r="B365" t="str">
        <f t="shared" si="16"/>
        <v>34402 Tenino School District</v>
      </c>
      <c r="C365" s="1" t="s">
        <v>790</v>
      </c>
      <c r="D365" t="s">
        <v>536</v>
      </c>
      <c r="E365">
        <v>3509</v>
      </c>
      <c r="F365" t="s">
        <v>537</v>
      </c>
      <c r="G365" t="s">
        <v>14</v>
      </c>
      <c r="H365" t="s">
        <v>15</v>
      </c>
      <c r="I365" t="s">
        <v>14</v>
      </c>
      <c r="J365" t="s">
        <v>14</v>
      </c>
      <c r="K365" t="s">
        <v>14</v>
      </c>
      <c r="L365">
        <v>2</v>
      </c>
      <c r="M365">
        <v>2</v>
      </c>
      <c r="N365" s="5">
        <f t="shared" si="17"/>
        <v>3.2015623624328675E-5</v>
      </c>
      <c r="O365" s="6">
        <f t="shared" si="18"/>
        <v>15.21</v>
      </c>
    </row>
    <row r="366" spans="1:15" x14ac:dyDescent="0.25">
      <c r="A366">
        <v>2014</v>
      </c>
      <c r="B366" t="str">
        <f t="shared" si="16"/>
        <v>13167 Wilson Creek School District</v>
      </c>
      <c r="C366" s="1" t="s">
        <v>817</v>
      </c>
      <c r="D366" t="s">
        <v>608</v>
      </c>
      <c r="E366">
        <v>2473</v>
      </c>
      <c r="F366" t="s">
        <v>609</v>
      </c>
      <c r="G366" t="s">
        <v>14</v>
      </c>
      <c r="H366" t="s">
        <v>14</v>
      </c>
      <c r="I366" t="s">
        <v>15</v>
      </c>
      <c r="J366" t="s">
        <v>14</v>
      </c>
      <c r="K366" t="s">
        <v>14</v>
      </c>
      <c r="L366">
        <v>2</v>
      </c>
      <c r="M366">
        <v>2</v>
      </c>
      <c r="N366" s="5">
        <f t="shared" si="17"/>
        <v>3.2015623624328675E-5</v>
      </c>
      <c r="O366" s="6">
        <f t="shared" si="18"/>
        <v>15.21</v>
      </c>
    </row>
    <row r="367" spans="1:15" x14ac:dyDescent="0.25">
      <c r="A367">
        <v>2014</v>
      </c>
      <c r="B367" t="str">
        <f t="shared" si="16"/>
        <v>39007 Yakima School District</v>
      </c>
      <c r="C367" s="1" t="s">
        <v>819</v>
      </c>
      <c r="D367" t="s">
        <v>614</v>
      </c>
      <c r="E367">
        <v>5224</v>
      </c>
      <c r="F367" t="s">
        <v>620</v>
      </c>
      <c r="G367" t="s">
        <v>14</v>
      </c>
      <c r="H367" t="s">
        <v>14</v>
      </c>
      <c r="I367" t="s">
        <v>15</v>
      </c>
      <c r="J367" t="s">
        <v>14</v>
      </c>
      <c r="K367" t="s">
        <v>14</v>
      </c>
      <c r="L367">
        <v>2</v>
      </c>
      <c r="M367">
        <v>2</v>
      </c>
      <c r="N367" s="5">
        <f t="shared" si="17"/>
        <v>3.2015623624328675E-5</v>
      </c>
      <c r="O367" s="6">
        <f t="shared" si="18"/>
        <v>15.21</v>
      </c>
    </row>
    <row r="368" spans="1:15" x14ac:dyDescent="0.25">
      <c r="A368">
        <v>2014</v>
      </c>
      <c r="B368" t="str">
        <f t="shared" si="16"/>
        <v>14005 Aberdeen School District</v>
      </c>
      <c r="C368" s="1" t="s">
        <v>626</v>
      </c>
      <c r="D368" t="s">
        <v>12</v>
      </c>
      <c r="E368">
        <v>3857</v>
      </c>
      <c r="F368" t="s">
        <v>13</v>
      </c>
      <c r="G368" t="s">
        <v>14</v>
      </c>
      <c r="H368" t="s">
        <v>14</v>
      </c>
      <c r="I368" t="s">
        <v>15</v>
      </c>
      <c r="J368" t="s">
        <v>14</v>
      </c>
      <c r="K368" t="s">
        <v>14</v>
      </c>
      <c r="L368">
        <v>1</v>
      </c>
      <c r="M368">
        <v>1.25</v>
      </c>
      <c r="N368" s="5">
        <f t="shared" si="17"/>
        <v>2.0009764765205422E-5</v>
      </c>
      <c r="O368" s="6">
        <f t="shared" si="18"/>
        <v>9.5</v>
      </c>
    </row>
    <row r="369" spans="1:15" x14ac:dyDescent="0.25">
      <c r="A369">
        <v>2014</v>
      </c>
      <c r="B369" t="str">
        <f t="shared" si="16"/>
        <v>18100 Bremerton School District</v>
      </c>
      <c r="C369" s="1" t="s">
        <v>637</v>
      </c>
      <c r="D369" t="s">
        <v>57</v>
      </c>
      <c r="E369">
        <v>1737</v>
      </c>
      <c r="F369" t="s">
        <v>59</v>
      </c>
      <c r="G369" t="s">
        <v>14</v>
      </c>
      <c r="H369" t="s">
        <v>14</v>
      </c>
      <c r="I369" t="s">
        <v>15</v>
      </c>
      <c r="J369" t="s">
        <v>14</v>
      </c>
      <c r="K369" t="s">
        <v>14</v>
      </c>
      <c r="L369">
        <v>1</v>
      </c>
      <c r="M369">
        <v>1.25</v>
      </c>
      <c r="N369" s="5">
        <f t="shared" si="17"/>
        <v>2.0009764765205422E-5</v>
      </c>
      <c r="O369" s="6">
        <f t="shared" si="18"/>
        <v>9.5</v>
      </c>
    </row>
    <row r="370" spans="1:15" x14ac:dyDescent="0.25">
      <c r="A370">
        <v>2014</v>
      </c>
      <c r="B370" t="str">
        <f t="shared" si="16"/>
        <v>06117 Camas School District</v>
      </c>
      <c r="C370" s="1" t="s">
        <v>641</v>
      </c>
      <c r="D370" t="s">
        <v>68</v>
      </c>
      <c r="E370">
        <v>5104</v>
      </c>
      <c r="F370" t="s">
        <v>70</v>
      </c>
      <c r="G370" t="s">
        <v>14</v>
      </c>
      <c r="H370" t="s">
        <v>14</v>
      </c>
      <c r="I370" t="s">
        <v>15</v>
      </c>
      <c r="J370" t="s">
        <v>14</v>
      </c>
      <c r="K370" t="s">
        <v>14</v>
      </c>
      <c r="L370">
        <v>1</v>
      </c>
      <c r="M370">
        <v>1.25</v>
      </c>
      <c r="N370" s="5">
        <f t="shared" si="17"/>
        <v>2.0009764765205422E-5</v>
      </c>
      <c r="O370" s="6">
        <f t="shared" si="18"/>
        <v>9.5</v>
      </c>
    </row>
    <row r="371" spans="1:15" x14ac:dyDescent="0.25">
      <c r="A371">
        <v>2014</v>
      </c>
      <c r="B371" t="str">
        <f t="shared" si="16"/>
        <v>32356 Central Valley School District</v>
      </c>
      <c r="C371" s="1" t="s">
        <v>646</v>
      </c>
      <c r="D371" t="s">
        <v>87</v>
      </c>
      <c r="E371">
        <v>5166</v>
      </c>
      <c r="F371" t="s">
        <v>89</v>
      </c>
      <c r="G371" t="s">
        <v>14</v>
      </c>
      <c r="H371" t="s">
        <v>14</v>
      </c>
      <c r="I371" t="s">
        <v>15</v>
      </c>
      <c r="J371" t="s">
        <v>14</v>
      </c>
      <c r="K371" t="s">
        <v>14</v>
      </c>
      <c r="L371">
        <v>1</v>
      </c>
      <c r="M371">
        <v>1.25</v>
      </c>
      <c r="N371" s="5">
        <f t="shared" si="17"/>
        <v>2.0009764765205422E-5</v>
      </c>
      <c r="O371" s="6">
        <f t="shared" si="18"/>
        <v>9.5</v>
      </c>
    </row>
    <row r="372" spans="1:15" x14ac:dyDescent="0.25">
      <c r="A372">
        <v>2014</v>
      </c>
      <c r="B372" t="str">
        <f t="shared" si="16"/>
        <v>05313 Crescent School District</v>
      </c>
      <c r="C372" s="1" t="s">
        <v>661</v>
      </c>
      <c r="D372" t="s">
        <v>123</v>
      </c>
      <c r="E372">
        <v>3473</v>
      </c>
      <c r="F372" t="s">
        <v>124</v>
      </c>
      <c r="G372" t="s">
        <v>14</v>
      </c>
      <c r="H372" t="s">
        <v>14</v>
      </c>
      <c r="I372" t="s">
        <v>15</v>
      </c>
      <c r="J372" t="s">
        <v>14</v>
      </c>
      <c r="K372" t="s">
        <v>14</v>
      </c>
      <c r="L372">
        <v>1</v>
      </c>
      <c r="M372">
        <v>1.25</v>
      </c>
      <c r="N372" s="5">
        <f t="shared" si="17"/>
        <v>2.0009764765205422E-5</v>
      </c>
      <c r="O372" s="6">
        <f t="shared" si="18"/>
        <v>9.5</v>
      </c>
    </row>
    <row r="373" spans="1:15" x14ac:dyDescent="0.25">
      <c r="A373">
        <v>2014</v>
      </c>
      <c r="B373" t="str">
        <f t="shared" si="16"/>
        <v>32361 East Valley School District (Spokane)</v>
      </c>
      <c r="C373" s="1" t="s">
        <v>666</v>
      </c>
      <c r="D373" t="s">
        <v>134</v>
      </c>
      <c r="E373">
        <v>5156</v>
      </c>
      <c r="F373" t="s">
        <v>136</v>
      </c>
      <c r="G373" t="s">
        <v>14</v>
      </c>
      <c r="H373" t="s">
        <v>14</v>
      </c>
      <c r="I373" t="s">
        <v>15</v>
      </c>
      <c r="J373" t="s">
        <v>14</v>
      </c>
      <c r="K373" t="s">
        <v>14</v>
      </c>
      <c r="L373">
        <v>1</v>
      </c>
      <c r="M373">
        <v>1.25</v>
      </c>
      <c r="N373" s="5">
        <f t="shared" si="17"/>
        <v>2.0009764765205422E-5</v>
      </c>
      <c r="O373" s="6">
        <f t="shared" si="18"/>
        <v>9.5</v>
      </c>
    </row>
    <row r="374" spans="1:15" x14ac:dyDescent="0.25">
      <c r="A374">
        <v>2014</v>
      </c>
      <c r="B374" t="str">
        <f t="shared" si="16"/>
        <v>19401 Ellensburg School District</v>
      </c>
      <c r="C374" s="1" t="s">
        <v>671</v>
      </c>
      <c r="D374" t="s">
        <v>151</v>
      </c>
      <c r="E374">
        <v>5097</v>
      </c>
      <c r="F374" t="s">
        <v>153</v>
      </c>
      <c r="G374" t="s">
        <v>14</v>
      </c>
      <c r="H374" t="s">
        <v>14</v>
      </c>
      <c r="I374" t="s">
        <v>15</v>
      </c>
      <c r="J374" t="s">
        <v>14</v>
      </c>
      <c r="K374" t="s">
        <v>14</v>
      </c>
      <c r="L374">
        <v>1</v>
      </c>
      <c r="M374">
        <v>1.25</v>
      </c>
      <c r="N374" s="5">
        <f t="shared" si="17"/>
        <v>2.0009764765205422E-5</v>
      </c>
      <c r="O374" s="6">
        <f t="shared" si="18"/>
        <v>9.5</v>
      </c>
    </row>
    <row r="375" spans="1:15" x14ac:dyDescent="0.25">
      <c r="A375">
        <v>2014</v>
      </c>
      <c r="B375" t="str">
        <f t="shared" si="16"/>
        <v>17210 Federal Way School District</v>
      </c>
      <c r="C375" s="1" t="s">
        <v>678</v>
      </c>
      <c r="D375" t="s">
        <v>177</v>
      </c>
      <c r="E375">
        <v>5163</v>
      </c>
      <c r="F375" t="s">
        <v>178</v>
      </c>
      <c r="G375" t="s">
        <v>14</v>
      </c>
      <c r="H375" t="s">
        <v>14</v>
      </c>
      <c r="I375" t="s">
        <v>15</v>
      </c>
      <c r="J375" t="s">
        <v>14</v>
      </c>
      <c r="K375" t="s">
        <v>14</v>
      </c>
      <c r="L375">
        <v>1</v>
      </c>
      <c r="M375">
        <v>1.25</v>
      </c>
      <c r="N375" s="5">
        <f t="shared" si="17"/>
        <v>2.0009764765205422E-5</v>
      </c>
      <c r="O375" s="6">
        <f t="shared" si="18"/>
        <v>9.5</v>
      </c>
    </row>
    <row r="376" spans="1:15" x14ac:dyDescent="0.25">
      <c r="A376">
        <v>2014</v>
      </c>
      <c r="B376" t="str">
        <f t="shared" si="16"/>
        <v>31332 Granite Falls School District</v>
      </c>
      <c r="C376" s="1" t="s">
        <v>687</v>
      </c>
      <c r="D376" t="s">
        <v>204</v>
      </c>
      <c r="E376">
        <v>5171</v>
      </c>
      <c r="F376" t="s">
        <v>205</v>
      </c>
      <c r="G376" t="s">
        <v>14</v>
      </c>
      <c r="H376" t="s">
        <v>14</v>
      </c>
      <c r="I376" t="s">
        <v>15</v>
      </c>
      <c r="J376" t="s">
        <v>14</v>
      </c>
      <c r="K376" t="s">
        <v>14</v>
      </c>
      <c r="L376">
        <v>1</v>
      </c>
      <c r="M376">
        <v>1.25</v>
      </c>
      <c r="N376" s="5">
        <f t="shared" si="17"/>
        <v>2.0009764765205422E-5</v>
      </c>
      <c r="O376" s="6">
        <f t="shared" si="18"/>
        <v>9.5</v>
      </c>
    </row>
    <row r="377" spans="1:15" x14ac:dyDescent="0.25">
      <c r="A377">
        <v>2014</v>
      </c>
      <c r="B377" t="str">
        <f t="shared" si="16"/>
        <v>17401 Highline School District</v>
      </c>
      <c r="C377" s="1" t="s">
        <v>689</v>
      </c>
      <c r="D377" t="s">
        <v>209</v>
      </c>
      <c r="E377">
        <v>5028</v>
      </c>
      <c r="F377" t="s">
        <v>212</v>
      </c>
      <c r="G377" t="s">
        <v>14</v>
      </c>
      <c r="H377" t="s">
        <v>14</v>
      </c>
      <c r="I377" t="s">
        <v>15</v>
      </c>
      <c r="J377" t="s">
        <v>14</v>
      </c>
      <c r="K377" t="s">
        <v>14</v>
      </c>
      <c r="L377">
        <v>1</v>
      </c>
      <c r="M377">
        <v>1.25</v>
      </c>
      <c r="N377" s="5">
        <f t="shared" si="17"/>
        <v>2.0009764765205422E-5</v>
      </c>
      <c r="O377" s="6">
        <f t="shared" si="18"/>
        <v>9.5</v>
      </c>
    </row>
    <row r="378" spans="1:15" x14ac:dyDescent="0.25">
      <c r="A378">
        <v>2014</v>
      </c>
      <c r="B378" t="str">
        <f t="shared" si="16"/>
        <v>08458 Kelso School District</v>
      </c>
      <c r="C378" s="1" t="s">
        <v>694</v>
      </c>
      <c r="D378" t="s">
        <v>233</v>
      </c>
      <c r="E378">
        <v>5194</v>
      </c>
      <c r="F378" t="s">
        <v>235</v>
      </c>
      <c r="G378" t="s">
        <v>14</v>
      </c>
      <c r="H378" t="s">
        <v>14</v>
      </c>
      <c r="I378" t="s">
        <v>15</v>
      </c>
      <c r="J378" t="s">
        <v>14</v>
      </c>
      <c r="K378" t="s">
        <v>14</v>
      </c>
      <c r="L378">
        <v>1</v>
      </c>
      <c r="M378">
        <v>1.25</v>
      </c>
      <c r="N378" s="5">
        <f t="shared" si="17"/>
        <v>2.0009764765205422E-5</v>
      </c>
      <c r="O378" s="6">
        <f t="shared" si="18"/>
        <v>9.5</v>
      </c>
    </row>
    <row r="379" spans="1:15" x14ac:dyDescent="0.25">
      <c r="A379">
        <v>2014</v>
      </c>
      <c r="B379" t="str">
        <f t="shared" si="16"/>
        <v>03017 Kennewick School District</v>
      </c>
      <c r="C379" s="1" t="s">
        <v>695</v>
      </c>
      <c r="D379" t="s">
        <v>236</v>
      </c>
      <c r="E379">
        <v>5106</v>
      </c>
      <c r="F379" t="s">
        <v>240</v>
      </c>
      <c r="G379" t="s">
        <v>14</v>
      </c>
      <c r="H379" t="s">
        <v>14</v>
      </c>
      <c r="I379" t="s">
        <v>15</v>
      </c>
      <c r="J379" t="s">
        <v>14</v>
      </c>
      <c r="K379" t="s">
        <v>14</v>
      </c>
      <c r="L379">
        <v>1</v>
      </c>
      <c r="M379">
        <v>1.25</v>
      </c>
      <c r="N379" s="5">
        <f t="shared" si="17"/>
        <v>2.0009764765205422E-5</v>
      </c>
      <c r="O379" s="6">
        <f t="shared" si="18"/>
        <v>9.5</v>
      </c>
    </row>
    <row r="380" spans="1:15" x14ac:dyDescent="0.25">
      <c r="A380">
        <v>2014</v>
      </c>
      <c r="B380" t="str">
        <f t="shared" si="16"/>
        <v>17414 Lake Washington School District</v>
      </c>
      <c r="C380" s="1" t="s">
        <v>702</v>
      </c>
      <c r="D380" t="s">
        <v>260</v>
      </c>
      <c r="E380">
        <v>1688</v>
      </c>
      <c r="F380" t="s">
        <v>263</v>
      </c>
      <c r="G380" t="s">
        <v>14</v>
      </c>
      <c r="H380" t="s">
        <v>14</v>
      </c>
      <c r="I380" t="s">
        <v>15</v>
      </c>
      <c r="J380" t="s">
        <v>14</v>
      </c>
      <c r="K380" t="s">
        <v>14</v>
      </c>
      <c r="L380">
        <v>1</v>
      </c>
      <c r="M380">
        <v>1.25</v>
      </c>
      <c r="N380" s="5">
        <f t="shared" si="17"/>
        <v>2.0009764765205422E-5</v>
      </c>
      <c r="O380" s="6">
        <f t="shared" si="18"/>
        <v>9.5</v>
      </c>
    </row>
    <row r="381" spans="1:15" x14ac:dyDescent="0.25">
      <c r="A381">
        <v>2014</v>
      </c>
      <c r="B381" t="str">
        <f t="shared" si="16"/>
        <v>32362 Liberty School District</v>
      </c>
      <c r="C381" s="1" t="s">
        <v>704</v>
      </c>
      <c r="D381" t="s">
        <v>273</v>
      </c>
      <c r="E381">
        <v>3416</v>
      </c>
      <c r="F381" t="s">
        <v>274</v>
      </c>
      <c r="G381" t="s">
        <v>14</v>
      </c>
      <c r="H381" t="s">
        <v>14</v>
      </c>
      <c r="I381" t="s">
        <v>15</v>
      </c>
      <c r="J381" t="s">
        <v>14</v>
      </c>
      <c r="K381" t="s">
        <v>14</v>
      </c>
      <c r="L381">
        <v>1</v>
      </c>
      <c r="M381">
        <v>1.25</v>
      </c>
      <c r="N381" s="5">
        <f t="shared" si="17"/>
        <v>2.0009764765205422E-5</v>
      </c>
      <c r="O381" s="6">
        <f t="shared" si="18"/>
        <v>9.5</v>
      </c>
    </row>
    <row r="382" spans="1:15" x14ac:dyDescent="0.25">
      <c r="A382">
        <v>2014</v>
      </c>
      <c r="B382" t="str">
        <f t="shared" si="16"/>
        <v>31025 Marysville School District</v>
      </c>
      <c r="C382" s="1" t="s">
        <v>711</v>
      </c>
      <c r="D382" t="s">
        <v>288</v>
      </c>
      <c r="E382">
        <v>1657</v>
      </c>
      <c r="F382" t="s">
        <v>291</v>
      </c>
      <c r="G382" t="s">
        <v>14</v>
      </c>
      <c r="H382" t="s">
        <v>14</v>
      </c>
      <c r="I382" t="s">
        <v>15</v>
      </c>
      <c r="J382" t="s">
        <v>14</v>
      </c>
      <c r="K382" t="s">
        <v>14</v>
      </c>
      <c r="L382">
        <v>1</v>
      </c>
      <c r="M382">
        <v>1.25</v>
      </c>
      <c r="N382" s="5">
        <f t="shared" si="17"/>
        <v>2.0009764765205422E-5</v>
      </c>
      <c r="O382" s="6">
        <f t="shared" si="18"/>
        <v>9.5</v>
      </c>
    </row>
    <row r="383" spans="1:15" x14ac:dyDescent="0.25">
      <c r="A383">
        <v>2014</v>
      </c>
      <c r="B383" t="str">
        <f t="shared" si="16"/>
        <v>11051 North Franklin School District</v>
      </c>
      <c r="C383" s="1" t="s">
        <v>729</v>
      </c>
      <c r="D383" t="s">
        <v>343</v>
      </c>
      <c r="E383">
        <v>1754</v>
      </c>
      <c r="F383" t="s">
        <v>345</v>
      </c>
      <c r="G383" t="s">
        <v>14</v>
      </c>
      <c r="H383" t="s">
        <v>14</v>
      </c>
      <c r="I383" t="s">
        <v>15</v>
      </c>
      <c r="J383" t="s">
        <v>14</v>
      </c>
      <c r="K383" t="s">
        <v>14</v>
      </c>
      <c r="L383">
        <v>1</v>
      </c>
      <c r="M383">
        <v>1.25</v>
      </c>
      <c r="N383" s="5">
        <f t="shared" si="17"/>
        <v>2.0009764765205422E-5</v>
      </c>
      <c r="O383" s="6">
        <f t="shared" si="18"/>
        <v>9.5</v>
      </c>
    </row>
    <row r="384" spans="1:15" x14ac:dyDescent="0.25">
      <c r="A384">
        <v>2014</v>
      </c>
      <c r="B384" t="str">
        <f t="shared" si="16"/>
        <v>03116 Prosser School District</v>
      </c>
      <c r="C384" s="1" t="s">
        <v>753</v>
      </c>
      <c r="D384" t="s">
        <v>411</v>
      </c>
      <c r="E384">
        <v>1728</v>
      </c>
      <c r="F384" t="s">
        <v>412</v>
      </c>
      <c r="G384" t="s">
        <v>14</v>
      </c>
      <c r="H384" t="s">
        <v>14</v>
      </c>
      <c r="I384" t="s">
        <v>15</v>
      </c>
      <c r="J384" t="s">
        <v>14</v>
      </c>
      <c r="K384" t="s">
        <v>14</v>
      </c>
      <c r="L384">
        <v>1</v>
      </c>
      <c r="M384">
        <v>1.25</v>
      </c>
      <c r="N384" s="5">
        <f t="shared" si="17"/>
        <v>2.0009764765205422E-5</v>
      </c>
      <c r="O384" s="6">
        <f t="shared" si="18"/>
        <v>9.5</v>
      </c>
    </row>
    <row r="385" spans="1:15" x14ac:dyDescent="0.25">
      <c r="A385">
        <v>2014</v>
      </c>
      <c r="B385" t="str">
        <f t="shared" si="16"/>
        <v>03400 Richland School District</v>
      </c>
      <c r="C385" s="1" t="s">
        <v>761</v>
      </c>
      <c r="D385" t="s">
        <v>432</v>
      </c>
      <c r="E385">
        <v>5165</v>
      </c>
      <c r="F385" t="s">
        <v>436</v>
      </c>
      <c r="G385" t="s">
        <v>14</v>
      </c>
      <c r="H385" t="s">
        <v>14</v>
      </c>
      <c r="I385" t="s">
        <v>15</v>
      </c>
      <c r="J385" t="s">
        <v>14</v>
      </c>
      <c r="K385" t="s">
        <v>14</v>
      </c>
      <c r="L385">
        <v>1</v>
      </c>
      <c r="M385">
        <v>1.25</v>
      </c>
      <c r="N385" s="5">
        <f t="shared" si="17"/>
        <v>2.0009764765205422E-5</v>
      </c>
      <c r="O385" s="6">
        <f t="shared" si="18"/>
        <v>9.5</v>
      </c>
    </row>
    <row r="386" spans="1:15" x14ac:dyDescent="0.25">
      <c r="A386">
        <v>2014</v>
      </c>
      <c r="B386" t="str">
        <f t="shared" ref="B386:B423" si="19">PROPER(CONCATENATE(C386," ",D386))</f>
        <v>39119 Selah School District</v>
      </c>
      <c r="C386" s="1" t="s">
        <v>770</v>
      </c>
      <c r="D386" t="s">
        <v>468</v>
      </c>
      <c r="E386">
        <v>4272</v>
      </c>
      <c r="F386" t="s">
        <v>469</v>
      </c>
      <c r="G386" t="s">
        <v>14</v>
      </c>
      <c r="H386" t="s">
        <v>14</v>
      </c>
      <c r="I386" t="s">
        <v>15</v>
      </c>
      <c r="J386" t="s">
        <v>14</v>
      </c>
      <c r="K386" t="s">
        <v>14</v>
      </c>
      <c r="L386">
        <v>1</v>
      </c>
      <c r="M386">
        <v>1.25</v>
      </c>
      <c r="N386" s="5">
        <f t="shared" ref="N386:N423" si="20">$M386/$M$424</f>
        <v>2.0009764765205422E-5</v>
      </c>
      <c r="O386" s="6">
        <f t="shared" si="18"/>
        <v>9.5</v>
      </c>
    </row>
    <row r="387" spans="1:15" x14ac:dyDescent="0.25">
      <c r="A387">
        <v>2014</v>
      </c>
      <c r="B387" t="str">
        <f t="shared" si="19"/>
        <v>05323 Sequim School District</v>
      </c>
      <c r="C387" s="1" t="s">
        <v>772</v>
      </c>
      <c r="D387" t="s">
        <v>474</v>
      </c>
      <c r="E387">
        <v>1708</v>
      </c>
      <c r="F387" t="s">
        <v>475</v>
      </c>
      <c r="G387" t="s">
        <v>14</v>
      </c>
      <c r="H387" t="s">
        <v>14</v>
      </c>
      <c r="I387" t="s">
        <v>15</v>
      </c>
      <c r="J387" t="s">
        <v>14</v>
      </c>
      <c r="K387" t="s">
        <v>14</v>
      </c>
      <c r="L387">
        <v>1</v>
      </c>
      <c r="M387">
        <v>1.25</v>
      </c>
      <c r="N387" s="5">
        <f t="shared" si="20"/>
        <v>2.0009764765205422E-5</v>
      </c>
      <c r="O387" s="6">
        <f t="shared" si="18"/>
        <v>9.5</v>
      </c>
    </row>
    <row r="388" spans="1:15" x14ac:dyDescent="0.25">
      <c r="A388">
        <v>2014</v>
      </c>
      <c r="B388" t="str">
        <f t="shared" si="19"/>
        <v>32081 Spokane School District</v>
      </c>
      <c r="C388" s="1" t="s">
        <v>780</v>
      </c>
      <c r="D388" t="s">
        <v>498</v>
      </c>
      <c r="E388">
        <v>1567</v>
      </c>
      <c r="F388" t="s">
        <v>500</v>
      </c>
      <c r="G388" t="s">
        <v>14</v>
      </c>
      <c r="H388" t="s">
        <v>14</v>
      </c>
      <c r="I388" t="s">
        <v>15</v>
      </c>
      <c r="J388" t="s">
        <v>14</v>
      </c>
      <c r="K388" t="s">
        <v>14</v>
      </c>
      <c r="L388">
        <v>1</v>
      </c>
      <c r="M388">
        <v>1.25</v>
      </c>
      <c r="N388" s="5">
        <f t="shared" si="20"/>
        <v>2.0009764765205422E-5</v>
      </c>
      <c r="O388" s="6">
        <f t="shared" si="18"/>
        <v>9.5</v>
      </c>
    </row>
    <row r="389" spans="1:15" x14ac:dyDescent="0.25">
      <c r="A389">
        <v>2014</v>
      </c>
      <c r="B389" t="str">
        <f t="shared" si="19"/>
        <v>27010 Tacoma School District</v>
      </c>
      <c r="C389" s="1" t="s">
        <v>788</v>
      </c>
      <c r="D389" t="s">
        <v>525</v>
      </c>
      <c r="E389">
        <v>5169</v>
      </c>
      <c r="F389" t="s">
        <v>530</v>
      </c>
      <c r="G389" t="s">
        <v>14</v>
      </c>
      <c r="H389" t="s">
        <v>14</v>
      </c>
      <c r="I389" t="s">
        <v>15</v>
      </c>
      <c r="J389" t="s">
        <v>14</v>
      </c>
      <c r="K389" t="s">
        <v>14</v>
      </c>
      <c r="L389">
        <v>1</v>
      </c>
      <c r="M389">
        <v>1.25</v>
      </c>
      <c r="N389" s="5">
        <f t="shared" si="20"/>
        <v>2.0009764765205422E-5</v>
      </c>
      <c r="O389" s="6">
        <f t="shared" si="18"/>
        <v>9.5</v>
      </c>
    </row>
    <row r="390" spans="1:15" x14ac:dyDescent="0.25">
      <c r="A390">
        <v>2014</v>
      </c>
      <c r="B390" t="str">
        <f t="shared" si="19"/>
        <v>39202 Toppenish School District</v>
      </c>
      <c r="C390" s="1" t="s">
        <v>793</v>
      </c>
      <c r="D390" t="s">
        <v>542</v>
      </c>
      <c r="E390">
        <v>1508</v>
      </c>
      <c r="F390" t="s">
        <v>543</v>
      </c>
      <c r="G390" t="s">
        <v>14</v>
      </c>
      <c r="H390" t="s">
        <v>14</v>
      </c>
      <c r="I390" t="s">
        <v>15</v>
      </c>
      <c r="J390" t="s">
        <v>14</v>
      </c>
      <c r="K390" t="s">
        <v>14</v>
      </c>
      <c r="L390">
        <v>1</v>
      </c>
      <c r="M390">
        <v>1.25</v>
      </c>
      <c r="N390" s="5">
        <f t="shared" si="20"/>
        <v>2.0009764765205422E-5</v>
      </c>
      <c r="O390" s="6">
        <f t="shared" si="18"/>
        <v>9.5</v>
      </c>
    </row>
    <row r="391" spans="1:15" x14ac:dyDescent="0.25">
      <c r="A391">
        <v>2014</v>
      </c>
      <c r="B391" t="str">
        <f t="shared" si="19"/>
        <v>06037 Vancouver School District</v>
      </c>
      <c r="C391" s="1" t="s">
        <v>800</v>
      </c>
      <c r="D391" t="s">
        <v>562</v>
      </c>
      <c r="E391">
        <v>3932</v>
      </c>
      <c r="F391" t="s">
        <v>566</v>
      </c>
      <c r="G391" t="s">
        <v>14</v>
      </c>
      <c r="H391" t="s">
        <v>14</v>
      </c>
      <c r="I391" t="s">
        <v>15</v>
      </c>
      <c r="J391" t="s">
        <v>14</v>
      </c>
      <c r="K391" t="s">
        <v>14</v>
      </c>
      <c r="L391">
        <v>1</v>
      </c>
      <c r="M391">
        <v>1.25</v>
      </c>
      <c r="N391" s="5">
        <f t="shared" si="20"/>
        <v>2.0009764765205422E-5</v>
      </c>
      <c r="O391" s="6">
        <f t="shared" si="18"/>
        <v>9.5</v>
      </c>
    </row>
    <row r="392" spans="1:15" x14ac:dyDescent="0.25">
      <c r="A392">
        <v>2014</v>
      </c>
      <c r="B392" t="str">
        <f t="shared" si="19"/>
        <v>33049 Wellpinit School District</v>
      </c>
      <c r="C392" s="1" t="s">
        <v>809</v>
      </c>
      <c r="D392" t="s">
        <v>589</v>
      </c>
      <c r="E392">
        <v>2550</v>
      </c>
      <c r="F392" t="s">
        <v>590</v>
      </c>
      <c r="G392" t="s">
        <v>14</v>
      </c>
      <c r="H392" t="s">
        <v>15</v>
      </c>
      <c r="I392" t="s">
        <v>14</v>
      </c>
      <c r="J392" t="s">
        <v>14</v>
      </c>
      <c r="K392" t="s">
        <v>14</v>
      </c>
      <c r="L392">
        <v>1</v>
      </c>
      <c r="M392">
        <v>1.25</v>
      </c>
      <c r="N392" s="5">
        <f t="shared" si="20"/>
        <v>2.0009764765205422E-5</v>
      </c>
      <c r="O392" s="6">
        <f t="shared" si="18"/>
        <v>9.5</v>
      </c>
    </row>
    <row r="393" spans="1:15" x14ac:dyDescent="0.25">
      <c r="A393">
        <v>2014</v>
      </c>
      <c r="B393" t="str">
        <f t="shared" si="19"/>
        <v>39007 Yakima School District</v>
      </c>
      <c r="C393" s="1" t="s">
        <v>819</v>
      </c>
      <c r="D393" t="s">
        <v>614</v>
      </c>
      <c r="E393">
        <v>5264</v>
      </c>
      <c r="F393" t="s">
        <v>617</v>
      </c>
      <c r="G393" t="s">
        <v>14</v>
      </c>
      <c r="H393" t="s">
        <v>14</v>
      </c>
      <c r="I393" t="s">
        <v>15</v>
      </c>
      <c r="J393" t="s">
        <v>14</v>
      </c>
      <c r="K393" t="s">
        <v>14</v>
      </c>
      <c r="L393">
        <v>1</v>
      </c>
      <c r="M393">
        <v>1.25</v>
      </c>
      <c r="N393" s="5">
        <f t="shared" si="20"/>
        <v>2.0009764765205422E-5</v>
      </c>
      <c r="O393" s="6">
        <f t="shared" si="18"/>
        <v>9.5</v>
      </c>
    </row>
    <row r="394" spans="1:15" x14ac:dyDescent="0.25">
      <c r="A394">
        <v>2014</v>
      </c>
      <c r="B394" t="str">
        <f t="shared" si="19"/>
        <v>27403 Bethel School District</v>
      </c>
      <c r="C394" s="1" t="s">
        <v>635</v>
      </c>
      <c r="D394" t="s">
        <v>48</v>
      </c>
      <c r="E394">
        <v>5965</v>
      </c>
      <c r="F394" t="s">
        <v>49</v>
      </c>
      <c r="G394" t="s">
        <v>14</v>
      </c>
      <c r="H394" t="s">
        <v>14</v>
      </c>
      <c r="I394" t="s">
        <v>15</v>
      </c>
      <c r="J394" t="s">
        <v>14</v>
      </c>
      <c r="K394" t="s">
        <v>14</v>
      </c>
      <c r="L394">
        <v>1</v>
      </c>
      <c r="M394">
        <v>1</v>
      </c>
      <c r="N394" s="5">
        <f t="shared" si="20"/>
        <v>1.6007811812164337E-5</v>
      </c>
      <c r="O394" s="6">
        <f t="shared" si="18"/>
        <v>7.6</v>
      </c>
    </row>
    <row r="395" spans="1:15" x14ac:dyDescent="0.25">
      <c r="A395">
        <v>2014</v>
      </c>
      <c r="B395" t="str">
        <f t="shared" si="19"/>
        <v>24111 Brewster School District</v>
      </c>
      <c r="C395" s="1" t="s">
        <v>638</v>
      </c>
      <c r="D395" t="s">
        <v>61</v>
      </c>
      <c r="E395">
        <v>2800</v>
      </c>
      <c r="F395" t="s">
        <v>62</v>
      </c>
      <c r="G395" t="s">
        <v>14</v>
      </c>
      <c r="H395" t="s">
        <v>15</v>
      </c>
      <c r="I395" t="s">
        <v>14</v>
      </c>
      <c r="J395" t="s">
        <v>14</v>
      </c>
      <c r="K395" t="s">
        <v>14</v>
      </c>
      <c r="L395">
        <v>1</v>
      </c>
      <c r="M395">
        <v>1</v>
      </c>
      <c r="N395" s="5">
        <f t="shared" si="20"/>
        <v>1.6007811812164337E-5</v>
      </c>
      <c r="O395" s="6">
        <f t="shared" si="18"/>
        <v>7.6</v>
      </c>
    </row>
    <row r="396" spans="1:15" x14ac:dyDescent="0.25">
      <c r="A396">
        <v>2014</v>
      </c>
      <c r="B396" t="str">
        <f t="shared" si="19"/>
        <v>29100 Burlington-Edison School District</v>
      </c>
      <c r="C396" s="1" t="s">
        <v>640</v>
      </c>
      <c r="D396" t="s">
        <v>65</v>
      </c>
      <c r="E396">
        <v>1928</v>
      </c>
      <c r="F396" t="s">
        <v>67</v>
      </c>
      <c r="G396" t="s">
        <v>14</v>
      </c>
      <c r="H396" t="s">
        <v>14</v>
      </c>
      <c r="I396" t="s">
        <v>15</v>
      </c>
      <c r="J396" t="s">
        <v>14</v>
      </c>
      <c r="K396" t="s">
        <v>14</v>
      </c>
      <c r="L396">
        <v>1</v>
      </c>
      <c r="M396">
        <v>1</v>
      </c>
      <c r="N396" s="5">
        <f t="shared" si="20"/>
        <v>1.6007811812164337E-5</v>
      </c>
      <c r="O396" s="6">
        <f t="shared" si="18"/>
        <v>7.6</v>
      </c>
    </row>
    <row r="397" spans="1:15" x14ac:dyDescent="0.25">
      <c r="A397">
        <v>2014</v>
      </c>
      <c r="B397" t="str">
        <f t="shared" si="19"/>
        <v>32356 Central Valley School District</v>
      </c>
      <c r="C397" s="1" t="s">
        <v>646</v>
      </c>
      <c r="D397" t="s">
        <v>87</v>
      </c>
      <c r="E397">
        <v>3918</v>
      </c>
      <c r="F397" t="s">
        <v>90</v>
      </c>
      <c r="G397" t="s">
        <v>14</v>
      </c>
      <c r="H397" t="s">
        <v>14</v>
      </c>
      <c r="I397" t="s">
        <v>15</v>
      </c>
      <c r="J397" t="s">
        <v>14</v>
      </c>
      <c r="K397" t="s">
        <v>14</v>
      </c>
      <c r="L397">
        <v>1</v>
      </c>
      <c r="M397">
        <v>1</v>
      </c>
      <c r="N397" s="5">
        <f t="shared" si="20"/>
        <v>1.6007811812164337E-5</v>
      </c>
      <c r="O397" s="6">
        <f t="shared" si="18"/>
        <v>7.6</v>
      </c>
    </row>
    <row r="398" spans="1:15" x14ac:dyDescent="0.25">
      <c r="A398">
        <v>2014</v>
      </c>
      <c r="B398" t="str">
        <f t="shared" si="19"/>
        <v>31330 Darrington School District</v>
      </c>
      <c r="C398" s="1" t="s">
        <v>663</v>
      </c>
      <c r="D398" t="s">
        <v>127</v>
      </c>
      <c r="E398">
        <v>3188</v>
      </c>
      <c r="F398" t="s">
        <v>128</v>
      </c>
      <c r="G398" t="s">
        <v>14</v>
      </c>
      <c r="H398" t="s">
        <v>14</v>
      </c>
      <c r="I398" t="s">
        <v>15</v>
      </c>
      <c r="J398" t="s">
        <v>14</v>
      </c>
      <c r="K398" t="s">
        <v>14</v>
      </c>
      <c r="L398">
        <v>1</v>
      </c>
      <c r="M398">
        <v>1</v>
      </c>
      <c r="N398" s="5">
        <f t="shared" si="20"/>
        <v>1.6007811812164337E-5</v>
      </c>
      <c r="O398" s="6">
        <f t="shared" si="18"/>
        <v>7.6</v>
      </c>
    </row>
    <row r="399" spans="1:15" x14ac:dyDescent="0.25">
      <c r="A399">
        <v>2014</v>
      </c>
      <c r="B399" t="str">
        <f t="shared" si="19"/>
        <v>32414 Deer Park School District</v>
      </c>
      <c r="C399" s="1" t="s">
        <v>665</v>
      </c>
      <c r="D399" t="s">
        <v>131</v>
      </c>
      <c r="E399">
        <v>1852</v>
      </c>
      <c r="F399" t="s">
        <v>133</v>
      </c>
      <c r="G399" t="s">
        <v>14</v>
      </c>
      <c r="H399" t="s">
        <v>14</v>
      </c>
      <c r="I399" t="s">
        <v>15</v>
      </c>
      <c r="J399" t="s">
        <v>14</v>
      </c>
      <c r="K399" t="s">
        <v>14</v>
      </c>
      <c r="L399">
        <v>1</v>
      </c>
      <c r="M399">
        <v>1</v>
      </c>
      <c r="N399" s="5">
        <f t="shared" si="20"/>
        <v>1.6007811812164337E-5</v>
      </c>
      <c r="O399" s="6">
        <f t="shared" si="18"/>
        <v>7.6</v>
      </c>
    </row>
    <row r="400" spans="1:15" x14ac:dyDescent="0.25">
      <c r="A400">
        <v>2014</v>
      </c>
      <c r="B400" t="str">
        <f t="shared" si="19"/>
        <v>27404 Eatonville School District</v>
      </c>
      <c r="C400" s="1" t="s">
        <v>669</v>
      </c>
      <c r="D400" t="s">
        <v>141</v>
      </c>
      <c r="E400">
        <v>5332</v>
      </c>
      <c r="F400" t="s">
        <v>143</v>
      </c>
      <c r="G400" t="s">
        <v>14</v>
      </c>
      <c r="H400" t="s">
        <v>14</v>
      </c>
      <c r="I400" t="s">
        <v>15</v>
      </c>
      <c r="J400" t="s">
        <v>14</v>
      </c>
      <c r="K400" t="s">
        <v>14</v>
      </c>
      <c r="L400">
        <v>1</v>
      </c>
      <c r="M400">
        <v>1</v>
      </c>
      <c r="N400" s="5">
        <f t="shared" si="20"/>
        <v>1.6007811812164337E-5</v>
      </c>
      <c r="O400" s="6">
        <f t="shared" si="18"/>
        <v>7.6</v>
      </c>
    </row>
    <row r="401" spans="1:15" x14ac:dyDescent="0.25">
      <c r="A401">
        <v>2014</v>
      </c>
      <c r="B401" t="str">
        <f t="shared" si="19"/>
        <v>20404 Goldendale School District</v>
      </c>
      <c r="C401" s="1" t="s">
        <v>684</v>
      </c>
      <c r="D401" t="s">
        <v>197</v>
      </c>
      <c r="E401">
        <v>2856</v>
      </c>
      <c r="F401" t="s">
        <v>198</v>
      </c>
      <c r="G401" t="s">
        <v>14</v>
      </c>
      <c r="H401" t="s">
        <v>15</v>
      </c>
      <c r="I401" t="s">
        <v>14</v>
      </c>
      <c r="J401" t="s">
        <v>14</v>
      </c>
      <c r="K401" t="s">
        <v>14</v>
      </c>
      <c r="L401">
        <v>1</v>
      </c>
      <c r="M401">
        <v>1</v>
      </c>
      <c r="N401" s="5">
        <f t="shared" si="20"/>
        <v>1.6007811812164337E-5</v>
      </c>
      <c r="O401" s="6">
        <f t="shared" si="18"/>
        <v>7.6</v>
      </c>
    </row>
    <row r="402" spans="1:15" x14ac:dyDescent="0.25">
      <c r="A402">
        <v>2014</v>
      </c>
      <c r="B402" t="str">
        <f t="shared" si="19"/>
        <v>31004 Lake Stevens School District</v>
      </c>
      <c r="C402" s="1" t="s">
        <v>701</v>
      </c>
      <c r="D402" t="s">
        <v>256</v>
      </c>
      <c r="E402">
        <v>1753</v>
      </c>
      <c r="F402" t="s">
        <v>258</v>
      </c>
      <c r="G402" t="s">
        <v>14</v>
      </c>
      <c r="H402" t="s">
        <v>14</v>
      </c>
      <c r="I402" t="s">
        <v>15</v>
      </c>
      <c r="J402" t="s">
        <v>14</v>
      </c>
      <c r="K402" t="s">
        <v>14</v>
      </c>
      <c r="L402">
        <v>1</v>
      </c>
      <c r="M402">
        <v>1</v>
      </c>
      <c r="N402" s="5">
        <f t="shared" si="20"/>
        <v>1.6007811812164337E-5</v>
      </c>
      <c r="O402" s="6">
        <f t="shared" si="18"/>
        <v>7.6</v>
      </c>
    </row>
    <row r="403" spans="1:15" x14ac:dyDescent="0.25">
      <c r="A403">
        <v>2014</v>
      </c>
      <c r="B403" t="str">
        <f t="shared" si="19"/>
        <v>17414 Lake Washington School District</v>
      </c>
      <c r="C403" s="1" t="s">
        <v>702</v>
      </c>
      <c r="D403" t="s">
        <v>260</v>
      </c>
      <c r="E403">
        <v>3855</v>
      </c>
      <c r="F403" t="s">
        <v>262</v>
      </c>
      <c r="G403" t="s">
        <v>14</v>
      </c>
      <c r="H403" t="s">
        <v>14</v>
      </c>
      <c r="I403" t="s">
        <v>15</v>
      </c>
      <c r="J403" t="s">
        <v>14</v>
      </c>
      <c r="K403" t="s">
        <v>14</v>
      </c>
      <c r="L403">
        <v>1</v>
      </c>
      <c r="M403">
        <v>1</v>
      </c>
      <c r="N403" s="5">
        <f t="shared" si="20"/>
        <v>1.6007811812164337E-5</v>
      </c>
      <c r="O403" s="6">
        <f t="shared" si="18"/>
        <v>7.6</v>
      </c>
    </row>
    <row r="404" spans="1:15" x14ac:dyDescent="0.25">
      <c r="A404">
        <v>2014</v>
      </c>
      <c r="B404" t="str">
        <f t="shared" si="19"/>
        <v>31025 Marysville School District</v>
      </c>
      <c r="C404" s="1" t="s">
        <v>711</v>
      </c>
      <c r="D404" t="s">
        <v>288</v>
      </c>
      <c r="E404">
        <v>1744</v>
      </c>
      <c r="F404" t="s">
        <v>297</v>
      </c>
      <c r="G404" t="s">
        <v>14</v>
      </c>
      <c r="H404" t="s">
        <v>14</v>
      </c>
      <c r="I404" t="s">
        <v>15</v>
      </c>
      <c r="J404" t="s">
        <v>14</v>
      </c>
      <c r="K404" t="s">
        <v>14</v>
      </c>
      <c r="L404">
        <v>1</v>
      </c>
      <c r="M404">
        <v>1</v>
      </c>
      <c r="N404" s="5">
        <f t="shared" si="20"/>
        <v>1.6007811812164337E-5</v>
      </c>
      <c r="O404" s="6">
        <f t="shared" si="18"/>
        <v>7.6</v>
      </c>
    </row>
    <row r="405" spans="1:15" x14ac:dyDescent="0.25">
      <c r="A405">
        <v>2014</v>
      </c>
      <c r="B405" t="str">
        <f t="shared" si="19"/>
        <v>31103 Monroe School District</v>
      </c>
      <c r="C405" s="1" t="s">
        <v>717</v>
      </c>
      <c r="D405" t="s">
        <v>311</v>
      </c>
      <c r="E405">
        <v>1806</v>
      </c>
      <c r="F405" t="s">
        <v>312</v>
      </c>
      <c r="G405" t="s">
        <v>14</v>
      </c>
      <c r="H405" t="s">
        <v>14</v>
      </c>
      <c r="I405" t="s">
        <v>15</v>
      </c>
      <c r="J405" t="s">
        <v>14</v>
      </c>
      <c r="K405" t="s">
        <v>14</v>
      </c>
      <c r="L405">
        <v>1</v>
      </c>
      <c r="M405">
        <v>1</v>
      </c>
      <c r="N405" s="5">
        <f t="shared" si="20"/>
        <v>1.6007811812164337E-5</v>
      </c>
      <c r="O405" s="6">
        <f t="shared" si="18"/>
        <v>7.6</v>
      </c>
    </row>
    <row r="406" spans="1:15" x14ac:dyDescent="0.25">
      <c r="A406">
        <v>2014</v>
      </c>
      <c r="B406" t="str">
        <f t="shared" si="19"/>
        <v>21206 Mossyrock School District</v>
      </c>
      <c r="C406" s="1" t="s">
        <v>720</v>
      </c>
      <c r="D406" t="s">
        <v>320</v>
      </c>
      <c r="E406">
        <v>3238</v>
      </c>
      <c r="F406" t="s">
        <v>321</v>
      </c>
      <c r="G406" t="s">
        <v>14</v>
      </c>
      <c r="H406" t="s">
        <v>15</v>
      </c>
      <c r="I406" t="s">
        <v>14</v>
      </c>
      <c r="J406" t="s">
        <v>14</v>
      </c>
      <c r="K406" t="s">
        <v>14</v>
      </c>
      <c r="L406">
        <v>1</v>
      </c>
      <c r="M406">
        <v>1</v>
      </c>
      <c r="N406" s="5">
        <f t="shared" si="20"/>
        <v>1.6007811812164337E-5</v>
      </c>
      <c r="O406" s="6">
        <f t="shared" si="18"/>
        <v>7.6</v>
      </c>
    </row>
    <row r="407" spans="1:15" x14ac:dyDescent="0.25">
      <c r="A407">
        <v>2014</v>
      </c>
      <c r="B407" t="str">
        <f t="shared" si="19"/>
        <v>17417 Northshore School District</v>
      </c>
      <c r="C407" s="1" t="s">
        <v>734</v>
      </c>
      <c r="D407" t="s">
        <v>358</v>
      </c>
      <c r="E407">
        <v>1815</v>
      </c>
      <c r="F407" t="s">
        <v>362</v>
      </c>
      <c r="G407" t="s">
        <v>14</v>
      </c>
      <c r="H407" t="s">
        <v>14</v>
      </c>
      <c r="I407" t="s">
        <v>15</v>
      </c>
      <c r="J407" t="s">
        <v>14</v>
      </c>
      <c r="K407" t="s">
        <v>14</v>
      </c>
      <c r="L407">
        <v>1</v>
      </c>
      <c r="M407">
        <v>1</v>
      </c>
      <c r="N407" s="5">
        <f t="shared" si="20"/>
        <v>1.6007811812164337E-5</v>
      </c>
      <c r="O407" s="6">
        <f t="shared" si="18"/>
        <v>7.6</v>
      </c>
    </row>
    <row r="408" spans="1:15" x14ac:dyDescent="0.25">
      <c r="A408">
        <v>2014</v>
      </c>
      <c r="B408" t="str">
        <f t="shared" si="19"/>
        <v>17417 Northshore School District</v>
      </c>
      <c r="C408" s="1" t="s">
        <v>734</v>
      </c>
      <c r="D408" t="s">
        <v>358</v>
      </c>
      <c r="E408">
        <v>3811</v>
      </c>
      <c r="F408" t="s">
        <v>363</v>
      </c>
      <c r="G408" t="s">
        <v>14</v>
      </c>
      <c r="H408" t="s">
        <v>14</v>
      </c>
      <c r="I408" t="s">
        <v>15</v>
      </c>
      <c r="J408" t="s">
        <v>14</v>
      </c>
      <c r="K408" t="s">
        <v>14</v>
      </c>
      <c r="L408">
        <v>1</v>
      </c>
      <c r="M408">
        <v>1</v>
      </c>
      <c r="N408" s="5">
        <f t="shared" si="20"/>
        <v>1.6007811812164337E-5</v>
      </c>
      <c r="O408" s="6">
        <f t="shared" si="18"/>
        <v>7.6</v>
      </c>
    </row>
    <row r="409" spans="1:15" x14ac:dyDescent="0.25">
      <c r="A409">
        <v>2014</v>
      </c>
      <c r="B409" t="str">
        <f t="shared" si="19"/>
        <v>15201 Oak Harbor School District</v>
      </c>
      <c r="C409" s="1" t="s">
        <v>735</v>
      </c>
      <c r="D409" t="s">
        <v>365</v>
      </c>
      <c r="E409">
        <v>1758</v>
      </c>
      <c r="F409" t="s">
        <v>366</v>
      </c>
      <c r="G409" t="s">
        <v>14</v>
      </c>
      <c r="H409" t="s">
        <v>14</v>
      </c>
      <c r="I409" t="s">
        <v>15</v>
      </c>
      <c r="J409" t="s">
        <v>14</v>
      </c>
      <c r="K409" t="s">
        <v>14</v>
      </c>
      <c r="L409">
        <v>1</v>
      </c>
      <c r="M409">
        <v>1</v>
      </c>
      <c r="N409" s="5">
        <f t="shared" si="20"/>
        <v>1.6007811812164337E-5</v>
      </c>
      <c r="O409" s="6">
        <f t="shared" si="18"/>
        <v>7.6</v>
      </c>
    </row>
    <row r="410" spans="1:15" x14ac:dyDescent="0.25">
      <c r="A410">
        <v>2014</v>
      </c>
      <c r="B410" t="str">
        <f t="shared" si="19"/>
        <v>25101 Ocean Beach School District</v>
      </c>
      <c r="C410" s="1" t="s">
        <v>737</v>
      </c>
      <c r="D410" t="s">
        <v>370</v>
      </c>
      <c r="E410">
        <v>4220</v>
      </c>
      <c r="F410" t="s">
        <v>371</v>
      </c>
      <c r="G410" t="s">
        <v>14</v>
      </c>
      <c r="H410" t="s">
        <v>15</v>
      </c>
      <c r="I410" t="s">
        <v>14</v>
      </c>
      <c r="J410" t="s">
        <v>14</v>
      </c>
      <c r="K410" t="s">
        <v>14</v>
      </c>
      <c r="L410">
        <v>1</v>
      </c>
      <c r="M410">
        <v>1</v>
      </c>
      <c r="N410" s="5">
        <f t="shared" si="20"/>
        <v>1.6007811812164337E-5</v>
      </c>
      <c r="O410" s="6">
        <f t="shared" si="18"/>
        <v>7.6</v>
      </c>
    </row>
    <row r="411" spans="1:15" x14ac:dyDescent="0.25">
      <c r="A411">
        <v>2014</v>
      </c>
      <c r="B411" t="str">
        <f t="shared" si="19"/>
        <v>21300 Onalaska School District</v>
      </c>
      <c r="C411" s="1" t="s">
        <v>743</v>
      </c>
      <c r="D411" t="s">
        <v>385</v>
      </c>
      <c r="E411">
        <v>5146</v>
      </c>
      <c r="F411" t="s">
        <v>386</v>
      </c>
      <c r="G411" t="s">
        <v>14</v>
      </c>
      <c r="H411" t="s">
        <v>14</v>
      </c>
      <c r="I411" t="s">
        <v>15</v>
      </c>
      <c r="J411" t="s">
        <v>14</v>
      </c>
      <c r="K411" t="s">
        <v>14</v>
      </c>
      <c r="L411">
        <v>1</v>
      </c>
      <c r="M411">
        <v>1</v>
      </c>
      <c r="N411" s="5">
        <f t="shared" si="20"/>
        <v>1.6007811812164337E-5</v>
      </c>
      <c r="O411" s="6">
        <f t="shared" ref="O411:O423" si="21">ROUND($O$424*N411,2)</f>
        <v>7.6</v>
      </c>
    </row>
    <row r="412" spans="1:15" x14ac:dyDescent="0.25">
      <c r="A412">
        <v>2014</v>
      </c>
      <c r="B412" t="str">
        <f t="shared" si="19"/>
        <v>05121 Port Angeles School District</v>
      </c>
      <c r="C412" s="1" t="s">
        <v>751</v>
      </c>
      <c r="D412" t="s">
        <v>406</v>
      </c>
      <c r="E412">
        <v>4175</v>
      </c>
      <c r="F412" t="s">
        <v>407</v>
      </c>
      <c r="G412" t="s">
        <v>14</v>
      </c>
      <c r="H412" t="s">
        <v>14</v>
      </c>
      <c r="I412" t="s">
        <v>15</v>
      </c>
      <c r="J412" t="s">
        <v>14</v>
      </c>
      <c r="K412" t="s">
        <v>14</v>
      </c>
      <c r="L412">
        <v>1</v>
      </c>
      <c r="M412">
        <v>1</v>
      </c>
      <c r="N412" s="5">
        <f t="shared" si="20"/>
        <v>1.6007811812164337E-5</v>
      </c>
      <c r="O412" s="6">
        <f t="shared" si="21"/>
        <v>7.6</v>
      </c>
    </row>
    <row r="413" spans="1:15" x14ac:dyDescent="0.25">
      <c r="A413">
        <v>2014</v>
      </c>
      <c r="B413" t="str">
        <f t="shared" si="19"/>
        <v>13160 Royal School District</v>
      </c>
      <c r="C413" s="1" t="s">
        <v>766</v>
      </c>
      <c r="D413" t="s">
        <v>445</v>
      </c>
      <c r="E413">
        <v>3516</v>
      </c>
      <c r="F413" t="s">
        <v>446</v>
      </c>
      <c r="G413" t="s">
        <v>14</v>
      </c>
      <c r="H413" t="s">
        <v>15</v>
      </c>
      <c r="I413" t="s">
        <v>14</v>
      </c>
      <c r="J413" t="s">
        <v>14</v>
      </c>
      <c r="K413" t="s">
        <v>14</v>
      </c>
      <c r="L413">
        <v>1</v>
      </c>
      <c r="M413">
        <v>1</v>
      </c>
      <c r="N413" s="5">
        <f t="shared" si="20"/>
        <v>1.6007811812164337E-5</v>
      </c>
      <c r="O413" s="6">
        <f t="shared" si="21"/>
        <v>7.6</v>
      </c>
    </row>
    <row r="414" spans="1:15" x14ac:dyDescent="0.25">
      <c r="A414">
        <v>2014</v>
      </c>
      <c r="B414" t="str">
        <f t="shared" si="19"/>
        <v>17001 Seattle Public Schools</v>
      </c>
      <c r="C414" s="1" t="s">
        <v>768</v>
      </c>
      <c r="D414" t="s">
        <v>449</v>
      </c>
      <c r="E414">
        <v>3868</v>
      </c>
      <c r="F414" t="s">
        <v>458</v>
      </c>
      <c r="G414" t="s">
        <v>14</v>
      </c>
      <c r="H414" t="s">
        <v>14</v>
      </c>
      <c r="I414" t="s">
        <v>15</v>
      </c>
      <c r="J414" t="s">
        <v>14</v>
      </c>
      <c r="K414" t="s">
        <v>14</v>
      </c>
      <c r="L414">
        <v>1</v>
      </c>
      <c r="M414">
        <v>1</v>
      </c>
      <c r="N414" s="5">
        <f t="shared" si="20"/>
        <v>1.6007811812164337E-5</v>
      </c>
      <c r="O414" s="6">
        <f t="shared" si="21"/>
        <v>7.6</v>
      </c>
    </row>
    <row r="415" spans="1:15" x14ac:dyDescent="0.25">
      <c r="A415">
        <v>2014</v>
      </c>
      <c r="B415" t="str">
        <f t="shared" si="19"/>
        <v>31201 Snohomish School District</v>
      </c>
      <c r="C415" s="1" t="s">
        <v>775</v>
      </c>
      <c r="D415" t="s">
        <v>483</v>
      </c>
      <c r="E415">
        <v>4265</v>
      </c>
      <c r="F415" t="s">
        <v>484</v>
      </c>
      <c r="G415" t="s">
        <v>14</v>
      </c>
      <c r="H415" t="s">
        <v>14</v>
      </c>
      <c r="I415" t="s">
        <v>15</v>
      </c>
      <c r="J415" t="s">
        <v>14</v>
      </c>
      <c r="K415" t="s">
        <v>14</v>
      </c>
      <c r="L415">
        <v>1</v>
      </c>
      <c r="M415">
        <v>1</v>
      </c>
      <c r="N415" s="5">
        <f t="shared" si="20"/>
        <v>1.6007811812164337E-5</v>
      </c>
      <c r="O415" s="6">
        <f t="shared" si="21"/>
        <v>7.6</v>
      </c>
    </row>
    <row r="416" spans="1:15" x14ac:dyDescent="0.25">
      <c r="A416">
        <v>2014</v>
      </c>
      <c r="B416" t="str">
        <f t="shared" si="19"/>
        <v>18402 South Kitsap School District</v>
      </c>
      <c r="C416" s="1" t="s">
        <v>778</v>
      </c>
      <c r="D416" t="s">
        <v>491</v>
      </c>
      <c r="E416">
        <v>3899</v>
      </c>
      <c r="F416" t="s">
        <v>492</v>
      </c>
      <c r="G416" t="s">
        <v>14</v>
      </c>
      <c r="H416" t="s">
        <v>14</v>
      </c>
      <c r="I416" t="s">
        <v>15</v>
      </c>
      <c r="J416" t="s">
        <v>14</v>
      </c>
      <c r="K416" t="s">
        <v>14</v>
      </c>
      <c r="L416">
        <v>1</v>
      </c>
      <c r="M416">
        <v>1</v>
      </c>
      <c r="N416" s="5">
        <f t="shared" si="20"/>
        <v>1.6007811812164337E-5</v>
      </c>
      <c r="O416" s="6">
        <f t="shared" si="21"/>
        <v>7.6</v>
      </c>
    </row>
    <row r="417" spans="1:15" x14ac:dyDescent="0.25">
      <c r="A417">
        <v>2014</v>
      </c>
      <c r="B417" t="str">
        <f t="shared" si="19"/>
        <v>15206 South Whidbey School District</v>
      </c>
      <c r="C417" s="1" t="s">
        <v>779</v>
      </c>
      <c r="D417" t="s">
        <v>495</v>
      </c>
      <c r="E417">
        <v>1682</v>
      </c>
      <c r="F417" t="s">
        <v>496</v>
      </c>
      <c r="G417" t="s">
        <v>14</v>
      </c>
      <c r="H417" t="s">
        <v>14</v>
      </c>
      <c r="I417" t="s">
        <v>15</v>
      </c>
      <c r="J417" t="s">
        <v>14</v>
      </c>
      <c r="K417" t="s">
        <v>14</v>
      </c>
      <c r="L417">
        <v>1</v>
      </c>
      <c r="M417">
        <v>1</v>
      </c>
      <c r="N417" s="5">
        <f t="shared" si="20"/>
        <v>1.6007811812164337E-5</v>
      </c>
      <c r="O417" s="6">
        <f t="shared" si="21"/>
        <v>7.6</v>
      </c>
    </row>
    <row r="418" spans="1:15" x14ac:dyDescent="0.25">
      <c r="A418">
        <v>2014</v>
      </c>
      <c r="B418" t="str">
        <f t="shared" si="19"/>
        <v>32081 Spokane School District</v>
      </c>
      <c r="C418" s="1" t="s">
        <v>780</v>
      </c>
      <c r="D418" t="s">
        <v>498</v>
      </c>
      <c r="E418">
        <v>5301</v>
      </c>
      <c r="F418" t="s">
        <v>508</v>
      </c>
      <c r="G418" t="s">
        <v>14</v>
      </c>
      <c r="H418" t="s">
        <v>14</v>
      </c>
      <c r="I418" t="s">
        <v>15</v>
      </c>
      <c r="J418" t="s">
        <v>14</v>
      </c>
      <c r="K418" t="s">
        <v>14</v>
      </c>
      <c r="L418">
        <v>1</v>
      </c>
      <c r="M418">
        <v>1</v>
      </c>
      <c r="N418" s="5">
        <f t="shared" si="20"/>
        <v>1.6007811812164337E-5</v>
      </c>
      <c r="O418" s="6">
        <f t="shared" si="21"/>
        <v>7.6</v>
      </c>
    </row>
    <row r="419" spans="1:15" x14ac:dyDescent="0.25">
      <c r="A419">
        <v>2014</v>
      </c>
      <c r="B419" t="str">
        <f t="shared" si="19"/>
        <v>34033 Tumwater School District</v>
      </c>
      <c r="C419" s="1" t="s">
        <v>798</v>
      </c>
      <c r="D419" t="s">
        <v>553</v>
      </c>
      <c r="E419">
        <v>1713</v>
      </c>
      <c r="F419" t="s">
        <v>557</v>
      </c>
      <c r="G419" t="s">
        <v>14</v>
      </c>
      <c r="H419" t="s">
        <v>14</v>
      </c>
      <c r="I419" t="s">
        <v>15</v>
      </c>
      <c r="J419" t="s">
        <v>14</v>
      </c>
      <c r="K419" t="s">
        <v>14</v>
      </c>
      <c r="L419">
        <v>1</v>
      </c>
      <c r="M419">
        <v>1</v>
      </c>
      <c r="N419" s="5">
        <f t="shared" si="20"/>
        <v>1.6007811812164337E-5</v>
      </c>
      <c r="O419" s="6">
        <f t="shared" si="21"/>
        <v>7.6</v>
      </c>
    </row>
    <row r="420" spans="1:15" x14ac:dyDescent="0.25">
      <c r="A420">
        <v>2014</v>
      </c>
      <c r="B420" t="str">
        <f t="shared" si="19"/>
        <v>04246 Wenatchee School District</v>
      </c>
      <c r="C420" s="1" t="s">
        <v>810</v>
      </c>
      <c r="D420" t="s">
        <v>591</v>
      </c>
      <c r="E420">
        <v>1613</v>
      </c>
      <c r="F420" t="s">
        <v>595</v>
      </c>
      <c r="G420" t="s">
        <v>14</v>
      </c>
      <c r="H420" t="s">
        <v>14</v>
      </c>
      <c r="I420" t="s">
        <v>15</v>
      </c>
      <c r="J420" t="s">
        <v>14</v>
      </c>
      <c r="K420" t="s">
        <v>14</v>
      </c>
      <c r="L420">
        <v>1</v>
      </c>
      <c r="M420">
        <v>1</v>
      </c>
      <c r="N420" s="5">
        <f t="shared" si="20"/>
        <v>1.6007811812164337E-5</v>
      </c>
      <c r="O420" s="6">
        <f t="shared" si="21"/>
        <v>7.6</v>
      </c>
    </row>
    <row r="421" spans="1:15" x14ac:dyDescent="0.25">
      <c r="A421">
        <v>2014</v>
      </c>
      <c r="B421" t="str">
        <f t="shared" si="19"/>
        <v>21303 White Pass School District</v>
      </c>
      <c r="C421" s="1" t="s">
        <v>813</v>
      </c>
      <c r="D421" t="s">
        <v>601</v>
      </c>
      <c r="E421">
        <v>2859</v>
      </c>
      <c r="F421" t="s">
        <v>602</v>
      </c>
      <c r="G421" t="s">
        <v>14</v>
      </c>
      <c r="H421" t="s">
        <v>15</v>
      </c>
      <c r="I421" t="s">
        <v>14</v>
      </c>
      <c r="J421" t="s">
        <v>14</v>
      </c>
      <c r="K421" t="s">
        <v>14</v>
      </c>
      <c r="L421">
        <v>1</v>
      </c>
      <c r="M421">
        <v>1</v>
      </c>
      <c r="N421" s="5">
        <f t="shared" si="20"/>
        <v>1.6007811812164337E-5</v>
      </c>
      <c r="O421" s="6">
        <f t="shared" si="21"/>
        <v>7.6</v>
      </c>
    </row>
    <row r="422" spans="1:15" x14ac:dyDescent="0.25">
      <c r="A422">
        <v>2014</v>
      </c>
      <c r="B422" t="str">
        <f t="shared" si="19"/>
        <v>08404 Woodland School District</v>
      </c>
      <c r="C422" s="1" t="s">
        <v>818</v>
      </c>
      <c r="D422" t="s">
        <v>610</v>
      </c>
      <c r="E422">
        <v>5246</v>
      </c>
      <c r="F422" t="s">
        <v>611</v>
      </c>
      <c r="G422" t="s">
        <v>14</v>
      </c>
      <c r="H422" t="s">
        <v>14</v>
      </c>
      <c r="I422" t="s">
        <v>15</v>
      </c>
      <c r="J422" t="s">
        <v>14</v>
      </c>
      <c r="K422" t="s">
        <v>14</v>
      </c>
      <c r="L422">
        <v>1</v>
      </c>
      <c r="M422">
        <v>1</v>
      </c>
      <c r="N422" s="5">
        <f t="shared" si="20"/>
        <v>1.6007811812164337E-5</v>
      </c>
      <c r="O422" s="6">
        <f t="shared" si="21"/>
        <v>7.6</v>
      </c>
    </row>
    <row r="423" spans="1:15" x14ac:dyDescent="0.25">
      <c r="A423">
        <v>2014</v>
      </c>
      <c r="B423" t="str">
        <f t="shared" si="19"/>
        <v>08404 Woodland School District</v>
      </c>
      <c r="C423" s="1" t="s">
        <v>818</v>
      </c>
      <c r="D423" t="s">
        <v>610</v>
      </c>
      <c r="E423">
        <v>1795</v>
      </c>
      <c r="F423" t="s">
        <v>612</v>
      </c>
      <c r="G423" t="s">
        <v>14</v>
      </c>
      <c r="H423" t="s">
        <v>14</v>
      </c>
      <c r="I423" t="s">
        <v>15</v>
      </c>
      <c r="J423" t="s">
        <v>14</v>
      </c>
      <c r="K423" t="s">
        <v>14</v>
      </c>
      <c r="L423">
        <v>1</v>
      </c>
      <c r="M423">
        <v>1</v>
      </c>
      <c r="N423" s="5">
        <f t="shared" si="20"/>
        <v>1.6007811812164337E-5</v>
      </c>
      <c r="O423" s="6">
        <f t="shared" si="21"/>
        <v>7.6</v>
      </c>
    </row>
    <row r="424" spans="1:15" x14ac:dyDescent="0.25">
      <c r="L424" s="8">
        <f>SUM(L2:L423)</f>
        <v>59009</v>
      </c>
      <c r="M424" s="8">
        <f>SUM(M2:M423)</f>
        <v>62469.5</v>
      </c>
      <c r="O424" s="7">
        <f>950000/2</f>
        <v>475000</v>
      </c>
    </row>
  </sheetData>
  <sortState ref="A2:O423">
    <sortCondition descending="1" ref="O2:O42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workbookViewId="0">
      <selection activeCell="Q195" sqref="Q195"/>
    </sheetView>
  </sheetViews>
  <sheetFormatPr defaultRowHeight="15" x14ac:dyDescent="0.25"/>
  <cols>
    <col min="1" max="1" width="13.140625" customWidth="1"/>
    <col min="2" max="2" width="18" bestFit="1" customWidth="1"/>
    <col min="5" max="5" width="10.140625" style="19" bestFit="1" customWidth="1"/>
    <col min="6" max="6" width="45.7109375" bestFit="1" customWidth="1"/>
    <col min="8" max="8" width="21.7109375" bestFit="1" customWidth="1"/>
  </cols>
  <sheetData>
    <row r="1" spans="1:8" x14ac:dyDescent="0.25">
      <c r="A1" s="10" t="s">
        <v>835</v>
      </c>
      <c r="B1" t="s">
        <v>1033</v>
      </c>
      <c r="D1" s="21" t="s">
        <v>1076</v>
      </c>
      <c r="E1" s="22"/>
      <c r="F1" s="15" t="s">
        <v>1077</v>
      </c>
      <c r="H1" s="4" t="s">
        <v>1078</v>
      </c>
    </row>
    <row r="2" spans="1:8" x14ac:dyDescent="0.25">
      <c r="A2" s="11" t="s">
        <v>746</v>
      </c>
      <c r="B2" s="13">
        <v>940.96</v>
      </c>
      <c r="D2" s="16" t="str">
        <f>A2</f>
        <v>01147</v>
      </c>
      <c r="E2" s="17">
        <f>B2</f>
        <v>940.96</v>
      </c>
      <c r="F2" s="18" t="str">
        <f t="shared" ref="F2:F65" si="0">IF(D2&lt;0,+D2&amp;"94158             04C"&amp;RIGHT(FIXED(100000000000000-ROUND(E2,2)*1000,0,TRUE),14)&amp;"}   02 TOTAL",+D2&amp;"94158             02C"&amp;RIGHT(FIXED(100000000000000+ROUND(E2,2)*1000,0,TRUE),14)&amp;"{   01   TOTAL")</f>
        <v>0114794158             02C00000000940960{   01   TOTAL</v>
      </c>
    </row>
    <row r="3" spans="1:8" x14ac:dyDescent="0.25">
      <c r="A3" s="11" t="s">
        <v>652</v>
      </c>
      <c r="B3" s="13">
        <v>644.41</v>
      </c>
      <c r="D3" s="16" t="str">
        <f t="shared" ref="D3:D66" si="1">A3</f>
        <v>02250</v>
      </c>
      <c r="E3" s="17">
        <f t="shared" ref="E3:E66" si="2">B3</f>
        <v>644.41</v>
      </c>
      <c r="F3" s="18" t="str">
        <f t="shared" si="0"/>
        <v>0225094158             02C00000000644410{   01   TOTAL</v>
      </c>
    </row>
    <row r="4" spans="1:8" x14ac:dyDescent="0.25">
      <c r="A4" s="11" t="s">
        <v>629</v>
      </c>
      <c r="B4" s="13">
        <v>85.54</v>
      </c>
      <c r="D4" s="16" t="str">
        <f t="shared" si="1"/>
        <v>02420</v>
      </c>
      <c r="E4" s="17">
        <f t="shared" si="2"/>
        <v>85.54</v>
      </c>
      <c r="F4" s="18" t="str">
        <f t="shared" si="0"/>
        <v>0242094158             02C00000000085540{   01   TOTAL</v>
      </c>
    </row>
    <row r="5" spans="1:8" x14ac:dyDescent="0.25">
      <c r="A5" s="11" t="s">
        <v>695</v>
      </c>
      <c r="B5" s="13">
        <v>10137.65</v>
      </c>
      <c r="D5" s="16" t="str">
        <f t="shared" si="1"/>
        <v>03017</v>
      </c>
      <c r="E5" s="17">
        <f t="shared" si="2"/>
        <v>10137.65</v>
      </c>
      <c r="F5" s="18" t="str">
        <f t="shared" si="0"/>
        <v>0301794158             02C00000010137650{   01   TOTAL</v>
      </c>
    </row>
    <row r="6" spans="1:8" x14ac:dyDescent="0.25">
      <c r="A6" s="11" t="s">
        <v>697</v>
      </c>
      <c r="B6" s="13">
        <v>465.73</v>
      </c>
      <c r="D6" s="16" t="str">
        <f t="shared" si="1"/>
        <v>03052</v>
      </c>
      <c r="E6" s="17">
        <f t="shared" si="2"/>
        <v>465.73</v>
      </c>
      <c r="F6" s="18" t="str">
        <f t="shared" si="0"/>
        <v>0305294158             02C00000000465730{   01   TOTAL</v>
      </c>
    </row>
    <row r="7" spans="1:8" x14ac:dyDescent="0.25">
      <c r="A7" s="11" t="s">
        <v>681</v>
      </c>
      <c r="B7" s="13">
        <v>334.56</v>
      </c>
      <c r="D7" s="16" t="str">
        <f t="shared" si="1"/>
        <v>03053</v>
      </c>
      <c r="E7" s="17">
        <f t="shared" si="2"/>
        <v>334.56</v>
      </c>
      <c r="F7" s="18" t="str">
        <f t="shared" si="0"/>
        <v>0305394158             02C00000000334560{   01   TOTAL</v>
      </c>
    </row>
    <row r="8" spans="1:8" x14ac:dyDescent="0.25">
      <c r="A8" s="11" t="s">
        <v>753</v>
      </c>
      <c r="B8" s="13">
        <v>629.20000000000005</v>
      </c>
      <c r="D8" s="16" t="str">
        <f t="shared" si="1"/>
        <v>03116</v>
      </c>
      <c r="E8" s="17">
        <f t="shared" si="2"/>
        <v>629.20000000000005</v>
      </c>
      <c r="F8" s="18" t="str">
        <f t="shared" si="0"/>
        <v>0311694158             02C00000000629200{   01   TOTAL</v>
      </c>
    </row>
    <row r="9" spans="1:8" x14ac:dyDescent="0.25">
      <c r="A9" s="11" t="s">
        <v>761</v>
      </c>
      <c r="B9" s="13">
        <v>7115.1799999999994</v>
      </c>
      <c r="D9" s="16" t="str">
        <f t="shared" si="1"/>
        <v>03400</v>
      </c>
      <c r="E9" s="17">
        <f t="shared" si="2"/>
        <v>7115.1799999999994</v>
      </c>
      <c r="F9" s="18" t="str">
        <f t="shared" si="0"/>
        <v>0340094158             02C00000007115180{   01   TOTAL</v>
      </c>
    </row>
    <row r="10" spans="1:8" x14ac:dyDescent="0.25">
      <c r="A10" s="11" t="s">
        <v>709</v>
      </c>
      <c r="B10" s="13">
        <v>47.52</v>
      </c>
      <c r="D10" s="16" t="str">
        <f t="shared" si="1"/>
        <v>04019</v>
      </c>
      <c r="E10" s="17">
        <f t="shared" si="2"/>
        <v>47.52</v>
      </c>
      <c r="F10" s="18" t="str">
        <f t="shared" si="0"/>
        <v>0401994158             02C00000000047520{   01   TOTAL</v>
      </c>
    </row>
    <row r="11" spans="1:8" x14ac:dyDescent="0.25">
      <c r="A11" s="11" t="s">
        <v>673</v>
      </c>
      <c r="B11" s="13">
        <v>178.69</v>
      </c>
      <c r="D11" s="16" t="str">
        <f t="shared" si="1"/>
        <v>04127</v>
      </c>
      <c r="E11" s="17">
        <f t="shared" si="2"/>
        <v>178.69</v>
      </c>
      <c r="F11" s="18" t="str">
        <f t="shared" si="0"/>
        <v>0412794158             02C00000000178690{   01   TOTAL</v>
      </c>
    </row>
    <row r="12" spans="1:8" x14ac:dyDescent="0.25">
      <c r="A12" s="11" t="s">
        <v>700</v>
      </c>
      <c r="B12" s="13">
        <v>562.66999999999996</v>
      </c>
      <c r="D12" s="16" t="str">
        <f t="shared" si="1"/>
        <v>04129</v>
      </c>
      <c r="E12" s="17">
        <f t="shared" si="2"/>
        <v>562.66999999999996</v>
      </c>
      <c r="F12" s="18" t="str">
        <f t="shared" si="0"/>
        <v>0412994158             02C00000000562670{   01   TOTAL</v>
      </c>
    </row>
    <row r="13" spans="1:8" x14ac:dyDescent="0.25">
      <c r="A13" s="11" t="s">
        <v>643</v>
      </c>
      <c r="B13" s="13">
        <v>363.08</v>
      </c>
      <c r="D13" s="16" t="str">
        <f t="shared" si="1"/>
        <v>04222</v>
      </c>
      <c r="E13" s="17">
        <f t="shared" si="2"/>
        <v>363.08</v>
      </c>
      <c r="F13" s="18" t="str">
        <f t="shared" si="0"/>
        <v>0422294158             02C00000000363080{   01   TOTAL</v>
      </c>
    </row>
    <row r="14" spans="1:8" x14ac:dyDescent="0.25">
      <c r="A14" s="11" t="s">
        <v>642</v>
      </c>
      <c r="B14" s="13">
        <v>963.77</v>
      </c>
      <c r="D14" s="16" t="str">
        <f t="shared" si="1"/>
        <v>04228</v>
      </c>
      <c r="E14" s="17">
        <f t="shared" si="2"/>
        <v>963.77</v>
      </c>
      <c r="F14" s="18" t="str">
        <f t="shared" si="0"/>
        <v>0422894158             02C00000000963770{   01   TOTAL</v>
      </c>
    </row>
    <row r="15" spans="1:8" x14ac:dyDescent="0.25">
      <c r="A15" s="11" t="s">
        <v>810</v>
      </c>
      <c r="B15" s="13">
        <v>3946.3199999999997</v>
      </c>
      <c r="D15" s="16" t="str">
        <f t="shared" si="1"/>
        <v>04246</v>
      </c>
      <c r="E15" s="17">
        <f t="shared" si="2"/>
        <v>3946.3199999999997</v>
      </c>
      <c r="F15" s="18" t="str">
        <f t="shared" si="0"/>
        <v>0424694158             02C00000003946320{   01   TOTAL</v>
      </c>
    </row>
    <row r="16" spans="1:8" x14ac:dyDescent="0.25">
      <c r="A16" s="11" t="s">
        <v>751</v>
      </c>
      <c r="B16" s="13">
        <v>1625.29</v>
      </c>
      <c r="D16" s="16" t="str">
        <f t="shared" si="1"/>
        <v>05121</v>
      </c>
      <c r="E16" s="17">
        <f t="shared" si="2"/>
        <v>1625.29</v>
      </c>
      <c r="F16" s="18" t="str">
        <f t="shared" si="0"/>
        <v>0512194158             02C00000001625290{   01   TOTAL</v>
      </c>
    </row>
    <row r="17" spans="1:6" x14ac:dyDescent="0.25">
      <c r="A17" s="11" t="s">
        <v>661</v>
      </c>
      <c r="B17" s="13">
        <v>9.5</v>
      </c>
      <c r="D17" s="16" t="str">
        <f t="shared" si="1"/>
        <v>05313</v>
      </c>
      <c r="E17" s="17">
        <f t="shared" si="2"/>
        <v>9.5</v>
      </c>
      <c r="F17" s="18" t="str">
        <f t="shared" si="0"/>
        <v>0531394158             02C00000000009500{   01   TOTAL</v>
      </c>
    </row>
    <row r="18" spans="1:6" x14ac:dyDescent="0.25">
      <c r="A18" s="11" t="s">
        <v>772</v>
      </c>
      <c r="B18" s="13">
        <v>2870.4</v>
      </c>
      <c r="D18" s="16" t="str">
        <f t="shared" si="1"/>
        <v>05323</v>
      </c>
      <c r="E18" s="17">
        <f t="shared" si="2"/>
        <v>2870.4</v>
      </c>
      <c r="F18" s="18" t="str">
        <f t="shared" si="0"/>
        <v>0532394158             02C00000002870400{   01   TOTAL</v>
      </c>
    </row>
    <row r="19" spans="1:6" x14ac:dyDescent="0.25">
      <c r="A19" s="11" t="s">
        <v>756</v>
      </c>
      <c r="B19" s="13">
        <v>15.21</v>
      </c>
      <c r="D19" s="16" t="str">
        <f t="shared" si="1"/>
        <v>05402</v>
      </c>
      <c r="E19" s="17">
        <f t="shared" si="2"/>
        <v>15.21</v>
      </c>
      <c r="F19" s="18" t="str">
        <f t="shared" si="0"/>
        <v>0540294158             02C00000000015210{   01   TOTAL</v>
      </c>
    </row>
    <row r="20" spans="1:6" x14ac:dyDescent="0.25">
      <c r="A20" s="11" t="s">
        <v>800</v>
      </c>
      <c r="B20" s="13">
        <v>8432.51</v>
      </c>
      <c r="D20" s="16" t="str">
        <f t="shared" si="1"/>
        <v>06037</v>
      </c>
      <c r="E20" s="17">
        <f t="shared" si="2"/>
        <v>8432.51</v>
      </c>
      <c r="F20" s="18" t="str">
        <f t="shared" si="0"/>
        <v>0603794158             02C00000008432510{   01   TOTAL</v>
      </c>
    </row>
    <row r="21" spans="1:6" x14ac:dyDescent="0.25">
      <c r="A21" s="11" t="s">
        <v>690</v>
      </c>
      <c r="B21" s="13">
        <v>446.72</v>
      </c>
      <c r="D21" s="16" t="str">
        <f t="shared" si="1"/>
        <v>06098</v>
      </c>
      <c r="E21" s="17">
        <f t="shared" si="2"/>
        <v>446.72</v>
      </c>
      <c r="F21" s="18" t="str">
        <f t="shared" si="0"/>
        <v>0609894158             02C00000000446720{   01   TOTAL</v>
      </c>
    </row>
    <row r="22" spans="1:6" x14ac:dyDescent="0.25">
      <c r="A22" s="11" t="s">
        <v>698</v>
      </c>
      <c r="B22" s="13">
        <v>287.04000000000002</v>
      </c>
      <c r="D22" s="16" t="str">
        <f t="shared" si="1"/>
        <v>06101</v>
      </c>
      <c r="E22" s="17">
        <f t="shared" si="2"/>
        <v>287.04000000000002</v>
      </c>
      <c r="F22" s="18" t="str">
        <f t="shared" si="0"/>
        <v>0610194158             02C00000000287040{   01   TOTAL</v>
      </c>
    </row>
    <row r="23" spans="1:6" x14ac:dyDescent="0.25">
      <c r="A23" s="11" t="s">
        <v>807</v>
      </c>
      <c r="B23" s="13">
        <v>940.96</v>
      </c>
      <c r="D23" s="16" t="str">
        <f t="shared" si="1"/>
        <v>06112</v>
      </c>
      <c r="E23" s="17">
        <f t="shared" si="2"/>
        <v>940.96</v>
      </c>
      <c r="F23" s="18" t="str">
        <f t="shared" si="0"/>
        <v>0611294158             02C00000000940960{   01   TOTAL</v>
      </c>
    </row>
    <row r="24" spans="1:6" x14ac:dyDescent="0.25">
      <c r="A24" s="11" t="s">
        <v>677</v>
      </c>
      <c r="B24" s="13">
        <v>13230.47</v>
      </c>
      <c r="D24" s="16" t="str">
        <f t="shared" si="1"/>
        <v>06114</v>
      </c>
      <c r="E24" s="17">
        <f t="shared" si="2"/>
        <v>13230.47</v>
      </c>
      <c r="F24" s="18" t="str">
        <f t="shared" si="0"/>
        <v>0611494158             02C00000013230470{   01   TOTAL</v>
      </c>
    </row>
    <row r="25" spans="1:6" x14ac:dyDescent="0.25">
      <c r="A25" s="11" t="s">
        <v>641</v>
      </c>
      <c r="B25" s="13">
        <v>3469.19</v>
      </c>
      <c r="D25" s="16" t="str">
        <f t="shared" si="1"/>
        <v>06117</v>
      </c>
      <c r="E25" s="17">
        <f t="shared" si="2"/>
        <v>3469.19</v>
      </c>
      <c r="F25" s="18" t="str">
        <f t="shared" si="0"/>
        <v>0611794158             02C00000003469190{   01   TOTAL</v>
      </c>
    </row>
    <row r="26" spans="1:6" x14ac:dyDescent="0.25">
      <c r="A26" s="11" t="s">
        <v>632</v>
      </c>
      <c r="B26" s="13">
        <v>2788.6499999999996</v>
      </c>
      <c r="D26" s="16" t="str">
        <f t="shared" si="1"/>
        <v>06119</v>
      </c>
      <c r="E26" s="17">
        <f t="shared" si="2"/>
        <v>2788.6499999999996</v>
      </c>
      <c r="F26" s="18" t="str">
        <f t="shared" si="0"/>
        <v>0611994158             02C00000002788650{   01   TOTAL</v>
      </c>
    </row>
    <row r="27" spans="1:6" x14ac:dyDescent="0.25">
      <c r="A27" s="11" t="s">
        <v>762</v>
      </c>
      <c r="B27" s="13">
        <v>264.23</v>
      </c>
      <c r="D27" s="16" t="str">
        <f t="shared" si="1"/>
        <v>06122</v>
      </c>
      <c r="E27" s="17">
        <f t="shared" si="2"/>
        <v>264.23</v>
      </c>
      <c r="F27" s="18" t="str">
        <f t="shared" si="0"/>
        <v>0612294158             02C00000000264230{   01   TOTAL</v>
      </c>
    </row>
    <row r="28" spans="1:6" x14ac:dyDescent="0.25">
      <c r="A28" s="11" t="s">
        <v>705</v>
      </c>
      <c r="B28" s="13">
        <v>2790.56</v>
      </c>
      <c r="D28" s="16" t="str">
        <f t="shared" si="1"/>
        <v>08122</v>
      </c>
      <c r="E28" s="17">
        <f t="shared" si="2"/>
        <v>2790.56</v>
      </c>
      <c r="F28" s="18" t="str">
        <f t="shared" si="0"/>
        <v>0812294158             02C00000002790560{   01   TOTAL</v>
      </c>
    </row>
    <row r="29" spans="1:6" x14ac:dyDescent="0.25">
      <c r="A29" s="11" t="s">
        <v>795</v>
      </c>
      <c r="B29" s="13">
        <v>581.67999999999995</v>
      </c>
      <c r="D29" s="16" t="str">
        <f t="shared" si="1"/>
        <v>08130</v>
      </c>
      <c r="E29" s="17">
        <f t="shared" si="2"/>
        <v>581.67999999999995</v>
      </c>
      <c r="F29" s="18" t="str">
        <f t="shared" si="0"/>
        <v>0813094158             02C00000000581680{   01   TOTAL</v>
      </c>
    </row>
    <row r="30" spans="1:6" x14ac:dyDescent="0.25">
      <c r="A30" s="11" t="s">
        <v>644</v>
      </c>
      <c r="B30" s="13">
        <v>634.91</v>
      </c>
      <c r="D30" s="16" t="str">
        <f t="shared" si="1"/>
        <v>08401</v>
      </c>
      <c r="E30" s="17">
        <f t="shared" si="2"/>
        <v>634.91</v>
      </c>
      <c r="F30" s="18" t="str">
        <f t="shared" si="0"/>
        <v>0840194158             02C00000000634910{   01   TOTAL</v>
      </c>
    </row>
    <row r="31" spans="1:6" x14ac:dyDescent="0.25">
      <c r="A31" s="11" t="s">
        <v>693</v>
      </c>
      <c r="B31" s="13">
        <v>606.4</v>
      </c>
      <c r="D31" s="16" t="str">
        <f t="shared" si="1"/>
        <v>08402</v>
      </c>
      <c r="E31" s="17">
        <f t="shared" si="2"/>
        <v>606.4</v>
      </c>
      <c r="F31" s="18" t="str">
        <f t="shared" si="0"/>
        <v>0840294158             02C00000000606400{   01   TOTAL</v>
      </c>
    </row>
    <row r="32" spans="1:6" x14ac:dyDescent="0.25">
      <c r="A32" s="11" t="s">
        <v>818</v>
      </c>
      <c r="B32" s="13">
        <v>574.07000000000005</v>
      </c>
      <c r="D32" s="16" t="str">
        <f t="shared" si="1"/>
        <v>08404</v>
      </c>
      <c r="E32" s="17">
        <f t="shared" si="2"/>
        <v>574.07000000000005</v>
      </c>
      <c r="F32" s="18" t="str">
        <f t="shared" si="0"/>
        <v>0840494158             02C00000000574070{   01   TOTAL</v>
      </c>
    </row>
    <row r="33" spans="1:6" x14ac:dyDescent="0.25">
      <c r="A33" s="11" t="s">
        <v>694</v>
      </c>
      <c r="B33" s="13">
        <v>1838.19</v>
      </c>
      <c r="D33" s="16" t="str">
        <f t="shared" si="1"/>
        <v>08458</v>
      </c>
      <c r="E33" s="17">
        <f t="shared" si="2"/>
        <v>1838.19</v>
      </c>
      <c r="F33" s="18" t="str">
        <f t="shared" si="0"/>
        <v>0845894158             02C00000001838190{   01   TOTAL</v>
      </c>
    </row>
    <row r="34" spans="1:6" x14ac:dyDescent="0.25">
      <c r="A34" s="11" t="s">
        <v>639</v>
      </c>
      <c r="B34" s="13">
        <v>1208.99</v>
      </c>
      <c r="D34" s="16" t="str">
        <f t="shared" si="1"/>
        <v>09075</v>
      </c>
      <c r="E34" s="17">
        <f t="shared" si="2"/>
        <v>1208.99</v>
      </c>
      <c r="F34" s="18" t="str">
        <f t="shared" si="0"/>
        <v>0907594158             02C00000001208990{   01   TOTAL</v>
      </c>
    </row>
    <row r="35" spans="1:6" x14ac:dyDescent="0.25">
      <c r="A35" s="11" t="s">
        <v>668</v>
      </c>
      <c r="B35" s="13">
        <v>1208.99</v>
      </c>
      <c r="D35" s="16" t="str">
        <f t="shared" si="1"/>
        <v>09206</v>
      </c>
      <c r="E35" s="17">
        <f t="shared" si="2"/>
        <v>1208.99</v>
      </c>
      <c r="F35" s="18" t="str">
        <f t="shared" si="0"/>
        <v>0920694158             02C00000001208990{   01   TOTAL</v>
      </c>
    </row>
    <row r="36" spans="1:6" x14ac:dyDescent="0.25">
      <c r="A36" s="11" t="s">
        <v>808</v>
      </c>
      <c r="B36" s="13">
        <v>64.63</v>
      </c>
      <c r="D36" s="16" t="str">
        <f t="shared" si="1"/>
        <v>09209</v>
      </c>
      <c r="E36" s="17">
        <f t="shared" si="2"/>
        <v>64.63</v>
      </c>
      <c r="F36" s="18" t="str">
        <f t="shared" si="0"/>
        <v>0920994158             02C00000000064630{   01   TOTAL</v>
      </c>
    </row>
    <row r="37" spans="1:6" x14ac:dyDescent="0.25">
      <c r="A37" s="11" t="s">
        <v>662</v>
      </c>
      <c r="B37" s="13">
        <v>68.430000000000007</v>
      </c>
      <c r="D37" s="16" t="str">
        <f t="shared" si="1"/>
        <v>10050</v>
      </c>
      <c r="E37" s="17">
        <f t="shared" si="2"/>
        <v>68.430000000000007</v>
      </c>
      <c r="F37" s="18" t="str">
        <f t="shared" si="0"/>
        <v>1005094158             02C00000000068430{   01   TOTAL</v>
      </c>
    </row>
    <row r="38" spans="1:6" x14ac:dyDescent="0.25">
      <c r="A38" s="11" t="s">
        <v>760</v>
      </c>
      <c r="B38" s="13">
        <v>24.71</v>
      </c>
      <c r="D38" s="16" t="str">
        <f t="shared" si="1"/>
        <v>10309</v>
      </c>
      <c r="E38" s="17">
        <f t="shared" si="2"/>
        <v>24.71</v>
      </c>
      <c r="F38" s="18" t="str">
        <f t="shared" si="0"/>
        <v>1030994158             02C00000000024710{   01   TOTAL</v>
      </c>
    </row>
    <row r="39" spans="1:6" x14ac:dyDescent="0.25">
      <c r="A39" s="11" t="s">
        <v>747</v>
      </c>
      <c r="B39" s="13">
        <v>5354.91</v>
      </c>
      <c r="D39" s="16" t="str">
        <f t="shared" si="1"/>
        <v>11001</v>
      </c>
      <c r="E39" s="17">
        <f t="shared" si="2"/>
        <v>5354.91</v>
      </c>
      <c r="F39" s="18" t="str">
        <f t="shared" si="0"/>
        <v>1100194158             02C00000005354910{   01   TOTAL</v>
      </c>
    </row>
    <row r="40" spans="1:6" x14ac:dyDescent="0.25">
      <c r="A40" s="11" t="s">
        <v>729</v>
      </c>
      <c r="B40" s="13">
        <v>271.83</v>
      </c>
      <c r="D40" s="16" t="str">
        <f t="shared" si="1"/>
        <v>11051</v>
      </c>
      <c r="E40" s="17">
        <f t="shared" si="2"/>
        <v>271.83</v>
      </c>
      <c r="F40" s="18" t="str">
        <f t="shared" si="0"/>
        <v>1105194158             02C00000000271830{   01   TOTAL</v>
      </c>
    </row>
    <row r="41" spans="1:6" x14ac:dyDescent="0.25">
      <c r="A41" s="11" t="s">
        <v>750</v>
      </c>
      <c r="B41" s="13">
        <v>439.11</v>
      </c>
      <c r="D41" s="16" t="str">
        <f t="shared" si="1"/>
        <v>12110</v>
      </c>
      <c r="E41" s="17">
        <f t="shared" si="2"/>
        <v>439.11</v>
      </c>
      <c r="F41" s="18" t="str">
        <f t="shared" si="0"/>
        <v>1211094158             02C00000000439110{   01   TOTAL</v>
      </c>
    </row>
    <row r="42" spans="1:6" x14ac:dyDescent="0.25">
      <c r="A42" s="11" t="s">
        <v>802</v>
      </c>
      <c r="B42" s="13">
        <v>1701.33</v>
      </c>
      <c r="D42" s="16" t="str">
        <f t="shared" si="1"/>
        <v>13073</v>
      </c>
      <c r="E42" s="17">
        <f t="shared" si="2"/>
        <v>1701.33</v>
      </c>
      <c r="F42" s="18" t="str">
        <f t="shared" si="0"/>
        <v>1307394158             02C00000001701330{   01   TOTAL</v>
      </c>
    </row>
    <row r="43" spans="1:6" x14ac:dyDescent="0.25">
      <c r="A43" s="11" t="s">
        <v>757</v>
      </c>
      <c r="B43" s="13">
        <v>537.96</v>
      </c>
      <c r="D43" s="16" t="str">
        <f t="shared" si="1"/>
        <v>13144</v>
      </c>
      <c r="E43" s="17">
        <f t="shared" si="2"/>
        <v>537.96</v>
      </c>
      <c r="F43" s="18" t="str">
        <f t="shared" si="0"/>
        <v>1314494158             02C00000000537960{   01   TOTAL</v>
      </c>
    </row>
    <row r="44" spans="1:6" x14ac:dyDescent="0.25">
      <c r="A44" s="11" t="s">
        <v>806</v>
      </c>
      <c r="B44" s="13">
        <v>22.81</v>
      </c>
      <c r="D44" s="16" t="str">
        <f t="shared" si="1"/>
        <v>13146</v>
      </c>
      <c r="E44" s="17">
        <f t="shared" si="2"/>
        <v>22.81</v>
      </c>
      <c r="F44" s="18" t="str">
        <f t="shared" si="0"/>
        <v>1314694158             02C00000000022810{   01   TOTAL</v>
      </c>
    </row>
    <row r="45" spans="1:6" x14ac:dyDescent="0.25">
      <c r="A45" s="11" t="s">
        <v>659</v>
      </c>
      <c r="B45" s="13">
        <v>38.020000000000003</v>
      </c>
      <c r="D45" s="16" t="str">
        <f t="shared" si="1"/>
        <v>13151</v>
      </c>
      <c r="E45" s="17">
        <f t="shared" si="2"/>
        <v>38.020000000000003</v>
      </c>
      <c r="F45" s="18" t="str">
        <f t="shared" si="0"/>
        <v>1315194158             02C00000000038020{   01   TOTAL</v>
      </c>
    </row>
    <row r="46" spans="1:6" x14ac:dyDescent="0.25">
      <c r="A46" s="11" t="s">
        <v>766</v>
      </c>
      <c r="B46" s="13">
        <v>7.6</v>
      </c>
      <c r="D46" s="16" t="str">
        <f t="shared" si="1"/>
        <v>13160</v>
      </c>
      <c r="E46" s="17">
        <f t="shared" si="2"/>
        <v>7.6</v>
      </c>
      <c r="F46" s="18" t="str">
        <f t="shared" si="0"/>
        <v>1316094158             02C00000000007600{   01   TOTAL</v>
      </c>
    </row>
    <row r="47" spans="1:6" x14ac:dyDescent="0.25">
      <c r="A47" s="11" t="s">
        <v>719</v>
      </c>
      <c r="B47" s="13">
        <v>2887.51</v>
      </c>
      <c r="D47" s="16" t="str">
        <f t="shared" si="1"/>
        <v>13161</v>
      </c>
      <c r="E47" s="17">
        <f t="shared" si="2"/>
        <v>2887.51</v>
      </c>
      <c r="F47" s="18" t="str">
        <f t="shared" si="0"/>
        <v>1316194158             02C00000002887510{   01   TOTAL</v>
      </c>
    </row>
    <row r="48" spans="1:6" x14ac:dyDescent="0.25">
      <c r="A48" s="11" t="s">
        <v>675</v>
      </c>
      <c r="B48" s="13">
        <v>1231.8</v>
      </c>
      <c r="D48" s="16" t="str">
        <f t="shared" si="1"/>
        <v>13165</v>
      </c>
      <c r="E48" s="17">
        <f t="shared" si="2"/>
        <v>1231.8</v>
      </c>
      <c r="F48" s="18" t="str">
        <f t="shared" si="0"/>
        <v>1316594158             02C00000001231800{   01   TOTAL</v>
      </c>
    </row>
    <row r="49" spans="1:6" x14ac:dyDescent="0.25">
      <c r="A49" s="11" t="s">
        <v>817</v>
      </c>
      <c r="B49" s="13">
        <v>15.21</v>
      </c>
      <c r="D49" s="16" t="str">
        <f t="shared" si="1"/>
        <v>13167</v>
      </c>
      <c r="E49" s="17">
        <f t="shared" si="2"/>
        <v>15.21</v>
      </c>
      <c r="F49" s="18" t="str">
        <f t="shared" si="0"/>
        <v>1316794158             02C00000000015210{   01   TOTAL</v>
      </c>
    </row>
    <row r="50" spans="1:6" x14ac:dyDescent="0.25">
      <c r="A50" s="11" t="s">
        <v>626</v>
      </c>
      <c r="B50" s="13">
        <v>1214.69</v>
      </c>
      <c r="D50" s="16" t="str">
        <f t="shared" si="1"/>
        <v>14005</v>
      </c>
      <c r="E50" s="17">
        <f t="shared" si="2"/>
        <v>1214.69</v>
      </c>
      <c r="F50" s="18" t="str">
        <f t="shared" si="0"/>
        <v>1400594158             02C00000001214690{   01   TOTAL</v>
      </c>
    </row>
    <row r="51" spans="1:6" x14ac:dyDescent="0.25">
      <c r="A51" s="11" t="s">
        <v>691</v>
      </c>
      <c r="B51" s="13">
        <v>904.84</v>
      </c>
      <c r="D51" s="16" t="str">
        <f t="shared" si="1"/>
        <v>14028</v>
      </c>
      <c r="E51" s="17">
        <f t="shared" si="2"/>
        <v>904.84</v>
      </c>
      <c r="F51" s="18" t="str">
        <f t="shared" si="0"/>
        <v>1402894158             02C00000000904840{   01   TOTAL</v>
      </c>
    </row>
    <row r="52" spans="1:6" x14ac:dyDescent="0.25">
      <c r="A52" s="11" t="s">
        <v>718</v>
      </c>
      <c r="B52" s="13">
        <v>634.91</v>
      </c>
      <c r="D52" s="16" t="str">
        <f t="shared" si="1"/>
        <v>14066</v>
      </c>
      <c r="E52" s="17">
        <f t="shared" si="2"/>
        <v>634.91</v>
      </c>
      <c r="F52" s="18" t="str">
        <f t="shared" si="0"/>
        <v>1406694158             02C00000000634910{   01   TOTAL</v>
      </c>
    </row>
    <row r="53" spans="1:6" x14ac:dyDescent="0.25">
      <c r="A53" s="11" t="s">
        <v>672</v>
      </c>
      <c r="B53" s="13">
        <v>714.75</v>
      </c>
      <c r="D53" s="16" t="str">
        <f t="shared" si="1"/>
        <v>14068</v>
      </c>
      <c r="E53" s="17">
        <f t="shared" si="2"/>
        <v>714.75</v>
      </c>
      <c r="F53" s="18" t="str">
        <f t="shared" si="0"/>
        <v>1406894158             02C00000000714750{   01   TOTAL</v>
      </c>
    </row>
    <row r="54" spans="1:6" x14ac:dyDescent="0.25">
      <c r="A54" s="11" t="s">
        <v>738</v>
      </c>
      <c r="B54" s="13">
        <v>32.32</v>
      </c>
      <c r="D54" s="16" t="str">
        <f t="shared" si="1"/>
        <v>14172</v>
      </c>
      <c r="E54" s="17">
        <f t="shared" si="2"/>
        <v>32.32</v>
      </c>
      <c r="F54" s="18" t="str">
        <f t="shared" si="0"/>
        <v>1417294158             02C00000000032320{   01   TOTAL</v>
      </c>
    </row>
    <row r="55" spans="1:6" x14ac:dyDescent="0.25">
      <c r="A55" s="11" t="s">
        <v>735</v>
      </c>
      <c r="B55" s="13">
        <v>3355.13</v>
      </c>
      <c r="D55" s="16" t="str">
        <f t="shared" si="1"/>
        <v>15201</v>
      </c>
      <c r="E55" s="17">
        <f t="shared" si="2"/>
        <v>3355.13</v>
      </c>
      <c r="F55" s="18" t="str">
        <f t="shared" si="0"/>
        <v>1520194158             02C00000003355130{   01   TOTAL</v>
      </c>
    </row>
    <row r="56" spans="1:6" x14ac:dyDescent="0.25">
      <c r="A56" s="11" t="s">
        <v>660</v>
      </c>
      <c r="B56" s="13">
        <v>66.53</v>
      </c>
      <c r="D56" s="16" t="str">
        <f t="shared" si="1"/>
        <v>15204</v>
      </c>
      <c r="E56" s="17">
        <f t="shared" si="2"/>
        <v>66.53</v>
      </c>
      <c r="F56" s="18" t="str">
        <f t="shared" si="0"/>
        <v>1520494158             02C00000000066530{   01   TOTAL</v>
      </c>
    </row>
    <row r="57" spans="1:6" x14ac:dyDescent="0.25">
      <c r="A57" s="11" t="s">
        <v>779</v>
      </c>
      <c r="B57" s="13">
        <v>1980.76</v>
      </c>
      <c r="D57" s="16" t="str">
        <f t="shared" si="1"/>
        <v>15206</v>
      </c>
      <c r="E57" s="17">
        <f t="shared" si="2"/>
        <v>1980.76</v>
      </c>
      <c r="F57" s="18" t="str">
        <f t="shared" si="0"/>
        <v>1520694158             02C00000001980760{   01   TOTAL</v>
      </c>
    </row>
    <row r="58" spans="1:6" x14ac:dyDescent="0.25">
      <c r="A58" s="11" t="s">
        <v>651</v>
      </c>
      <c r="B58" s="13">
        <v>93.15</v>
      </c>
      <c r="D58" s="16" t="str">
        <f t="shared" si="1"/>
        <v>16049</v>
      </c>
      <c r="E58" s="17">
        <f t="shared" si="2"/>
        <v>93.15</v>
      </c>
      <c r="F58" s="18" t="str">
        <f t="shared" si="0"/>
        <v>1604994158             02C00000000093150{   01   TOTAL</v>
      </c>
    </row>
    <row r="59" spans="1:6" x14ac:dyDescent="0.25">
      <c r="A59" s="11" t="s">
        <v>752</v>
      </c>
      <c r="B59" s="13">
        <v>311.75</v>
      </c>
      <c r="D59" s="16" t="str">
        <f t="shared" si="1"/>
        <v>16050</v>
      </c>
      <c r="E59" s="17">
        <f t="shared" si="2"/>
        <v>311.75</v>
      </c>
      <c r="F59" s="18" t="str">
        <f t="shared" si="0"/>
        <v>1605094158             02C00000000311750{   01   TOTAL</v>
      </c>
    </row>
    <row r="60" spans="1:6" x14ac:dyDescent="0.25">
      <c r="A60" s="11" t="s">
        <v>768</v>
      </c>
      <c r="B60" s="13">
        <v>21537.52</v>
      </c>
      <c r="D60" s="16" t="str">
        <f t="shared" si="1"/>
        <v>17001</v>
      </c>
      <c r="E60" s="17">
        <f t="shared" si="2"/>
        <v>21537.52</v>
      </c>
      <c r="F60" s="18" t="str">
        <f t="shared" si="0"/>
        <v>1700194158             02C00000021537520{   01   TOTAL</v>
      </c>
    </row>
    <row r="61" spans="1:6" x14ac:dyDescent="0.25">
      <c r="A61" s="11" t="s">
        <v>678</v>
      </c>
      <c r="B61" s="13">
        <v>6290.1599999999989</v>
      </c>
      <c r="D61" s="16" t="str">
        <f t="shared" si="1"/>
        <v>17210</v>
      </c>
      <c r="E61" s="17">
        <f t="shared" si="2"/>
        <v>6290.1599999999989</v>
      </c>
      <c r="F61" s="18" t="str">
        <f t="shared" si="0"/>
        <v>1721094158             02C00000006290160{   01   TOTAL</v>
      </c>
    </row>
    <row r="62" spans="1:6" x14ac:dyDescent="0.25">
      <c r="A62" s="11" t="s">
        <v>674</v>
      </c>
      <c r="B62" s="13">
        <v>1060.72</v>
      </c>
      <c r="D62" s="16" t="str">
        <f t="shared" si="1"/>
        <v>17216</v>
      </c>
      <c r="E62" s="17">
        <f t="shared" si="2"/>
        <v>1060.72</v>
      </c>
      <c r="F62" s="18" t="str">
        <f t="shared" si="0"/>
        <v>1721694158             02C00000001060720{   01   TOTAL</v>
      </c>
    </row>
    <row r="63" spans="1:6" x14ac:dyDescent="0.25">
      <c r="A63" s="11" t="s">
        <v>714</v>
      </c>
      <c r="B63" s="13">
        <v>3362.74</v>
      </c>
      <c r="D63" s="16" t="str">
        <f t="shared" si="1"/>
        <v>17400</v>
      </c>
      <c r="E63" s="17">
        <f t="shared" si="2"/>
        <v>3362.74</v>
      </c>
      <c r="F63" s="18" t="str">
        <f t="shared" si="0"/>
        <v>1740094158             02C00000003362740{   01   TOTAL</v>
      </c>
    </row>
    <row r="64" spans="1:6" x14ac:dyDescent="0.25">
      <c r="A64" s="11" t="s">
        <v>689</v>
      </c>
      <c r="B64" s="13">
        <v>2771.5400000000009</v>
      </c>
      <c r="D64" s="16" t="str">
        <f t="shared" si="1"/>
        <v>17401</v>
      </c>
      <c r="E64" s="17">
        <f t="shared" si="2"/>
        <v>2771.5400000000009</v>
      </c>
      <c r="F64" s="18" t="str">
        <f t="shared" si="0"/>
        <v>1740194158             02C00000002771540{   01   TOTAL</v>
      </c>
    </row>
    <row r="65" spans="1:6" x14ac:dyDescent="0.25">
      <c r="A65" s="11" t="s">
        <v>801</v>
      </c>
      <c r="B65" s="13">
        <v>235.72</v>
      </c>
      <c r="D65" s="16" t="str">
        <f t="shared" si="1"/>
        <v>17402</v>
      </c>
      <c r="E65" s="17">
        <f t="shared" si="2"/>
        <v>235.72</v>
      </c>
      <c r="F65" s="18" t="str">
        <f t="shared" si="0"/>
        <v>1740294158             02C00000000235720{   01   TOTAL</v>
      </c>
    </row>
    <row r="66" spans="1:6" x14ac:dyDescent="0.25">
      <c r="A66" s="11" t="s">
        <v>759</v>
      </c>
      <c r="B66" s="13">
        <v>2748.75</v>
      </c>
      <c r="D66" s="16" t="str">
        <f t="shared" si="1"/>
        <v>17403</v>
      </c>
      <c r="E66" s="17">
        <f t="shared" si="2"/>
        <v>2748.75</v>
      </c>
      <c r="F66" s="18" t="str">
        <f t="shared" ref="F66:F129" si="3">IF(D66&lt;0,+D66&amp;"94158             04C"&amp;RIGHT(FIXED(100000000000000-ROUND(E66,2)*1000,0,TRUE),14)&amp;"}   02 TOTAL",+D66&amp;"94158             02C"&amp;RIGHT(FIXED(100000000000000+ROUND(E66,2)*1000,0,TRUE),14)&amp;"{   01   TOTAL")</f>
        <v>1740394158             02C00000002748750{   01   TOTAL</v>
      </c>
    </row>
    <row r="67" spans="1:6" x14ac:dyDescent="0.25">
      <c r="A67" s="11" t="s">
        <v>633</v>
      </c>
      <c r="B67" s="13">
        <v>32635.140000000003</v>
      </c>
      <c r="D67" s="16" t="str">
        <f t="shared" ref="D67:D130" si="4">A67</f>
        <v>17405</v>
      </c>
      <c r="E67" s="17">
        <f t="shared" ref="E67:E130" si="5">B67</f>
        <v>32635.140000000003</v>
      </c>
      <c r="F67" s="18" t="str">
        <f t="shared" si="3"/>
        <v>1740594158             02C00000032635140{   01   TOTAL</v>
      </c>
    </row>
    <row r="68" spans="1:6" x14ac:dyDescent="0.25">
      <c r="A68" s="11" t="s">
        <v>797</v>
      </c>
      <c r="B68" s="13">
        <v>279.44</v>
      </c>
      <c r="D68" s="16" t="str">
        <f t="shared" si="4"/>
        <v>17406</v>
      </c>
      <c r="E68" s="17">
        <f t="shared" si="5"/>
        <v>279.44</v>
      </c>
      <c r="F68" s="18" t="str">
        <f t="shared" si="3"/>
        <v>1740694158             02C00000000279440{   01   TOTAL</v>
      </c>
    </row>
    <row r="69" spans="1:6" x14ac:dyDescent="0.25">
      <c r="A69" s="11" t="s">
        <v>764</v>
      </c>
      <c r="B69" s="13">
        <v>2859</v>
      </c>
      <c r="D69" s="16" t="str">
        <f t="shared" si="4"/>
        <v>17407</v>
      </c>
      <c r="E69" s="17">
        <f t="shared" si="5"/>
        <v>2859</v>
      </c>
      <c r="F69" s="18" t="str">
        <f t="shared" si="3"/>
        <v>1740794158             02C00000002859000{   01   TOTAL</v>
      </c>
    </row>
    <row r="70" spans="1:6" x14ac:dyDescent="0.25">
      <c r="A70" s="11" t="s">
        <v>630</v>
      </c>
      <c r="B70" s="13">
        <v>3942.52</v>
      </c>
      <c r="D70" s="16" t="str">
        <f t="shared" si="4"/>
        <v>17408</v>
      </c>
      <c r="E70" s="17">
        <f t="shared" si="5"/>
        <v>3942.52</v>
      </c>
      <c r="F70" s="18" t="str">
        <f t="shared" si="3"/>
        <v>1740894158             02C00000003942520{   01   TOTAL</v>
      </c>
    </row>
    <row r="71" spans="1:6" x14ac:dyDescent="0.25">
      <c r="A71" s="11" t="s">
        <v>789</v>
      </c>
      <c r="B71" s="13">
        <v>3165.04</v>
      </c>
      <c r="D71" s="16" t="str">
        <f t="shared" si="4"/>
        <v>17409</v>
      </c>
      <c r="E71" s="17">
        <f t="shared" si="5"/>
        <v>3165.04</v>
      </c>
      <c r="F71" s="18" t="str">
        <f t="shared" si="3"/>
        <v>1740994158             02C00000003165040{   01   TOTAL</v>
      </c>
    </row>
    <row r="72" spans="1:6" x14ac:dyDescent="0.25">
      <c r="A72" s="11" t="s">
        <v>776</v>
      </c>
      <c r="B72" s="13">
        <v>5084.99</v>
      </c>
      <c r="D72" s="16" t="str">
        <f t="shared" si="4"/>
        <v>17410</v>
      </c>
      <c r="E72" s="17">
        <f t="shared" si="5"/>
        <v>5084.99</v>
      </c>
      <c r="F72" s="18" t="str">
        <f t="shared" si="3"/>
        <v>1741094158             02C00000005084990{   01   TOTAL</v>
      </c>
    </row>
    <row r="73" spans="1:6" x14ac:dyDescent="0.25">
      <c r="A73" s="11" t="s">
        <v>692</v>
      </c>
      <c r="B73" s="13">
        <v>13802.65</v>
      </c>
      <c r="D73" s="16" t="str">
        <f t="shared" si="4"/>
        <v>17411</v>
      </c>
      <c r="E73" s="17">
        <f t="shared" si="5"/>
        <v>13802.65</v>
      </c>
      <c r="F73" s="18" t="str">
        <f t="shared" si="3"/>
        <v>1741194158             02C00000013802650{   01   TOTAL</v>
      </c>
    </row>
    <row r="74" spans="1:6" x14ac:dyDescent="0.25">
      <c r="A74" s="11" t="s">
        <v>774</v>
      </c>
      <c r="B74" s="13">
        <v>4145.92</v>
      </c>
      <c r="D74" s="16" t="str">
        <f t="shared" si="4"/>
        <v>17412</v>
      </c>
      <c r="E74" s="17">
        <f t="shared" si="5"/>
        <v>4145.92</v>
      </c>
      <c r="F74" s="18" t="str">
        <f t="shared" si="3"/>
        <v>1741294158             02C00000004145920{   01   TOTAL</v>
      </c>
    </row>
    <row r="75" spans="1:6" x14ac:dyDescent="0.25">
      <c r="A75" s="11" t="s">
        <v>702</v>
      </c>
      <c r="B75" s="13">
        <v>18855.310000000001</v>
      </c>
      <c r="D75" s="16" t="str">
        <f t="shared" si="4"/>
        <v>17414</v>
      </c>
      <c r="E75" s="17">
        <f t="shared" si="5"/>
        <v>18855.310000000001</v>
      </c>
      <c r="F75" s="18" t="str">
        <f t="shared" si="3"/>
        <v>1741494158             02C00000018855310{   01   TOTAL</v>
      </c>
    </row>
    <row r="76" spans="1:6" x14ac:dyDescent="0.25">
      <c r="A76" s="11" t="s">
        <v>696</v>
      </c>
      <c r="B76" s="13">
        <v>5670.47</v>
      </c>
      <c r="D76" s="16" t="str">
        <f t="shared" si="4"/>
        <v>17415</v>
      </c>
      <c r="E76" s="17">
        <f t="shared" si="5"/>
        <v>5670.47</v>
      </c>
      <c r="F76" s="18" t="str">
        <f t="shared" si="3"/>
        <v>1741594158             02C00000005670470{   01   TOTAL</v>
      </c>
    </row>
    <row r="77" spans="1:6" x14ac:dyDescent="0.25">
      <c r="A77" s="11" t="s">
        <v>734</v>
      </c>
      <c r="B77" s="13">
        <v>14743.599999999999</v>
      </c>
      <c r="D77" s="16" t="str">
        <f t="shared" si="4"/>
        <v>17417</v>
      </c>
      <c r="E77" s="17">
        <f t="shared" si="5"/>
        <v>14743.599999999999</v>
      </c>
      <c r="F77" s="18" t="str">
        <f t="shared" si="3"/>
        <v>1741794158             02C00000014743600{   01   TOTAL</v>
      </c>
    </row>
    <row r="78" spans="1:6" x14ac:dyDescent="0.25">
      <c r="A78" s="11" t="s">
        <v>637</v>
      </c>
      <c r="B78" s="13">
        <v>1397.18</v>
      </c>
      <c r="D78" s="16" t="str">
        <f t="shared" si="4"/>
        <v>18100</v>
      </c>
      <c r="E78" s="17">
        <f t="shared" si="5"/>
        <v>1397.18</v>
      </c>
      <c r="F78" s="18" t="str">
        <f t="shared" si="3"/>
        <v>1810094158             02C00000001397180{   01   TOTAL</v>
      </c>
    </row>
    <row r="79" spans="1:6" x14ac:dyDescent="0.25">
      <c r="A79" s="11" t="s">
        <v>631</v>
      </c>
      <c r="B79" s="13">
        <v>3115.62</v>
      </c>
      <c r="D79" s="16" t="str">
        <f t="shared" si="4"/>
        <v>18303</v>
      </c>
      <c r="E79" s="17">
        <f t="shared" si="5"/>
        <v>3115.62</v>
      </c>
      <c r="F79" s="18" t="str">
        <f t="shared" si="3"/>
        <v>1830394158             02C00000003115620{   01   TOTAL</v>
      </c>
    </row>
    <row r="80" spans="1:6" x14ac:dyDescent="0.25">
      <c r="A80" s="11" t="s">
        <v>730</v>
      </c>
      <c r="B80" s="13">
        <v>2741.14</v>
      </c>
      <c r="D80" s="16" t="str">
        <f t="shared" si="4"/>
        <v>18400</v>
      </c>
      <c r="E80" s="17">
        <f t="shared" si="5"/>
        <v>2741.14</v>
      </c>
      <c r="F80" s="18" t="str">
        <f t="shared" si="3"/>
        <v>1840094158             02C00000002741140{   01   TOTAL</v>
      </c>
    </row>
    <row r="81" spans="1:6" x14ac:dyDescent="0.25">
      <c r="A81" s="11" t="s">
        <v>645</v>
      </c>
      <c r="B81" s="13">
        <v>11443.590000000002</v>
      </c>
      <c r="D81" s="16" t="str">
        <f t="shared" si="4"/>
        <v>18401</v>
      </c>
      <c r="E81" s="17">
        <f t="shared" si="5"/>
        <v>11443.590000000002</v>
      </c>
      <c r="F81" s="18" t="str">
        <f t="shared" si="3"/>
        <v>1840194158             02C00000011443590{   01   TOTAL</v>
      </c>
    </row>
    <row r="82" spans="1:6" x14ac:dyDescent="0.25">
      <c r="A82" s="11" t="s">
        <v>778</v>
      </c>
      <c r="B82" s="13">
        <v>3716.31</v>
      </c>
      <c r="D82" s="16" t="str">
        <f t="shared" si="4"/>
        <v>18402</v>
      </c>
      <c r="E82" s="17">
        <f t="shared" si="5"/>
        <v>3716.31</v>
      </c>
      <c r="F82" s="18" t="str">
        <f t="shared" si="3"/>
        <v>1840294158             02C00000003716310{   01   TOTAL</v>
      </c>
    </row>
    <row r="83" spans="1:6" x14ac:dyDescent="0.25">
      <c r="A83" s="11" t="s">
        <v>671</v>
      </c>
      <c r="B83" s="13">
        <v>460.02</v>
      </c>
      <c r="D83" s="16" t="str">
        <f t="shared" si="4"/>
        <v>19401</v>
      </c>
      <c r="E83" s="17">
        <f t="shared" si="5"/>
        <v>460.02</v>
      </c>
      <c r="F83" s="18" t="str">
        <f t="shared" si="3"/>
        <v>1940194158             02C00000000460020{   01   TOTAL</v>
      </c>
    </row>
    <row r="84" spans="1:6" x14ac:dyDescent="0.25">
      <c r="A84" s="11" t="s">
        <v>796</v>
      </c>
      <c r="B84" s="13">
        <v>38.020000000000003</v>
      </c>
      <c r="D84" s="16" t="str">
        <f t="shared" si="4"/>
        <v>20400</v>
      </c>
      <c r="E84" s="17">
        <f t="shared" si="5"/>
        <v>38.020000000000003</v>
      </c>
      <c r="F84" s="18" t="str">
        <f t="shared" si="3"/>
        <v>2040094158             02C00000000038020{   01   TOTAL</v>
      </c>
    </row>
    <row r="85" spans="1:6" x14ac:dyDescent="0.25">
      <c r="A85" s="11" t="s">
        <v>684</v>
      </c>
      <c r="B85" s="13">
        <v>7.6</v>
      </c>
      <c r="D85" s="16" t="str">
        <f t="shared" si="4"/>
        <v>20404</v>
      </c>
      <c r="E85" s="17">
        <f t="shared" si="5"/>
        <v>7.6</v>
      </c>
      <c r="F85" s="18" t="str">
        <f t="shared" si="3"/>
        <v>2040494158             02C00000000007600{   01   TOTAL</v>
      </c>
    </row>
    <row r="86" spans="1:6" x14ac:dyDescent="0.25">
      <c r="A86" s="11" t="s">
        <v>815</v>
      </c>
      <c r="B86" s="13">
        <v>288.94</v>
      </c>
      <c r="D86" s="16" t="str">
        <f t="shared" si="4"/>
        <v>20405</v>
      </c>
      <c r="E86" s="17">
        <f t="shared" si="5"/>
        <v>288.94</v>
      </c>
      <c r="F86" s="18" t="str">
        <f t="shared" si="3"/>
        <v>2040594158             02C00000000288940{   01   TOTAL</v>
      </c>
    </row>
    <row r="87" spans="1:6" x14ac:dyDescent="0.25">
      <c r="A87" s="11" t="s">
        <v>725</v>
      </c>
      <c r="B87" s="13">
        <v>15.21</v>
      </c>
      <c r="D87" s="16" t="str">
        <f t="shared" si="4"/>
        <v>21014</v>
      </c>
      <c r="E87" s="17">
        <f t="shared" si="5"/>
        <v>15.21</v>
      </c>
      <c r="F87" s="18" t="str">
        <f t="shared" si="3"/>
        <v>2101494158             02C00000000015210{   01   TOTAL</v>
      </c>
    </row>
    <row r="88" spans="1:6" x14ac:dyDescent="0.25">
      <c r="A88" s="11" t="s">
        <v>720</v>
      </c>
      <c r="B88" s="13">
        <v>7.6</v>
      </c>
      <c r="D88" s="16" t="str">
        <f t="shared" si="4"/>
        <v>21206</v>
      </c>
      <c r="E88" s="17">
        <f t="shared" si="5"/>
        <v>7.6</v>
      </c>
      <c r="F88" s="18" t="str">
        <f t="shared" si="3"/>
        <v>2120694158             02C00000000007600{   01   TOTAL</v>
      </c>
    </row>
    <row r="89" spans="1:6" x14ac:dyDescent="0.25">
      <c r="A89" s="11" t="s">
        <v>791</v>
      </c>
      <c r="B89" s="13">
        <v>129.26</v>
      </c>
      <c r="D89" s="16" t="str">
        <f t="shared" si="4"/>
        <v>21237</v>
      </c>
      <c r="E89" s="17">
        <f t="shared" si="5"/>
        <v>129.26</v>
      </c>
      <c r="F89" s="18" t="str">
        <f t="shared" si="3"/>
        <v>2123794158             02C00000000129260{   01   TOTAL</v>
      </c>
    </row>
    <row r="90" spans="1:6" x14ac:dyDescent="0.25">
      <c r="A90" s="11" t="s">
        <v>743</v>
      </c>
      <c r="B90" s="13">
        <v>70.33</v>
      </c>
      <c r="D90" s="16" t="str">
        <f t="shared" si="4"/>
        <v>21300</v>
      </c>
      <c r="E90" s="17">
        <f t="shared" si="5"/>
        <v>70.33</v>
      </c>
      <c r="F90" s="18" t="str">
        <f t="shared" si="3"/>
        <v>2130094158             02C00000000070330{   01   TOTAL</v>
      </c>
    </row>
    <row r="91" spans="1:6" x14ac:dyDescent="0.25">
      <c r="A91" s="11" t="s">
        <v>648</v>
      </c>
      <c r="B91" s="13">
        <v>254.72</v>
      </c>
      <c r="D91" s="16" t="str">
        <f t="shared" si="4"/>
        <v>21302</v>
      </c>
      <c r="E91" s="17">
        <f t="shared" si="5"/>
        <v>254.72</v>
      </c>
      <c r="F91" s="18" t="str">
        <f t="shared" si="3"/>
        <v>2130294158             02C00000000254720{   01   TOTAL</v>
      </c>
    </row>
    <row r="92" spans="1:6" x14ac:dyDescent="0.25">
      <c r="A92" s="11" t="s">
        <v>813</v>
      </c>
      <c r="B92" s="13">
        <v>7.6</v>
      </c>
      <c r="D92" s="16" t="str">
        <f t="shared" si="4"/>
        <v>21303</v>
      </c>
      <c r="E92" s="17">
        <f t="shared" si="5"/>
        <v>7.6</v>
      </c>
      <c r="F92" s="18" t="str">
        <f t="shared" si="3"/>
        <v>2130394158             02C00000000007600{   01   TOTAL</v>
      </c>
    </row>
    <row r="93" spans="1:6" x14ac:dyDescent="0.25">
      <c r="A93" s="11" t="s">
        <v>647</v>
      </c>
      <c r="B93" s="13">
        <v>102.65</v>
      </c>
      <c r="D93" s="16" t="str">
        <f t="shared" si="4"/>
        <v>21401</v>
      </c>
      <c r="E93" s="17">
        <f t="shared" si="5"/>
        <v>102.65</v>
      </c>
      <c r="F93" s="18" t="str">
        <f t="shared" si="3"/>
        <v>2140194158             02C00000000102650{   01   TOTAL</v>
      </c>
    </row>
    <row r="94" spans="1:6" x14ac:dyDescent="0.25">
      <c r="A94" s="11" t="s">
        <v>781</v>
      </c>
      <c r="B94" s="13">
        <v>22.81</v>
      </c>
      <c r="D94" s="16" t="str">
        <f t="shared" si="4"/>
        <v>22008</v>
      </c>
      <c r="E94" s="17">
        <f t="shared" si="5"/>
        <v>22.81</v>
      </c>
      <c r="F94" s="18" t="str">
        <f t="shared" si="3"/>
        <v>2200894158             02C00000000022810{   01   TOTAL</v>
      </c>
    </row>
    <row r="95" spans="1:6" x14ac:dyDescent="0.25">
      <c r="A95" s="11" t="s">
        <v>739</v>
      </c>
      <c r="B95" s="13">
        <v>15.21</v>
      </c>
      <c r="D95" s="16" t="str">
        <f t="shared" si="4"/>
        <v>22105</v>
      </c>
      <c r="E95" s="17">
        <f t="shared" si="5"/>
        <v>15.21</v>
      </c>
      <c r="F95" s="18" t="str">
        <f t="shared" si="3"/>
        <v>2210594158             02C00000000015210{   01   TOTAL</v>
      </c>
    </row>
    <row r="96" spans="1:6" x14ac:dyDescent="0.25">
      <c r="A96" s="11" t="s">
        <v>664</v>
      </c>
      <c r="B96" s="13">
        <v>87.44</v>
      </c>
      <c r="D96" s="16" t="str">
        <f t="shared" si="4"/>
        <v>22207</v>
      </c>
      <c r="E96" s="17">
        <f t="shared" si="5"/>
        <v>87.44</v>
      </c>
      <c r="F96" s="18" t="str">
        <f t="shared" si="3"/>
        <v>2220794158             02C00000000087440{   01   TOTAL</v>
      </c>
    </row>
    <row r="97" spans="1:6" x14ac:dyDescent="0.25">
      <c r="A97" s="11" t="s">
        <v>773</v>
      </c>
      <c r="B97" s="13">
        <v>2108.13</v>
      </c>
      <c r="D97" s="16" t="str">
        <f t="shared" si="4"/>
        <v>23309</v>
      </c>
      <c r="E97" s="17">
        <f t="shared" si="5"/>
        <v>2108.13</v>
      </c>
      <c r="F97" s="18" t="str">
        <f t="shared" si="3"/>
        <v>2330994158             02C00000002108130{   01   TOTAL</v>
      </c>
    </row>
    <row r="98" spans="1:6" x14ac:dyDescent="0.25">
      <c r="A98" s="11" t="s">
        <v>731</v>
      </c>
      <c r="B98" s="13">
        <v>1201.3900000000001</v>
      </c>
      <c r="D98" s="16" t="str">
        <f t="shared" si="4"/>
        <v>23403</v>
      </c>
      <c r="E98" s="17">
        <f t="shared" si="5"/>
        <v>1201.3900000000001</v>
      </c>
      <c r="F98" s="18" t="str">
        <f t="shared" si="3"/>
        <v>2340394158             02C00000001201390{   01   TOTAL</v>
      </c>
    </row>
    <row r="99" spans="1:6" x14ac:dyDescent="0.25">
      <c r="A99" s="11" t="s">
        <v>742</v>
      </c>
      <c r="B99" s="13">
        <v>790.78</v>
      </c>
      <c r="D99" s="16" t="str">
        <f t="shared" si="4"/>
        <v>24019</v>
      </c>
      <c r="E99" s="17">
        <f t="shared" si="5"/>
        <v>790.78</v>
      </c>
      <c r="F99" s="18" t="str">
        <f t="shared" si="3"/>
        <v>2401994158             02C00000000790780{   01   TOTAL</v>
      </c>
    </row>
    <row r="100" spans="1:6" x14ac:dyDescent="0.25">
      <c r="A100" s="11" t="s">
        <v>740</v>
      </c>
      <c r="B100" s="13">
        <v>640.61</v>
      </c>
      <c r="D100" s="16" t="str">
        <f t="shared" si="4"/>
        <v>24105</v>
      </c>
      <c r="E100" s="17">
        <f t="shared" si="5"/>
        <v>640.61</v>
      </c>
      <c r="F100" s="18" t="str">
        <f t="shared" si="3"/>
        <v>2410594158             02C00000000640610{   01   TOTAL</v>
      </c>
    </row>
    <row r="101" spans="1:6" x14ac:dyDescent="0.25">
      <c r="A101" s="11" t="s">
        <v>638</v>
      </c>
      <c r="B101" s="13">
        <v>7.6</v>
      </c>
      <c r="D101" s="16" t="str">
        <f t="shared" si="4"/>
        <v>24111</v>
      </c>
      <c r="E101" s="17">
        <f t="shared" si="5"/>
        <v>7.6</v>
      </c>
      <c r="F101" s="18" t="str">
        <f t="shared" si="3"/>
        <v>2411194158             02C00000000007600{   01   TOTAL</v>
      </c>
    </row>
    <row r="102" spans="1:6" x14ac:dyDescent="0.25">
      <c r="A102" s="11" t="s">
        <v>748</v>
      </c>
      <c r="B102" s="13">
        <v>243.32</v>
      </c>
      <c r="D102" s="16" t="str">
        <f t="shared" si="4"/>
        <v>24122</v>
      </c>
      <c r="E102" s="17">
        <f t="shared" si="5"/>
        <v>243.32</v>
      </c>
      <c r="F102" s="18" t="str">
        <f t="shared" si="3"/>
        <v>2412294158             02C00000000243320{   01   TOTAL</v>
      </c>
    </row>
    <row r="103" spans="1:6" x14ac:dyDescent="0.25">
      <c r="A103" s="11" t="s">
        <v>716</v>
      </c>
      <c r="B103" s="13">
        <v>266.13</v>
      </c>
      <c r="D103" s="16" t="str">
        <f t="shared" si="4"/>
        <v>24350</v>
      </c>
      <c r="E103" s="17">
        <f t="shared" si="5"/>
        <v>266.13</v>
      </c>
      <c r="F103" s="18" t="str">
        <f t="shared" si="3"/>
        <v>2435094158             02C00000000266130{   01   TOTAL</v>
      </c>
    </row>
    <row r="104" spans="1:6" x14ac:dyDescent="0.25">
      <c r="A104" s="11" t="s">
        <v>792</v>
      </c>
      <c r="B104" s="13">
        <v>566.48</v>
      </c>
      <c r="D104" s="16" t="str">
        <f t="shared" si="4"/>
        <v>24404</v>
      </c>
      <c r="E104" s="17">
        <f t="shared" si="5"/>
        <v>566.48</v>
      </c>
      <c r="F104" s="18" t="str">
        <f t="shared" si="3"/>
        <v>2440494158             02C00000000566480{   01   TOTAL</v>
      </c>
    </row>
    <row r="105" spans="1:6" x14ac:dyDescent="0.25">
      <c r="A105" s="11" t="s">
        <v>744</v>
      </c>
      <c r="B105" s="13">
        <v>51.33</v>
      </c>
      <c r="D105" s="16" t="str">
        <f t="shared" si="4"/>
        <v>24410</v>
      </c>
      <c r="E105" s="17">
        <f t="shared" si="5"/>
        <v>51.33</v>
      </c>
      <c r="F105" s="18" t="str">
        <f t="shared" si="3"/>
        <v>2441094158             02C00000000051330{   01   TOTAL</v>
      </c>
    </row>
    <row r="106" spans="1:6" x14ac:dyDescent="0.25">
      <c r="A106" s="11" t="s">
        <v>737</v>
      </c>
      <c r="B106" s="13">
        <v>7.6</v>
      </c>
      <c r="D106" s="16" t="str">
        <f t="shared" si="4"/>
        <v>25101</v>
      </c>
      <c r="E106" s="17">
        <f t="shared" si="5"/>
        <v>7.6</v>
      </c>
      <c r="F106" s="18" t="str">
        <f t="shared" si="3"/>
        <v>2510194158             02C00000000007600{   01   TOTAL</v>
      </c>
    </row>
    <row r="107" spans="1:6" x14ac:dyDescent="0.25">
      <c r="A107" s="11" t="s">
        <v>777</v>
      </c>
      <c r="B107" s="13">
        <v>300.35000000000002</v>
      </c>
      <c r="D107" s="16" t="str">
        <f t="shared" si="4"/>
        <v>25118</v>
      </c>
      <c r="E107" s="17">
        <f t="shared" si="5"/>
        <v>300.35000000000002</v>
      </c>
      <c r="F107" s="18" t="str">
        <f t="shared" si="3"/>
        <v>2511894158             02C00000000300350{   01   TOTAL</v>
      </c>
    </row>
    <row r="108" spans="1:6" x14ac:dyDescent="0.25">
      <c r="A108" s="11" t="s">
        <v>816</v>
      </c>
      <c r="B108" s="13">
        <v>150.16999999999999</v>
      </c>
      <c r="D108" s="16" t="str">
        <f t="shared" si="4"/>
        <v>25160</v>
      </c>
      <c r="E108" s="17">
        <f t="shared" si="5"/>
        <v>150.16999999999999</v>
      </c>
      <c r="F108" s="18" t="str">
        <f t="shared" si="3"/>
        <v>2516094158             02C00000000150170{   01   TOTAL</v>
      </c>
    </row>
    <row r="109" spans="1:6" x14ac:dyDescent="0.25">
      <c r="A109" s="11" t="s">
        <v>726</v>
      </c>
      <c r="B109" s="13">
        <v>96.95</v>
      </c>
      <c r="D109" s="16" t="str">
        <f t="shared" si="4"/>
        <v>26056</v>
      </c>
      <c r="E109" s="17">
        <f t="shared" si="5"/>
        <v>96.95</v>
      </c>
      <c r="F109" s="18" t="str">
        <f t="shared" si="3"/>
        <v>2605694158             02C00000000096950{   01   TOTAL</v>
      </c>
    </row>
    <row r="110" spans="1:6" x14ac:dyDescent="0.25">
      <c r="A110" s="11" t="s">
        <v>771</v>
      </c>
      <c r="B110" s="13">
        <v>60.83</v>
      </c>
      <c r="D110" s="16" t="str">
        <f t="shared" si="4"/>
        <v>26070</v>
      </c>
      <c r="E110" s="17">
        <f t="shared" si="5"/>
        <v>60.83</v>
      </c>
      <c r="F110" s="18" t="str">
        <f t="shared" si="3"/>
        <v>2607094158             02C00000000060830{   01   TOTAL</v>
      </c>
    </row>
    <row r="111" spans="1:6" x14ac:dyDescent="0.25">
      <c r="A111" s="11" t="s">
        <v>783</v>
      </c>
      <c r="B111" s="13">
        <v>1037.9100000000001</v>
      </c>
      <c r="D111" s="16" t="str">
        <f t="shared" si="4"/>
        <v>27001</v>
      </c>
      <c r="E111" s="17">
        <f t="shared" si="5"/>
        <v>1037.9100000000001</v>
      </c>
      <c r="F111" s="18" t="str">
        <f t="shared" si="3"/>
        <v>2700194158             02C00000001037910{   01   TOTAL</v>
      </c>
    </row>
    <row r="112" spans="1:6" x14ac:dyDescent="0.25">
      <c r="A112" s="11" t="s">
        <v>755</v>
      </c>
      <c r="B112" s="13">
        <v>14697.980000000003</v>
      </c>
      <c r="D112" s="16" t="str">
        <f t="shared" si="4"/>
        <v>27003</v>
      </c>
      <c r="E112" s="17">
        <f t="shared" si="5"/>
        <v>14697.980000000003</v>
      </c>
      <c r="F112" s="18" t="str">
        <f t="shared" si="3"/>
        <v>2700394158             02C00000014697980{   01   TOTAL</v>
      </c>
    </row>
    <row r="113" spans="1:6" x14ac:dyDescent="0.25">
      <c r="A113" s="11" t="s">
        <v>788</v>
      </c>
      <c r="B113" s="13">
        <v>9004.6899999999987</v>
      </c>
      <c r="D113" s="16" t="str">
        <f t="shared" si="4"/>
        <v>27010</v>
      </c>
      <c r="E113" s="17">
        <f t="shared" si="5"/>
        <v>9004.6899999999987</v>
      </c>
      <c r="F113" s="18" t="str">
        <f t="shared" si="3"/>
        <v>2701094158             02C00000009004690{   01   TOTAL</v>
      </c>
    </row>
    <row r="114" spans="1:6" x14ac:dyDescent="0.25">
      <c r="A114" s="11" t="s">
        <v>799</v>
      </c>
      <c r="B114" s="13">
        <v>4102.2</v>
      </c>
      <c r="D114" s="16" t="str">
        <f t="shared" si="4"/>
        <v>27083</v>
      </c>
      <c r="E114" s="17">
        <f t="shared" si="5"/>
        <v>4102.2</v>
      </c>
      <c r="F114" s="18" t="str">
        <f t="shared" si="3"/>
        <v>2708394158             02C00000004102200{   01   TOTAL</v>
      </c>
    </row>
    <row r="115" spans="1:6" x14ac:dyDescent="0.25">
      <c r="A115" s="11" t="s">
        <v>786</v>
      </c>
      <c r="B115" s="13">
        <v>2790.5699999999997</v>
      </c>
      <c r="D115" s="16" t="str">
        <f t="shared" si="4"/>
        <v>27320</v>
      </c>
      <c r="E115" s="17">
        <f t="shared" si="5"/>
        <v>2790.5699999999997</v>
      </c>
      <c r="F115" s="18" t="str">
        <f t="shared" si="3"/>
        <v>2732094158             02C00000002790570{   01   TOTAL</v>
      </c>
    </row>
    <row r="116" spans="1:6" x14ac:dyDescent="0.25">
      <c r="A116" s="11" t="s">
        <v>745</v>
      </c>
      <c r="B116" s="13">
        <v>444.82</v>
      </c>
      <c r="D116" s="16" t="str">
        <f t="shared" si="4"/>
        <v>27344</v>
      </c>
      <c r="E116" s="17">
        <f t="shared" si="5"/>
        <v>444.82</v>
      </c>
      <c r="F116" s="18" t="str">
        <f t="shared" si="3"/>
        <v>2734494158             02C00000000444820{   01   TOTAL</v>
      </c>
    </row>
    <row r="117" spans="1:6" x14ac:dyDescent="0.25">
      <c r="A117" s="11" t="s">
        <v>653</v>
      </c>
      <c r="B117" s="13">
        <v>6107.6900000000005</v>
      </c>
      <c r="D117" s="16" t="str">
        <f t="shared" si="4"/>
        <v>27400</v>
      </c>
      <c r="E117" s="17">
        <f t="shared" si="5"/>
        <v>6107.6900000000005</v>
      </c>
      <c r="F117" s="18" t="str">
        <f t="shared" si="3"/>
        <v>2740094158             02C00000006107690{   01   TOTAL</v>
      </c>
    </row>
    <row r="118" spans="1:6" x14ac:dyDescent="0.25">
      <c r="A118" s="11" t="s">
        <v>749</v>
      </c>
      <c r="B118" s="13">
        <v>3503.4200000000005</v>
      </c>
      <c r="D118" s="16" t="str">
        <f t="shared" si="4"/>
        <v>27401</v>
      </c>
      <c r="E118" s="17">
        <f t="shared" si="5"/>
        <v>3503.4200000000005</v>
      </c>
      <c r="F118" s="18" t="str">
        <f t="shared" si="3"/>
        <v>2740194158             02C00000003503420{   01   TOTAL</v>
      </c>
    </row>
    <row r="119" spans="1:6" x14ac:dyDescent="0.25">
      <c r="A119" s="11" t="s">
        <v>682</v>
      </c>
      <c r="B119" s="13">
        <v>4374.03</v>
      </c>
      <c r="D119" s="16" t="str">
        <f t="shared" si="4"/>
        <v>27402</v>
      </c>
      <c r="E119" s="17">
        <f t="shared" si="5"/>
        <v>4374.03</v>
      </c>
      <c r="F119" s="18" t="str">
        <f t="shared" si="3"/>
        <v>2740294158             02C00000004374030{   01   TOTAL</v>
      </c>
    </row>
    <row r="120" spans="1:6" x14ac:dyDescent="0.25">
      <c r="A120" s="11" t="s">
        <v>635</v>
      </c>
      <c r="B120" s="13">
        <v>14654.25</v>
      </c>
      <c r="D120" s="16" t="str">
        <f t="shared" si="4"/>
        <v>27403</v>
      </c>
      <c r="E120" s="17">
        <f t="shared" si="5"/>
        <v>14654.25</v>
      </c>
      <c r="F120" s="18" t="str">
        <f t="shared" si="3"/>
        <v>2740394158             02C00000014654250{   01   TOTAL</v>
      </c>
    </row>
    <row r="121" spans="1:6" x14ac:dyDescent="0.25">
      <c r="A121" s="11" t="s">
        <v>669</v>
      </c>
      <c r="B121" s="13">
        <v>1400.98</v>
      </c>
      <c r="D121" s="16" t="str">
        <f t="shared" si="4"/>
        <v>27404</v>
      </c>
      <c r="E121" s="17">
        <f t="shared" si="5"/>
        <v>1400.98</v>
      </c>
      <c r="F121" s="18" t="str">
        <f t="shared" si="3"/>
        <v>2740494158             02C00000001400980{   01   TOTAL</v>
      </c>
    </row>
    <row r="122" spans="1:6" x14ac:dyDescent="0.25">
      <c r="A122" s="11" t="s">
        <v>814</v>
      </c>
      <c r="B122" s="13">
        <v>1642.4</v>
      </c>
      <c r="D122" s="16" t="str">
        <f t="shared" si="4"/>
        <v>27416</v>
      </c>
      <c r="E122" s="17">
        <f t="shared" si="5"/>
        <v>1642.4</v>
      </c>
      <c r="F122" s="18" t="str">
        <f t="shared" si="3"/>
        <v>2741694158             02C00000001642400{   01   TOTAL</v>
      </c>
    </row>
    <row r="123" spans="1:6" x14ac:dyDescent="0.25">
      <c r="A123" s="11" t="s">
        <v>680</v>
      </c>
      <c r="B123" s="13">
        <v>2459.8000000000002</v>
      </c>
      <c r="D123" s="16" t="str">
        <f t="shared" si="4"/>
        <v>27417</v>
      </c>
      <c r="E123" s="17">
        <f t="shared" si="5"/>
        <v>2459.8000000000002</v>
      </c>
      <c r="F123" s="18" t="str">
        <f t="shared" si="3"/>
        <v>2741794158             02C00000002459800{   01   TOTAL</v>
      </c>
    </row>
    <row r="124" spans="1:6" x14ac:dyDescent="0.25">
      <c r="A124" s="11" t="s">
        <v>706</v>
      </c>
      <c r="B124" s="13">
        <v>55.13</v>
      </c>
      <c r="D124" s="16" t="str">
        <f t="shared" si="4"/>
        <v>28144</v>
      </c>
      <c r="E124" s="17">
        <f t="shared" si="5"/>
        <v>55.13</v>
      </c>
      <c r="F124" s="18" t="str">
        <f t="shared" si="3"/>
        <v>2814494158             02C00000000055130{   01   TOTAL</v>
      </c>
    </row>
    <row r="125" spans="1:6" x14ac:dyDescent="0.25">
      <c r="A125" s="11" t="s">
        <v>767</v>
      </c>
      <c r="B125" s="13">
        <v>471.43</v>
      </c>
      <c r="D125" s="16" t="str">
        <f t="shared" si="4"/>
        <v>28149</v>
      </c>
      <c r="E125" s="17">
        <f t="shared" si="5"/>
        <v>471.43</v>
      </c>
      <c r="F125" s="18" t="str">
        <f t="shared" si="3"/>
        <v>2814994158             02C00000000471430{   01   TOTAL</v>
      </c>
    </row>
    <row r="126" spans="1:6" x14ac:dyDescent="0.25">
      <c r="A126" s="11" t="s">
        <v>658</v>
      </c>
      <c r="B126" s="13">
        <v>72.239999999999995</v>
      </c>
      <c r="D126" s="16" t="str">
        <f t="shared" si="4"/>
        <v>29011</v>
      </c>
      <c r="E126" s="17">
        <f t="shared" si="5"/>
        <v>72.239999999999995</v>
      </c>
      <c r="F126" s="18" t="str">
        <f t="shared" si="3"/>
        <v>2901194158             02C00000000072240{   01   TOTAL</v>
      </c>
    </row>
    <row r="127" spans="1:6" x14ac:dyDescent="0.25">
      <c r="A127" s="11" t="s">
        <v>640</v>
      </c>
      <c r="B127" s="13">
        <v>1613.8799999999999</v>
      </c>
      <c r="D127" s="16" t="str">
        <f t="shared" si="4"/>
        <v>29100</v>
      </c>
      <c r="E127" s="17">
        <f t="shared" si="5"/>
        <v>1613.8799999999999</v>
      </c>
      <c r="F127" s="18" t="str">
        <f t="shared" si="3"/>
        <v>2910094158             02C00000001613880{   01   TOTAL</v>
      </c>
    </row>
    <row r="128" spans="1:6" x14ac:dyDescent="0.25">
      <c r="A128" s="11" t="s">
        <v>769</v>
      </c>
      <c r="B128" s="13">
        <v>3248.69</v>
      </c>
      <c r="D128" s="16" t="str">
        <f t="shared" si="4"/>
        <v>29101</v>
      </c>
      <c r="E128" s="17">
        <f t="shared" si="5"/>
        <v>3248.69</v>
      </c>
      <c r="F128" s="18" t="str">
        <f t="shared" si="3"/>
        <v>2910194158             02C00000003248690{   01   TOTAL</v>
      </c>
    </row>
    <row r="129" spans="1:6" x14ac:dyDescent="0.25">
      <c r="A129" s="11" t="s">
        <v>627</v>
      </c>
      <c r="B129" s="13">
        <v>1937.05</v>
      </c>
      <c r="D129" s="16" t="str">
        <f t="shared" si="4"/>
        <v>29103</v>
      </c>
      <c r="E129" s="17">
        <f t="shared" si="5"/>
        <v>1937.05</v>
      </c>
      <c r="F129" s="18" t="str">
        <f t="shared" si="3"/>
        <v>2910394158             02C00000001937050{   01   TOTAL</v>
      </c>
    </row>
    <row r="130" spans="1:6" x14ac:dyDescent="0.25">
      <c r="A130" s="11" t="s">
        <v>699</v>
      </c>
      <c r="B130" s="13">
        <v>211</v>
      </c>
      <c r="D130" s="16" t="str">
        <f t="shared" si="4"/>
        <v>29311</v>
      </c>
      <c r="E130" s="17">
        <f t="shared" si="5"/>
        <v>211</v>
      </c>
      <c r="F130" s="18" t="str">
        <f t="shared" ref="F130:F193" si="6">IF(D130&lt;0,+D130&amp;"94158             04C"&amp;RIGHT(FIXED(100000000000000-ROUND(E130,2)*1000,0,TRUE),14)&amp;"}   02 TOTAL",+D130&amp;"94158             02C"&amp;RIGHT(FIXED(100000000000000+ROUND(E130,2)*1000,0,TRUE),14)&amp;"{   01   TOTAL")</f>
        <v>2931194158             02C00000000211000{   01   TOTAL</v>
      </c>
    </row>
    <row r="131" spans="1:6" x14ac:dyDescent="0.25">
      <c r="A131" s="11" t="s">
        <v>722</v>
      </c>
      <c r="B131" s="13">
        <v>6643.75</v>
      </c>
      <c r="D131" s="16" t="str">
        <f t="shared" ref="D131:D189" si="7">A131</f>
        <v>29320</v>
      </c>
      <c r="E131" s="17">
        <f t="shared" ref="E131:E189" si="8">B131</f>
        <v>6643.75</v>
      </c>
      <c r="F131" s="18" t="str">
        <f t="shared" si="6"/>
        <v>2932094158             02C00000006643750{   01   TOTAL</v>
      </c>
    </row>
    <row r="132" spans="1:6" x14ac:dyDescent="0.25">
      <c r="A132" s="11" t="s">
        <v>784</v>
      </c>
      <c r="B132" s="13">
        <v>38.020000000000003</v>
      </c>
      <c r="D132" s="16" t="str">
        <f t="shared" si="7"/>
        <v>30303</v>
      </c>
      <c r="E132" s="17">
        <f t="shared" si="8"/>
        <v>38.020000000000003</v>
      </c>
      <c r="F132" s="18" t="str">
        <f t="shared" si="6"/>
        <v>3030394158             02C00000000038020{   01   TOTAL</v>
      </c>
    </row>
    <row r="133" spans="1:6" x14ac:dyDescent="0.25">
      <c r="A133" s="11" t="s">
        <v>676</v>
      </c>
      <c r="B133" s="13">
        <v>12059.5</v>
      </c>
      <c r="D133" s="16" t="str">
        <f t="shared" si="7"/>
        <v>31002</v>
      </c>
      <c r="E133" s="17">
        <f t="shared" si="8"/>
        <v>12059.5</v>
      </c>
      <c r="F133" s="18" t="str">
        <f t="shared" si="6"/>
        <v>3100294158             02C00000012059500{   01   TOTAL</v>
      </c>
    </row>
    <row r="134" spans="1:6" x14ac:dyDescent="0.25">
      <c r="A134" s="11" t="s">
        <v>701</v>
      </c>
      <c r="B134" s="13">
        <v>4685.79</v>
      </c>
      <c r="D134" s="16" t="str">
        <f t="shared" si="7"/>
        <v>31004</v>
      </c>
      <c r="E134" s="17">
        <f t="shared" si="8"/>
        <v>4685.79</v>
      </c>
      <c r="F134" s="18" t="str">
        <f t="shared" si="6"/>
        <v>3100494158             02C00000004685790{   01   TOTAL</v>
      </c>
    </row>
    <row r="135" spans="1:6" x14ac:dyDescent="0.25">
      <c r="A135" s="11" t="s">
        <v>723</v>
      </c>
      <c r="B135" s="13">
        <v>6560.11</v>
      </c>
      <c r="D135" s="16" t="str">
        <f t="shared" si="7"/>
        <v>31006</v>
      </c>
      <c r="E135" s="17">
        <f t="shared" si="8"/>
        <v>6560.11</v>
      </c>
      <c r="F135" s="18" t="str">
        <f t="shared" si="6"/>
        <v>3100694158             02C00000006560110{   01   TOTAL</v>
      </c>
    </row>
    <row r="136" spans="1:6" x14ac:dyDescent="0.25">
      <c r="A136" s="11" t="s">
        <v>670</v>
      </c>
      <c r="B136" s="13">
        <v>11852.279999999999</v>
      </c>
      <c r="D136" s="16" t="str">
        <f t="shared" si="7"/>
        <v>31015</v>
      </c>
      <c r="E136" s="17">
        <f t="shared" si="8"/>
        <v>11852.279999999999</v>
      </c>
      <c r="F136" s="18" t="str">
        <f t="shared" si="6"/>
        <v>3101594158             02C00000011852280{   01   TOTAL</v>
      </c>
    </row>
    <row r="137" spans="1:6" x14ac:dyDescent="0.25">
      <c r="A137" s="11" t="s">
        <v>628</v>
      </c>
      <c r="B137" s="13">
        <v>2098.6299999999997</v>
      </c>
      <c r="D137" s="16" t="str">
        <f t="shared" si="7"/>
        <v>31016</v>
      </c>
      <c r="E137" s="17">
        <f t="shared" si="8"/>
        <v>2098.6299999999997</v>
      </c>
      <c r="F137" s="18" t="str">
        <f t="shared" si="6"/>
        <v>3101694158             02C00000002098630{   01   TOTAL</v>
      </c>
    </row>
    <row r="138" spans="1:6" x14ac:dyDescent="0.25">
      <c r="A138" s="11" t="s">
        <v>711</v>
      </c>
      <c r="B138" s="13">
        <v>2522.52</v>
      </c>
      <c r="D138" s="16" t="str">
        <f t="shared" si="7"/>
        <v>31025</v>
      </c>
      <c r="E138" s="17">
        <f t="shared" si="8"/>
        <v>2522.52</v>
      </c>
      <c r="F138" s="18" t="str">
        <f t="shared" si="6"/>
        <v>3102594158             02C00000002522520{   01   TOTAL</v>
      </c>
    </row>
    <row r="139" spans="1:6" x14ac:dyDescent="0.25">
      <c r="A139" s="11" t="s">
        <v>717</v>
      </c>
      <c r="B139" s="13">
        <v>4370.2300000000005</v>
      </c>
      <c r="D139" s="16" t="str">
        <f t="shared" si="7"/>
        <v>31103</v>
      </c>
      <c r="E139" s="17">
        <f t="shared" si="8"/>
        <v>4370.2300000000005</v>
      </c>
      <c r="F139" s="18" t="str">
        <f t="shared" si="6"/>
        <v>3110394158             02C00000004370230{   01   TOTAL</v>
      </c>
    </row>
    <row r="140" spans="1:6" x14ac:dyDescent="0.25">
      <c r="A140" s="11" t="s">
        <v>775</v>
      </c>
      <c r="B140" s="13">
        <v>12871.19</v>
      </c>
      <c r="D140" s="16" t="str">
        <f t="shared" si="7"/>
        <v>31201</v>
      </c>
      <c r="E140" s="17">
        <f t="shared" si="8"/>
        <v>12871.19</v>
      </c>
      <c r="F140" s="18" t="str">
        <f t="shared" si="6"/>
        <v>3120194158             02C00000012871190{   01   TOTAL</v>
      </c>
    </row>
    <row r="141" spans="1:6" x14ac:dyDescent="0.25">
      <c r="A141" s="11" t="s">
        <v>703</v>
      </c>
      <c r="B141" s="13">
        <v>931.45</v>
      </c>
      <c r="D141" s="16" t="str">
        <f t="shared" si="7"/>
        <v>31306</v>
      </c>
      <c r="E141" s="17">
        <f t="shared" si="8"/>
        <v>931.45</v>
      </c>
      <c r="F141" s="18" t="str">
        <f t="shared" si="6"/>
        <v>3130694158             02C00000000931450{   01   TOTAL</v>
      </c>
    </row>
    <row r="142" spans="1:6" x14ac:dyDescent="0.25">
      <c r="A142" s="11" t="s">
        <v>785</v>
      </c>
      <c r="B142" s="13">
        <v>996.09</v>
      </c>
      <c r="D142" s="16" t="str">
        <f t="shared" si="7"/>
        <v>31311</v>
      </c>
      <c r="E142" s="17">
        <f t="shared" si="8"/>
        <v>996.09</v>
      </c>
      <c r="F142" s="18" t="str">
        <f t="shared" si="6"/>
        <v>3131194158             02C00000000996090{   01   TOTAL</v>
      </c>
    </row>
    <row r="143" spans="1:6" x14ac:dyDescent="0.25">
      <c r="A143" s="11" t="s">
        <v>663</v>
      </c>
      <c r="B143" s="13">
        <v>7.6</v>
      </c>
      <c r="D143" s="16" t="str">
        <f t="shared" si="7"/>
        <v>31330</v>
      </c>
      <c r="E143" s="17">
        <f t="shared" si="8"/>
        <v>7.6</v>
      </c>
      <c r="F143" s="18" t="str">
        <f t="shared" si="6"/>
        <v>3133094158             02C00000000007600{   01   TOTAL</v>
      </c>
    </row>
    <row r="144" spans="1:6" x14ac:dyDescent="0.25">
      <c r="A144" s="11" t="s">
        <v>687</v>
      </c>
      <c r="B144" s="13">
        <v>1243.2</v>
      </c>
      <c r="D144" s="16" t="str">
        <f t="shared" si="7"/>
        <v>31332</v>
      </c>
      <c r="E144" s="17">
        <f t="shared" si="8"/>
        <v>1243.2</v>
      </c>
      <c r="F144" s="18" t="str">
        <f t="shared" si="6"/>
        <v>3133294158             02C00000001243200{   01   TOTAL</v>
      </c>
    </row>
    <row r="145" spans="1:6" x14ac:dyDescent="0.25">
      <c r="A145" s="11" t="s">
        <v>782</v>
      </c>
      <c r="B145" s="13">
        <v>2184.17</v>
      </c>
      <c r="D145" s="16" t="str">
        <f t="shared" si="7"/>
        <v>31401</v>
      </c>
      <c r="E145" s="17">
        <f t="shared" si="8"/>
        <v>2184.17</v>
      </c>
      <c r="F145" s="18" t="str">
        <f t="shared" si="6"/>
        <v>3140194158             02C00000002184170{   01   TOTAL</v>
      </c>
    </row>
    <row r="146" spans="1:6" x14ac:dyDescent="0.25">
      <c r="A146" s="11" t="s">
        <v>780</v>
      </c>
      <c r="B146" s="13">
        <v>11686.899999999998</v>
      </c>
      <c r="D146" s="16" t="str">
        <f t="shared" si="7"/>
        <v>32081</v>
      </c>
      <c r="E146" s="17">
        <f t="shared" si="8"/>
        <v>11686.899999999998</v>
      </c>
      <c r="F146" s="18" t="str">
        <f t="shared" si="6"/>
        <v>3208194158             02C00000011686900{   01   TOTAL</v>
      </c>
    </row>
    <row r="147" spans="1:6" x14ac:dyDescent="0.25">
      <c r="A147" s="11" t="s">
        <v>727</v>
      </c>
      <c r="B147" s="13">
        <v>671.03</v>
      </c>
      <c r="D147" s="16" t="str">
        <f t="shared" si="7"/>
        <v>32325</v>
      </c>
      <c r="E147" s="17">
        <f t="shared" si="8"/>
        <v>671.03</v>
      </c>
      <c r="F147" s="18" t="str">
        <f t="shared" si="6"/>
        <v>3232594158             02C00000000671030{   01   TOTAL</v>
      </c>
    </row>
    <row r="148" spans="1:6" x14ac:dyDescent="0.25">
      <c r="A148" s="11" t="s">
        <v>713</v>
      </c>
      <c r="B148" s="13">
        <v>473.33</v>
      </c>
      <c r="D148" s="16" t="str">
        <f t="shared" si="7"/>
        <v>32326</v>
      </c>
      <c r="E148" s="17">
        <f t="shared" si="8"/>
        <v>473.33</v>
      </c>
      <c r="F148" s="18" t="str">
        <f t="shared" si="6"/>
        <v>3232694158             02C00000000473330{   01   TOTAL</v>
      </c>
    </row>
    <row r="149" spans="1:6" x14ac:dyDescent="0.25">
      <c r="A149" s="11" t="s">
        <v>712</v>
      </c>
      <c r="B149" s="13">
        <v>3691.6</v>
      </c>
      <c r="D149" s="16" t="str">
        <f t="shared" si="7"/>
        <v>32354</v>
      </c>
      <c r="E149" s="17">
        <f t="shared" si="8"/>
        <v>3691.6</v>
      </c>
      <c r="F149" s="18" t="str">
        <f t="shared" si="6"/>
        <v>3235494158             02C00000003691600{   01   TOTAL</v>
      </c>
    </row>
    <row r="150" spans="1:6" x14ac:dyDescent="0.25">
      <c r="A150" s="11" t="s">
        <v>646</v>
      </c>
      <c r="B150" s="13">
        <v>6985.9000000000005</v>
      </c>
      <c r="D150" s="16" t="str">
        <f t="shared" si="7"/>
        <v>32356</v>
      </c>
      <c r="E150" s="17">
        <f t="shared" si="8"/>
        <v>6985.9000000000005</v>
      </c>
      <c r="F150" s="18" t="str">
        <f t="shared" si="6"/>
        <v>3235694158             02C00000006985900{   01   TOTAL</v>
      </c>
    </row>
    <row r="151" spans="1:6" x14ac:dyDescent="0.25">
      <c r="A151" s="11" t="s">
        <v>683</v>
      </c>
      <c r="B151" s="13">
        <v>184.39</v>
      </c>
      <c r="D151" s="16" t="str">
        <f t="shared" si="7"/>
        <v>32358</v>
      </c>
      <c r="E151" s="17">
        <f t="shared" si="8"/>
        <v>184.39</v>
      </c>
      <c r="F151" s="18" t="str">
        <f t="shared" si="6"/>
        <v>3235894158             02C00000000184390{   01   TOTAL</v>
      </c>
    </row>
    <row r="152" spans="1:6" x14ac:dyDescent="0.25">
      <c r="A152" s="11" t="s">
        <v>649</v>
      </c>
      <c r="B152" s="13">
        <v>1477.02</v>
      </c>
      <c r="D152" s="16" t="str">
        <f t="shared" si="7"/>
        <v>32360</v>
      </c>
      <c r="E152" s="17">
        <f t="shared" si="8"/>
        <v>1477.02</v>
      </c>
      <c r="F152" s="18" t="str">
        <f t="shared" si="6"/>
        <v>3236094158             02C00000001477020{   01   TOTAL</v>
      </c>
    </row>
    <row r="153" spans="1:6" x14ac:dyDescent="0.25">
      <c r="A153" s="11" t="s">
        <v>666</v>
      </c>
      <c r="B153" s="13">
        <v>845.91</v>
      </c>
      <c r="D153" s="16" t="str">
        <f t="shared" si="7"/>
        <v>32361</v>
      </c>
      <c r="E153" s="17">
        <f t="shared" si="8"/>
        <v>845.91</v>
      </c>
      <c r="F153" s="18" t="str">
        <f t="shared" si="6"/>
        <v>3236194158             02C00000000845910{   01   TOTAL</v>
      </c>
    </row>
    <row r="154" spans="1:6" x14ac:dyDescent="0.25">
      <c r="A154" s="11" t="s">
        <v>704</v>
      </c>
      <c r="B154" s="13">
        <v>9.5</v>
      </c>
      <c r="D154" s="16" t="str">
        <f t="shared" si="7"/>
        <v>32362</v>
      </c>
      <c r="E154" s="17">
        <f t="shared" si="8"/>
        <v>9.5</v>
      </c>
      <c r="F154" s="18" t="str">
        <f t="shared" si="6"/>
        <v>3236294158             02C00000000009500{   01   TOTAL</v>
      </c>
    </row>
    <row r="155" spans="1:6" x14ac:dyDescent="0.25">
      <c r="A155" s="11" t="s">
        <v>811</v>
      </c>
      <c r="B155" s="13">
        <v>939.06</v>
      </c>
      <c r="D155" s="16" t="str">
        <f t="shared" si="7"/>
        <v>32363</v>
      </c>
      <c r="E155" s="17">
        <f t="shared" si="8"/>
        <v>939.06</v>
      </c>
      <c r="F155" s="18" t="str">
        <f t="shared" si="6"/>
        <v>3236394158             02C00000000939060{   01   TOTAL</v>
      </c>
    </row>
    <row r="156" spans="1:6" x14ac:dyDescent="0.25">
      <c r="A156" s="11" t="s">
        <v>665</v>
      </c>
      <c r="B156" s="13">
        <v>220.5</v>
      </c>
      <c r="D156" s="16" t="str">
        <f t="shared" si="7"/>
        <v>32414</v>
      </c>
      <c r="E156" s="17">
        <f t="shared" si="8"/>
        <v>220.5</v>
      </c>
      <c r="F156" s="18" t="str">
        <f t="shared" si="6"/>
        <v>3241494158             02C00000000220500{   01   TOTAL</v>
      </c>
    </row>
    <row r="157" spans="1:6" x14ac:dyDescent="0.25">
      <c r="A157" s="11" t="s">
        <v>763</v>
      </c>
      <c r="B157" s="13">
        <v>98.85</v>
      </c>
      <c r="D157" s="16" t="str">
        <f t="shared" si="7"/>
        <v>32416</v>
      </c>
      <c r="E157" s="17">
        <f t="shared" si="8"/>
        <v>98.85</v>
      </c>
      <c r="F157" s="18" t="str">
        <f t="shared" si="6"/>
        <v>3241694158             02C00000000098850{   01   TOTAL</v>
      </c>
    </row>
    <row r="158" spans="1:6" x14ac:dyDescent="0.25">
      <c r="A158" s="11" t="s">
        <v>650</v>
      </c>
      <c r="B158" s="13">
        <v>83.64</v>
      </c>
      <c r="D158" s="16" t="str">
        <f t="shared" si="7"/>
        <v>33036</v>
      </c>
      <c r="E158" s="17">
        <f t="shared" si="8"/>
        <v>83.64</v>
      </c>
      <c r="F158" s="18" t="str">
        <f t="shared" si="6"/>
        <v>3303694158             02C00000000083640{   01   TOTAL</v>
      </c>
    </row>
    <row r="159" spans="1:6" x14ac:dyDescent="0.25">
      <c r="A159" s="11" t="s">
        <v>809</v>
      </c>
      <c r="B159" s="13">
        <v>9.5</v>
      </c>
      <c r="D159" s="16" t="str">
        <f t="shared" si="7"/>
        <v>33049</v>
      </c>
      <c r="E159" s="17">
        <f t="shared" si="8"/>
        <v>9.5</v>
      </c>
      <c r="F159" s="18" t="str">
        <f t="shared" si="6"/>
        <v>3304994158             02C00000000009500{   01   TOTAL</v>
      </c>
    </row>
    <row r="160" spans="1:6" x14ac:dyDescent="0.25">
      <c r="A160" s="11" t="s">
        <v>657</v>
      </c>
      <c r="B160" s="13">
        <v>661.52</v>
      </c>
      <c r="D160" s="16" t="str">
        <f t="shared" si="7"/>
        <v>33115</v>
      </c>
      <c r="E160" s="17">
        <f t="shared" si="8"/>
        <v>661.52</v>
      </c>
      <c r="F160" s="18" t="str">
        <f t="shared" si="6"/>
        <v>3311594158             02C00000000661520{   01   TOTAL</v>
      </c>
    </row>
    <row r="161" spans="1:6" x14ac:dyDescent="0.25">
      <c r="A161" s="11" t="s">
        <v>710</v>
      </c>
      <c r="B161" s="13">
        <v>30.41</v>
      </c>
      <c r="D161" s="16" t="str">
        <f t="shared" si="7"/>
        <v>33207</v>
      </c>
      <c r="E161" s="17">
        <f t="shared" si="8"/>
        <v>30.41</v>
      </c>
      <c r="F161" s="18" t="str">
        <f t="shared" si="6"/>
        <v>3320794158             02C00000000030410{   01   TOTAL</v>
      </c>
    </row>
    <row r="162" spans="1:6" x14ac:dyDescent="0.25">
      <c r="A162" s="11" t="s">
        <v>733</v>
      </c>
      <c r="B162" s="13">
        <v>39.92</v>
      </c>
      <c r="D162" s="16" t="str">
        <f t="shared" si="7"/>
        <v>33211</v>
      </c>
      <c r="E162" s="17">
        <f t="shared" si="8"/>
        <v>39.92</v>
      </c>
      <c r="F162" s="18" t="str">
        <f t="shared" si="6"/>
        <v>3321194158             02C00000000039920{   01   TOTAL</v>
      </c>
    </row>
    <row r="163" spans="1:6" x14ac:dyDescent="0.25">
      <c r="A163" s="11" t="s">
        <v>820</v>
      </c>
      <c r="B163" s="13">
        <v>1104.44</v>
      </c>
      <c r="D163" s="16" t="str">
        <f t="shared" si="7"/>
        <v>34002</v>
      </c>
      <c r="E163" s="17">
        <f t="shared" si="8"/>
        <v>1104.44</v>
      </c>
      <c r="F163" s="18" t="str">
        <f t="shared" si="6"/>
        <v>3400294158             02C00000001104440{   01   TOTAL</v>
      </c>
    </row>
    <row r="164" spans="1:6" x14ac:dyDescent="0.25">
      <c r="A164" s="11" t="s">
        <v>732</v>
      </c>
      <c r="B164" s="13">
        <v>4794.1499999999996</v>
      </c>
      <c r="D164" s="16" t="str">
        <f t="shared" si="7"/>
        <v>34003</v>
      </c>
      <c r="E164" s="17">
        <f t="shared" si="8"/>
        <v>4794.1499999999996</v>
      </c>
      <c r="F164" s="18" t="str">
        <f t="shared" si="6"/>
        <v>3400394158             02C00000004794150{   01   TOTAL</v>
      </c>
    </row>
    <row r="165" spans="1:6" x14ac:dyDescent="0.25">
      <c r="A165" s="11" t="s">
        <v>798</v>
      </c>
      <c r="B165" s="13">
        <v>3225.87</v>
      </c>
      <c r="D165" s="16" t="str">
        <f t="shared" si="7"/>
        <v>34033</v>
      </c>
      <c r="E165" s="17">
        <f t="shared" si="8"/>
        <v>3225.87</v>
      </c>
      <c r="F165" s="18" t="str">
        <f t="shared" si="6"/>
        <v>3403394158             02C00000003225870{   01   TOTAL</v>
      </c>
    </row>
    <row r="166" spans="1:6" x14ac:dyDescent="0.25">
      <c r="A166" s="11" t="s">
        <v>741</v>
      </c>
      <c r="B166" s="13">
        <v>4225.7699999999995</v>
      </c>
      <c r="D166" s="16" t="str">
        <f t="shared" si="7"/>
        <v>34111</v>
      </c>
      <c r="E166" s="17">
        <f t="shared" si="8"/>
        <v>4225.7699999999995</v>
      </c>
      <c r="F166" s="18" t="str">
        <f t="shared" si="6"/>
        <v>3411194158             02C00000004225770{   01   TOTAL</v>
      </c>
    </row>
    <row r="167" spans="1:6" x14ac:dyDescent="0.25">
      <c r="A167" s="11" t="s">
        <v>758</v>
      </c>
      <c r="B167" s="13">
        <v>243.32</v>
      </c>
      <c r="D167" s="16" t="str">
        <f t="shared" si="7"/>
        <v>34307</v>
      </c>
      <c r="E167" s="17">
        <f t="shared" si="8"/>
        <v>243.32</v>
      </c>
      <c r="F167" s="18" t="str">
        <f t="shared" si="6"/>
        <v>3430794158             02C00000000243320{   01   TOTAL</v>
      </c>
    </row>
    <row r="168" spans="1:6" x14ac:dyDescent="0.25">
      <c r="A168" s="11" t="s">
        <v>765</v>
      </c>
      <c r="B168" s="13">
        <v>45.62</v>
      </c>
      <c r="D168" s="16" t="str">
        <f t="shared" si="7"/>
        <v>34401</v>
      </c>
      <c r="E168" s="17">
        <f t="shared" si="8"/>
        <v>45.62</v>
      </c>
      <c r="F168" s="18" t="str">
        <f t="shared" si="6"/>
        <v>3440194158             02C00000000045620{   01   TOTAL</v>
      </c>
    </row>
    <row r="169" spans="1:6" x14ac:dyDescent="0.25">
      <c r="A169" s="11" t="s">
        <v>790</v>
      </c>
      <c r="B169" s="13">
        <v>15.21</v>
      </c>
      <c r="D169" s="16" t="str">
        <f t="shared" si="7"/>
        <v>34402</v>
      </c>
      <c r="E169" s="17">
        <f t="shared" si="8"/>
        <v>15.21</v>
      </c>
      <c r="F169" s="18" t="str">
        <f t="shared" si="6"/>
        <v>3440294158             02C00000000015210{   01   TOTAL</v>
      </c>
    </row>
    <row r="170" spans="1:6" x14ac:dyDescent="0.25">
      <c r="A170" s="11" t="s">
        <v>804</v>
      </c>
      <c r="B170" s="13">
        <v>2383.7600000000002</v>
      </c>
      <c r="D170" s="16" t="str">
        <f t="shared" si="7"/>
        <v>36140</v>
      </c>
      <c r="E170" s="17">
        <f t="shared" si="8"/>
        <v>2383.7600000000002</v>
      </c>
      <c r="F170" s="18" t="str">
        <f t="shared" si="6"/>
        <v>3614094158             02C00000002383760{   01   TOTAL</v>
      </c>
    </row>
    <row r="171" spans="1:6" x14ac:dyDescent="0.25">
      <c r="A171" s="11" t="s">
        <v>794</v>
      </c>
      <c r="B171" s="13">
        <v>39.92</v>
      </c>
      <c r="D171" s="16" t="str">
        <f t="shared" si="7"/>
        <v>36300</v>
      </c>
      <c r="E171" s="17">
        <f t="shared" si="8"/>
        <v>39.92</v>
      </c>
      <c r="F171" s="18" t="str">
        <f t="shared" si="6"/>
        <v>3630094158             02C00000000039920{   01   TOTAL</v>
      </c>
    </row>
    <row r="172" spans="1:6" x14ac:dyDescent="0.25">
      <c r="A172" s="11" t="s">
        <v>656</v>
      </c>
      <c r="B172" s="13">
        <v>306.05</v>
      </c>
      <c r="D172" s="16" t="str">
        <f t="shared" si="7"/>
        <v>36400</v>
      </c>
      <c r="E172" s="17">
        <f t="shared" si="8"/>
        <v>306.05</v>
      </c>
      <c r="F172" s="18" t="str">
        <f t="shared" si="6"/>
        <v>3640094158             02C00000000306050{   01   TOTAL</v>
      </c>
    </row>
    <row r="173" spans="1:6" x14ac:dyDescent="0.25">
      <c r="A173" s="11" t="s">
        <v>803</v>
      </c>
      <c r="B173" s="13">
        <v>148.27000000000001</v>
      </c>
      <c r="D173" s="16" t="str">
        <f t="shared" si="7"/>
        <v>36401</v>
      </c>
      <c r="E173" s="17">
        <f t="shared" si="8"/>
        <v>148.27000000000001</v>
      </c>
      <c r="F173" s="18" t="str">
        <f t="shared" si="6"/>
        <v>3640194158             02C00000000148270{   01   TOTAL</v>
      </c>
    </row>
    <row r="174" spans="1:6" x14ac:dyDescent="0.25">
      <c r="A174" s="11" t="s">
        <v>634</v>
      </c>
      <c r="B174" s="13">
        <v>5756</v>
      </c>
      <c r="D174" s="16" t="str">
        <f t="shared" si="7"/>
        <v>37501</v>
      </c>
      <c r="E174" s="17">
        <f t="shared" si="8"/>
        <v>5756</v>
      </c>
      <c r="F174" s="18" t="str">
        <f t="shared" si="6"/>
        <v>3750194158             02C00000005756000{   01   TOTAL</v>
      </c>
    </row>
    <row r="175" spans="1:6" x14ac:dyDescent="0.25">
      <c r="A175" s="11" t="s">
        <v>679</v>
      </c>
      <c r="B175" s="13">
        <v>1113.94</v>
      </c>
      <c r="D175" s="16" t="str">
        <f t="shared" si="7"/>
        <v>37502</v>
      </c>
      <c r="E175" s="17">
        <f t="shared" si="8"/>
        <v>1113.94</v>
      </c>
      <c r="F175" s="18" t="str">
        <f t="shared" si="6"/>
        <v>3750294158             02C00000001113940{   01   TOTAL</v>
      </c>
    </row>
    <row r="176" spans="1:6" x14ac:dyDescent="0.25">
      <c r="A176" s="11" t="s">
        <v>636</v>
      </c>
      <c r="B176" s="13">
        <v>1015.1</v>
      </c>
      <c r="D176" s="16" t="str">
        <f t="shared" si="7"/>
        <v>37503</v>
      </c>
      <c r="E176" s="17">
        <f t="shared" si="8"/>
        <v>1015.1</v>
      </c>
      <c r="F176" s="18" t="str">
        <f t="shared" si="6"/>
        <v>3750394158             02C00000001015100{   01   TOTAL</v>
      </c>
    </row>
    <row r="177" spans="1:6" x14ac:dyDescent="0.25">
      <c r="A177" s="11" t="s">
        <v>707</v>
      </c>
      <c r="B177" s="13">
        <v>1144.3599999999999</v>
      </c>
      <c r="D177" s="16" t="str">
        <f t="shared" si="7"/>
        <v>37504</v>
      </c>
      <c r="E177" s="17">
        <f t="shared" si="8"/>
        <v>1144.3599999999999</v>
      </c>
      <c r="F177" s="18" t="str">
        <f t="shared" si="6"/>
        <v>3750494158             02C00000001144360{   01   TOTAL</v>
      </c>
    </row>
    <row r="178" spans="1:6" x14ac:dyDescent="0.25">
      <c r="A178" s="11" t="s">
        <v>715</v>
      </c>
      <c r="B178" s="13">
        <v>737.56</v>
      </c>
      <c r="D178" s="16" t="str">
        <f t="shared" si="7"/>
        <v>37505</v>
      </c>
      <c r="E178" s="17">
        <f t="shared" si="8"/>
        <v>737.56</v>
      </c>
      <c r="F178" s="18" t="str">
        <f t="shared" si="6"/>
        <v>3750594158             02C00000000737560{   01   TOTAL</v>
      </c>
    </row>
    <row r="179" spans="1:6" x14ac:dyDescent="0.25">
      <c r="A179" s="11" t="s">
        <v>728</v>
      </c>
      <c r="B179" s="13">
        <v>376.38</v>
      </c>
      <c r="D179" s="16" t="str">
        <f t="shared" si="7"/>
        <v>37506</v>
      </c>
      <c r="E179" s="17">
        <f t="shared" si="8"/>
        <v>376.38</v>
      </c>
      <c r="F179" s="18" t="str">
        <f t="shared" si="6"/>
        <v>3750694158             02C00000000376380{   01   TOTAL</v>
      </c>
    </row>
    <row r="180" spans="1:6" x14ac:dyDescent="0.25">
      <c r="A180" s="11" t="s">
        <v>721</v>
      </c>
      <c r="B180" s="13">
        <v>180.59</v>
      </c>
      <c r="D180" s="16" t="str">
        <f t="shared" si="7"/>
        <v>37507</v>
      </c>
      <c r="E180" s="17">
        <f t="shared" si="8"/>
        <v>180.59</v>
      </c>
      <c r="F180" s="18" t="str">
        <f t="shared" si="6"/>
        <v>3750794158             02C00000000180590{   01   TOTAL</v>
      </c>
    </row>
    <row r="181" spans="1:6" x14ac:dyDescent="0.25">
      <c r="A181" s="11" t="s">
        <v>754</v>
      </c>
      <c r="B181" s="13">
        <v>1359.16</v>
      </c>
      <c r="D181" s="16" t="str">
        <f t="shared" si="7"/>
        <v>38267</v>
      </c>
      <c r="E181" s="17">
        <f t="shared" si="8"/>
        <v>1359.16</v>
      </c>
      <c r="F181" s="18" t="str">
        <f t="shared" si="6"/>
        <v>3826794158             02C00000001359160{   01   TOTAL</v>
      </c>
    </row>
    <row r="182" spans="1:6" x14ac:dyDescent="0.25">
      <c r="A182" s="11" t="s">
        <v>654</v>
      </c>
      <c r="B182" s="13">
        <v>764.17</v>
      </c>
      <c r="D182" s="16" t="str">
        <f t="shared" si="7"/>
        <v>38300</v>
      </c>
      <c r="E182" s="17">
        <f t="shared" si="8"/>
        <v>764.17</v>
      </c>
      <c r="F182" s="18" t="str">
        <f t="shared" si="6"/>
        <v>3830094158             02C00000000764170{   01   TOTAL</v>
      </c>
    </row>
    <row r="183" spans="1:6" x14ac:dyDescent="0.25">
      <c r="A183" s="11" t="s">
        <v>655</v>
      </c>
      <c r="B183" s="13">
        <v>161.58000000000001</v>
      </c>
      <c r="D183" s="16" t="str">
        <f t="shared" si="7"/>
        <v>38306</v>
      </c>
      <c r="E183" s="17">
        <f t="shared" si="8"/>
        <v>161.58000000000001</v>
      </c>
      <c r="F183" s="18" t="str">
        <f t="shared" si="6"/>
        <v>3830694158             02C00000000161580{   01   TOTAL</v>
      </c>
    </row>
    <row r="184" spans="1:6" x14ac:dyDescent="0.25">
      <c r="A184" s="11" t="s">
        <v>736</v>
      </c>
      <c r="B184" s="13">
        <v>15.21</v>
      </c>
      <c r="D184" s="16" t="str">
        <f t="shared" si="7"/>
        <v>38324</v>
      </c>
      <c r="E184" s="17">
        <f t="shared" si="8"/>
        <v>15.21</v>
      </c>
      <c r="F184" s="18" t="str">
        <f t="shared" si="6"/>
        <v>3832494158             02C00000000015210{   01   TOTAL</v>
      </c>
    </row>
    <row r="185" spans="1:6" x14ac:dyDescent="0.25">
      <c r="A185" s="11" t="s">
        <v>724</v>
      </c>
      <c r="B185" s="13">
        <v>163.47999999999999</v>
      </c>
      <c r="D185" s="16" t="str">
        <f t="shared" si="7"/>
        <v>39003</v>
      </c>
      <c r="E185" s="17">
        <f t="shared" si="8"/>
        <v>163.47999999999999</v>
      </c>
      <c r="F185" s="18" t="str">
        <f t="shared" si="6"/>
        <v>3900394158             02C00000000163480{   01   TOTAL</v>
      </c>
    </row>
    <row r="186" spans="1:6" x14ac:dyDescent="0.25">
      <c r="A186" s="11" t="s">
        <v>819</v>
      </c>
      <c r="B186" s="13">
        <v>3482.5</v>
      </c>
      <c r="D186" s="16" t="str">
        <f t="shared" si="7"/>
        <v>39007</v>
      </c>
      <c r="E186" s="17">
        <f t="shared" si="8"/>
        <v>3482.5</v>
      </c>
      <c r="F186" s="18" t="str">
        <f t="shared" si="6"/>
        <v>3900794158             02C00000003482500{   01   TOTAL</v>
      </c>
    </row>
    <row r="187" spans="1:6" x14ac:dyDescent="0.25">
      <c r="A187" s="11" t="s">
        <v>667</v>
      </c>
      <c r="B187" s="13">
        <v>507.55</v>
      </c>
      <c r="D187" s="16" t="str">
        <f t="shared" si="7"/>
        <v>39090</v>
      </c>
      <c r="E187" s="17">
        <f t="shared" si="8"/>
        <v>507.55</v>
      </c>
      <c r="F187" s="18" t="str">
        <f t="shared" si="6"/>
        <v>3909094158             02C00000000507550{   01   TOTAL</v>
      </c>
    </row>
    <row r="188" spans="1:6" x14ac:dyDescent="0.25">
      <c r="A188" s="11" t="s">
        <v>770</v>
      </c>
      <c r="B188" s="13">
        <v>1558.76</v>
      </c>
      <c r="D188" s="16" t="str">
        <f t="shared" si="7"/>
        <v>39119</v>
      </c>
      <c r="E188" s="17">
        <f t="shared" si="8"/>
        <v>1558.76</v>
      </c>
      <c r="F188" s="18" t="str">
        <f t="shared" si="6"/>
        <v>3911994158             02C00000001558760{   01   TOTAL</v>
      </c>
    </row>
    <row r="189" spans="1:6" x14ac:dyDescent="0.25">
      <c r="A189" s="11" t="s">
        <v>708</v>
      </c>
      <c r="B189" s="13">
        <v>79.84</v>
      </c>
      <c r="D189" s="16" t="str">
        <f t="shared" si="7"/>
        <v>39120</v>
      </c>
      <c r="E189" s="17">
        <f t="shared" si="8"/>
        <v>79.84</v>
      </c>
      <c r="F189" s="18" t="str">
        <f t="shared" si="6"/>
        <v>3912094158             02C00000000079840{   01   TOTAL</v>
      </c>
    </row>
    <row r="190" spans="1:6" x14ac:dyDescent="0.25">
      <c r="A190" s="11" t="s">
        <v>685</v>
      </c>
      <c r="B190" s="13">
        <v>382.09</v>
      </c>
      <c r="D190" s="16" t="str">
        <f t="shared" ref="D190:D197" si="9">A190</f>
        <v>39200</v>
      </c>
      <c r="E190" s="17">
        <f t="shared" ref="E190:E197" si="10">B190</f>
        <v>382.09</v>
      </c>
      <c r="F190" s="18" t="str">
        <f t="shared" si="6"/>
        <v>3920094158             02C00000000382090{   01   TOTAL</v>
      </c>
    </row>
    <row r="191" spans="1:6" x14ac:dyDescent="0.25">
      <c r="A191" s="11" t="s">
        <v>787</v>
      </c>
      <c r="B191" s="13">
        <v>364.98</v>
      </c>
      <c r="D191" s="16" t="str">
        <f t="shared" si="9"/>
        <v>39201</v>
      </c>
      <c r="E191" s="17">
        <f t="shared" si="10"/>
        <v>364.98</v>
      </c>
      <c r="F191" s="18" t="str">
        <f t="shared" si="6"/>
        <v>3920194158             02C00000000364980{   01   TOTAL</v>
      </c>
    </row>
    <row r="192" spans="1:6" x14ac:dyDescent="0.25">
      <c r="A192" s="11" t="s">
        <v>793</v>
      </c>
      <c r="B192" s="13">
        <v>615.9</v>
      </c>
      <c r="D192" s="16" t="str">
        <f t="shared" si="9"/>
        <v>39202</v>
      </c>
      <c r="E192" s="17">
        <f t="shared" si="10"/>
        <v>615.9</v>
      </c>
      <c r="F192" s="18" t="str">
        <f t="shared" si="6"/>
        <v>3920294158             02C00000000615900{   01   TOTAL</v>
      </c>
    </row>
    <row r="193" spans="1:6" x14ac:dyDescent="0.25">
      <c r="A193" s="11" t="s">
        <v>688</v>
      </c>
      <c r="B193" s="13">
        <v>34.22</v>
      </c>
      <c r="D193" s="16" t="str">
        <f t="shared" si="9"/>
        <v>39203</v>
      </c>
      <c r="E193" s="17">
        <f t="shared" si="10"/>
        <v>34.22</v>
      </c>
      <c r="F193" s="18" t="str">
        <f t="shared" si="6"/>
        <v>3920394158             02C00000000034220{   01   TOTAL</v>
      </c>
    </row>
    <row r="194" spans="1:6" x14ac:dyDescent="0.25">
      <c r="A194" s="11" t="s">
        <v>686</v>
      </c>
      <c r="B194" s="13">
        <v>55.13</v>
      </c>
      <c r="D194" s="16" t="str">
        <f t="shared" si="9"/>
        <v>39204</v>
      </c>
      <c r="E194" s="17">
        <f t="shared" si="10"/>
        <v>55.13</v>
      </c>
      <c r="F194" s="18" t="str">
        <f t="shared" ref="F194:F197" si="11">IF(D194&lt;0,+D194&amp;"94158             04C"&amp;RIGHT(FIXED(100000000000000-ROUND(E194,2)*1000,0,TRUE),14)&amp;"}   02 TOTAL",+D194&amp;"94158             02C"&amp;RIGHT(FIXED(100000000000000+ROUND(E194,2)*1000,0,TRUE),14)&amp;"{   01   TOTAL")</f>
        <v>3920494158             02C00000000055130{   01   TOTAL</v>
      </c>
    </row>
    <row r="195" spans="1:6" x14ac:dyDescent="0.25">
      <c r="A195" s="11" t="s">
        <v>821</v>
      </c>
      <c r="B195" s="13">
        <v>161.58000000000001</v>
      </c>
      <c r="D195" s="16" t="str">
        <f t="shared" si="9"/>
        <v>39205</v>
      </c>
      <c r="E195" s="17">
        <f t="shared" si="10"/>
        <v>161.58000000000001</v>
      </c>
      <c r="F195" s="18" t="str">
        <f t="shared" si="11"/>
        <v>3920594158             02C00000000161580{   01   TOTAL</v>
      </c>
    </row>
    <row r="196" spans="1:6" x14ac:dyDescent="0.25">
      <c r="A196" s="11" t="s">
        <v>805</v>
      </c>
      <c r="B196" s="13">
        <v>330.76</v>
      </c>
      <c r="D196" s="16" t="str">
        <f t="shared" si="9"/>
        <v>39207</v>
      </c>
      <c r="E196" s="17">
        <f t="shared" si="10"/>
        <v>330.76</v>
      </c>
      <c r="F196" s="18" t="str">
        <f t="shared" si="11"/>
        <v>3920794158             02C00000000330760{   01   TOTAL</v>
      </c>
    </row>
    <row r="197" spans="1:6" x14ac:dyDescent="0.25">
      <c r="A197" s="11" t="s">
        <v>812</v>
      </c>
      <c r="B197" s="13">
        <v>1285.03</v>
      </c>
      <c r="D197" s="16" t="str">
        <f t="shared" si="9"/>
        <v>39208</v>
      </c>
      <c r="E197" s="17">
        <f t="shared" si="10"/>
        <v>1285.03</v>
      </c>
      <c r="F197" s="18" t="str">
        <f t="shared" si="11"/>
        <v>3920894158             02C00000001285030{   01   TOTAL</v>
      </c>
    </row>
    <row r="198" spans="1:6" x14ac:dyDescent="0.25">
      <c r="A198" s="11" t="s">
        <v>1032</v>
      </c>
      <c r="B198" s="13">
        <v>475000.00000000012</v>
      </c>
      <c r="E198" s="19">
        <f>SUM(E2:E197)</f>
        <v>475000.00000000012</v>
      </c>
    </row>
  </sheetData>
  <mergeCells count="1">
    <mergeCell ref="D1:E1"/>
  </mergeCells>
  <pageMargins left="0.7" right="0.7" top="0.25" bottom="0.2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topLeftCell="A192" workbookViewId="0">
      <selection activeCell="I198" sqref="I198:J198"/>
    </sheetView>
  </sheetViews>
  <sheetFormatPr defaultRowHeight="15" x14ac:dyDescent="0.25"/>
  <cols>
    <col min="1" max="1" width="11.140625" bestFit="1" customWidth="1"/>
    <col min="2" max="2" width="12.28515625" style="1" bestFit="1" customWidth="1"/>
    <col min="3" max="3" width="35.5703125" bestFit="1" customWidth="1"/>
    <col min="4" max="4" width="2.7109375" bestFit="1" customWidth="1"/>
    <col min="5" max="5" width="3.42578125" bestFit="1" customWidth="1"/>
    <col min="6" max="6" width="9.28515625" bestFit="1" customWidth="1"/>
    <col min="7" max="7" width="5" bestFit="1" customWidth="1"/>
    <col min="8" max="8" width="10.5703125" bestFit="1" customWidth="1"/>
    <col min="9" max="9" width="15.7109375" bestFit="1" customWidth="1"/>
    <col min="10" max="10" width="11" bestFit="1" customWidth="1"/>
  </cols>
  <sheetData>
    <row r="1" spans="1:10" x14ac:dyDescent="0.25">
      <c r="A1" t="s">
        <v>0</v>
      </c>
      <c r="B1" s="1" t="s">
        <v>1</v>
      </c>
      <c r="C1" t="s">
        <v>3</v>
      </c>
      <c r="D1" t="s">
        <v>5</v>
      </c>
      <c r="E1" t="s">
        <v>6</v>
      </c>
      <c r="F1" t="s">
        <v>7</v>
      </c>
      <c r="G1" t="s">
        <v>8</v>
      </c>
      <c r="H1" t="s">
        <v>9</v>
      </c>
      <c r="I1" t="s">
        <v>10</v>
      </c>
      <c r="J1" t="s">
        <v>11</v>
      </c>
    </row>
    <row r="2" spans="1:10" x14ac:dyDescent="0.25">
      <c r="A2">
        <v>2014</v>
      </c>
      <c r="B2" s="1" t="s">
        <v>626</v>
      </c>
      <c r="C2" t="s">
        <v>12</v>
      </c>
      <c r="D2" t="s">
        <v>14</v>
      </c>
      <c r="E2" t="s">
        <v>15</v>
      </c>
      <c r="F2" t="s">
        <v>15</v>
      </c>
      <c r="G2" t="s">
        <v>14</v>
      </c>
      <c r="H2" t="s">
        <v>14</v>
      </c>
      <c r="I2">
        <v>141</v>
      </c>
      <c r="J2">
        <v>159.75</v>
      </c>
    </row>
    <row r="3" spans="1:10" x14ac:dyDescent="0.25">
      <c r="A3">
        <v>2014</v>
      </c>
      <c r="B3" s="1" t="s">
        <v>627</v>
      </c>
      <c r="C3" t="s">
        <v>17</v>
      </c>
      <c r="D3" t="s">
        <v>14</v>
      </c>
      <c r="E3" t="s">
        <v>15</v>
      </c>
      <c r="F3" t="s">
        <v>15</v>
      </c>
      <c r="G3" t="s">
        <v>14</v>
      </c>
      <c r="H3" t="s">
        <v>14</v>
      </c>
      <c r="I3">
        <v>244</v>
      </c>
      <c r="J3">
        <v>254.75</v>
      </c>
    </row>
    <row r="4" spans="1:10" x14ac:dyDescent="0.25">
      <c r="A4">
        <v>2014</v>
      </c>
      <c r="B4" s="1" t="s">
        <v>628</v>
      </c>
      <c r="C4" t="s">
        <v>19</v>
      </c>
      <c r="D4" t="s">
        <v>14</v>
      </c>
      <c r="E4" t="s">
        <v>15</v>
      </c>
      <c r="F4" t="s">
        <v>15</v>
      </c>
      <c r="G4" t="s">
        <v>15</v>
      </c>
      <c r="H4" t="s">
        <v>14</v>
      </c>
      <c r="I4">
        <v>267</v>
      </c>
      <c r="J4">
        <v>276</v>
      </c>
    </row>
    <row r="5" spans="1:10" x14ac:dyDescent="0.25">
      <c r="A5">
        <v>2014</v>
      </c>
      <c r="B5" s="1" t="s">
        <v>629</v>
      </c>
      <c r="C5" t="s">
        <v>22</v>
      </c>
      <c r="D5" t="s">
        <v>14</v>
      </c>
      <c r="E5" t="s">
        <v>14</v>
      </c>
      <c r="F5" t="s">
        <v>15</v>
      </c>
      <c r="G5" t="s">
        <v>14</v>
      </c>
      <c r="H5" t="s">
        <v>14</v>
      </c>
      <c r="I5">
        <v>10</v>
      </c>
      <c r="J5">
        <v>11.25</v>
      </c>
    </row>
    <row r="6" spans="1:10" x14ac:dyDescent="0.25">
      <c r="A6">
        <v>2014</v>
      </c>
      <c r="B6" s="1" t="s">
        <v>630</v>
      </c>
      <c r="C6" t="s">
        <v>24</v>
      </c>
      <c r="D6" t="s">
        <v>14</v>
      </c>
      <c r="E6" t="s">
        <v>15</v>
      </c>
      <c r="F6" t="s">
        <v>15</v>
      </c>
      <c r="G6" t="s">
        <v>14</v>
      </c>
      <c r="H6" t="s">
        <v>14</v>
      </c>
      <c r="I6">
        <v>497</v>
      </c>
      <c r="J6">
        <v>518.5</v>
      </c>
    </row>
    <row r="7" spans="1:10" x14ac:dyDescent="0.25">
      <c r="A7">
        <v>2014</v>
      </c>
      <c r="B7" s="1" t="s">
        <v>631</v>
      </c>
      <c r="C7" t="s">
        <v>28</v>
      </c>
      <c r="D7" t="s">
        <v>14</v>
      </c>
      <c r="E7" t="s">
        <v>15</v>
      </c>
      <c r="F7" t="s">
        <v>15</v>
      </c>
      <c r="G7" t="s">
        <v>14</v>
      </c>
      <c r="H7" t="s">
        <v>14</v>
      </c>
      <c r="I7">
        <v>407</v>
      </c>
      <c r="J7">
        <v>409.75</v>
      </c>
    </row>
    <row r="8" spans="1:10" x14ac:dyDescent="0.25">
      <c r="A8">
        <v>2014</v>
      </c>
      <c r="B8" s="1" t="s">
        <v>632</v>
      </c>
      <c r="C8" t="s">
        <v>31</v>
      </c>
      <c r="D8" t="s">
        <v>14</v>
      </c>
      <c r="E8" t="s">
        <v>15</v>
      </c>
      <c r="F8" t="s">
        <v>15</v>
      </c>
      <c r="G8" t="s">
        <v>14</v>
      </c>
      <c r="H8" t="s">
        <v>14</v>
      </c>
      <c r="I8">
        <v>339</v>
      </c>
      <c r="J8">
        <v>366.75</v>
      </c>
    </row>
    <row r="9" spans="1:10" x14ac:dyDescent="0.25">
      <c r="A9">
        <v>2014</v>
      </c>
      <c r="B9" s="1" t="s">
        <v>633</v>
      </c>
      <c r="C9" t="s">
        <v>37</v>
      </c>
      <c r="D9" t="s">
        <v>15</v>
      </c>
      <c r="E9" t="s">
        <v>15</v>
      </c>
      <c r="F9" t="s">
        <v>15</v>
      </c>
      <c r="G9" t="s">
        <v>15</v>
      </c>
      <c r="H9" t="s">
        <v>14</v>
      </c>
      <c r="I9">
        <v>4190</v>
      </c>
      <c r="J9">
        <v>4292</v>
      </c>
    </row>
    <row r="10" spans="1:10" x14ac:dyDescent="0.25">
      <c r="A10">
        <v>2014</v>
      </c>
      <c r="B10" s="1" t="s">
        <v>634</v>
      </c>
      <c r="C10" t="s">
        <v>44</v>
      </c>
      <c r="D10" t="s">
        <v>14</v>
      </c>
      <c r="E10" t="s">
        <v>15</v>
      </c>
      <c r="F10" t="s">
        <v>15</v>
      </c>
      <c r="G10" t="s">
        <v>15</v>
      </c>
      <c r="H10" t="s">
        <v>14</v>
      </c>
      <c r="I10">
        <v>739</v>
      </c>
      <c r="J10">
        <v>757</v>
      </c>
    </row>
    <row r="11" spans="1:10" x14ac:dyDescent="0.25">
      <c r="A11">
        <v>2014</v>
      </c>
      <c r="B11" s="1" t="s">
        <v>635</v>
      </c>
      <c r="C11" t="s">
        <v>48</v>
      </c>
      <c r="D11" t="s">
        <v>14</v>
      </c>
      <c r="E11" t="s">
        <v>15</v>
      </c>
      <c r="F11" t="s">
        <v>15</v>
      </c>
      <c r="G11" t="s">
        <v>14</v>
      </c>
      <c r="H11" t="s">
        <v>14</v>
      </c>
      <c r="I11">
        <v>1755</v>
      </c>
      <c r="J11">
        <v>1927.25</v>
      </c>
    </row>
    <row r="12" spans="1:10" x14ac:dyDescent="0.25">
      <c r="A12">
        <v>2014</v>
      </c>
      <c r="B12" s="1" t="s">
        <v>636</v>
      </c>
      <c r="C12" t="s">
        <v>55</v>
      </c>
      <c r="D12" t="s">
        <v>14</v>
      </c>
      <c r="E12" t="s">
        <v>15</v>
      </c>
      <c r="F12" t="s">
        <v>15</v>
      </c>
      <c r="G12" t="s">
        <v>14</v>
      </c>
      <c r="H12" t="s">
        <v>14</v>
      </c>
      <c r="I12">
        <v>122</v>
      </c>
      <c r="J12">
        <v>133.5</v>
      </c>
    </row>
    <row r="13" spans="1:10" x14ac:dyDescent="0.25">
      <c r="A13">
        <v>2014</v>
      </c>
      <c r="B13" s="1" t="s">
        <v>637</v>
      </c>
      <c r="C13" t="s">
        <v>57</v>
      </c>
      <c r="D13" t="s">
        <v>14</v>
      </c>
      <c r="E13" t="s">
        <v>15</v>
      </c>
      <c r="F13" t="s">
        <v>15</v>
      </c>
      <c r="G13" t="s">
        <v>14</v>
      </c>
      <c r="H13" t="s">
        <v>14</v>
      </c>
      <c r="I13">
        <v>167</v>
      </c>
      <c r="J13">
        <v>183.75</v>
      </c>
    </row>
    <row r="14" spans="1:10" x14ac:dyDescent="0.25">
      <c r="A14">
        <v>2014</v>
      </c>
      <c r="B14" s="1" t="s">
        <v>638</v>
      </c>
      <c r="C14" t="s">
        <v>61</v>
      </c>
      <c r="D14" t="s">
        <v>14</v>
      </c>
      <c r="E14" t="s">
        <v>15</v>
      </c>
      <c r="F14" t="s">
        <v>14</v>
      </c>
      <c r="G14" t="s">
        <v>14</v>
      </c>
      <c r="H14" t="s">
        <v>14</v>
      </c>
      <c r="I14">
        <v>1</v>
      </c>
      <c r="J14">
        <v>1</v>
      </c>
    </row>
    <row r="15" spans="1:10" x14ac:dyDescent="0.25">
      <c r="A15">
        <v>2014</v>
      </c>
      <c r="B15" s="1" t="s">
        <v>639</v>
      </c>
      <c r="C15" t="s">
        <v>63</v>
      </c>
      <c r="D15" t="s">
        <v>14</v>
      </c>
      <c r="E15" t="s">
        <v>15</v>
      </c>
      <c r="F15" t="s">
        <v>15</v>
      </c>
      <c r="G15" t="s">
        <v>15</v>
      </c>
      <c r="H15" t="s">
        <v>14</v>
      </c>
      <c r="I15">
        <v>128</v>
      </c>
      <c r="J15">
        <v>159</v>
      </c>
    </row>
    <row r="16" spans="1:10" x14ac:dyDescent="0.25">
      <c r="A16">
        <v>2014</v>
      </c>
      <c r="B16" s="1" t="s">
        <v>640</v>
      </c>
      <c r="C16" t="s">
        <v>65</v>
      </c>
      <c r="D16" t="s">
        <v>14</v>
      </c>
      <c r="E16" t="s">
        <v>15</v>
      </c>
      <c r="F16" t="s">
        <v>15</v>
      </c>
      <c r="G16" t="s">
        <v>14</v>
      </c>
      <c r="H16" t="s">
        <v>14</v>
      </c>
      <c r="I16">
        <v>202</v>
      </c>
      <c r="J16">
        <v>212.25</v>
      </c>
    </row>
    <row r="17" spans="1:10" x14ac:dyDescent="0.25">
      <c r="A17">
        <v>2014</v>
      </c>
      <c r="B17" s="1" t="s">
        <v>641</v>
      </c>
      <c r="C17" t="s">
        <v>68</v>
      </c>
      <c r="D17" t="s">
        <v>14</v>
      </c>
      <c r="E17" t="s">
        <v>15</v>
      </c>
      <c r="F17" t="s">
        <v>15</v>
      </c>
      <c r="G17" t="s">
        <v>14</v>
      </c>
      <c r="H17" t="s">
        <v>14</v>
      </c>
      <c r="I17">
        <v>448</v>
      </c>
      <c r="J17">
        <v>456.25</v>
      </c>
    </row>
    <row r="18" spans="1:10" x14ac:dyDescent="0.25">
      <c r="A18">
        <v>2014</v>
      </c>
      <c r="B18" s="1" t="s">
        <v>642</v>
      </c>
      <c r="C18" t="s">
        <v>71</v>
      </c>
      <c r="D18" t="s">
        <v>14</v>
      </c>
      <c r="E18" t="s">
        <v>15</v>
      </c>
      <c r="F18" t="s">
        <v>15</v>
      </c>
      <c r="G18" t="s">
        <v>14</v>
      </c>
      <c r="H18" t="s">
        <v>14</v>
      </c>
      <c r="I18">
        <v>119</v>
      </c>
      <c r="J18">
        <v>126.75</v>
      </c>
    </row>
    <row r="19" spans="1:10" x14ac:dyDescent="0.25">
      <c r="A19">
        <v>2014</v>
      </c>
      <c r="B19" s="1" t="s">
        <v>643</v>
      </c>
      <c r="C19" t="s">
        <v>73</v>
      </c>
      <c r="D19" t="s">
        <v>14</v>
      </c>
      <c r="E19" t="s">
        <v>14</v>
      </c>
      <c r="F19" t="s">
        <v>15</v>
      </c>
      <c r="G19" t="s">
        <v>14</v>
      </c>
      <c r="H19" t="s">
        <v>14</v>
      </c>
      <c r="I19">
        <v>45</v>
      </c>
      <c r="J19">
        <v>47.75</v>
      </c>
    </row>
    <row r="20" spans="1:10" x14ac:dyDescent="0.25">
      <c r="A20">
        <v>2014</v>
      </c>
      <c r="B20" s="1" t="s">
        <v>644</v>
      </c>
      <c r="C20" t="s">
        <v>75</v>
      </c>
      <c r="D20" t="s">
        <v>14</v>
      </c>
      <c r="E20" t="s">
        <v>15</v>
      </c>
      <c r="F20" t="s">
        <v>15</v>
      </c>
      <c r="G20" t="s">
        <v>14</v>
      </c>
      <c r="H20" t="s">
        <v>14</v>
      </c>
      <c r="I20">
        <v>78</v>
      </c>
      <c r="J20">
        <v>83.5</v>
      </c>
    </row>
    <row r="21" spans="1:10" x14ac:dyDescent="0.25">
      <c r="A21">
        <v>2014</v>
      </c>
      <c r="B21" s="1" t="s">
        <v>645</v>
      </c>
      <c r="C21" t="s">
        <v>77</v>
      </c>
      <c r="D21" t="s">
        <v>14</v>
      </c>
      <c r="E21" t="s">
        <v>15</v>
      </c>
      <c r="F21" t="s">
        <v>15</v>
      </c>
      <c r="G21" t="s">
        <v>14</v>
      </c>
      <c r="H21" t="s">
        <v>14</v>
      </c>
      <c r="I21">
        <v>1423</v>
      </c>
      <c r="J21">
        <v>1505</v>
      </c>
    </row>
    <row r="22" spans="1:10" x14ac:dyDescent="0.25">
      <c r="A22">
        <v>2014</v>
      </c>
      <c r="B22" s="1" t="s">
        <v>646</v>
      </c>
      <c r="C22" t="s">
        <v>87</v>
      </c>
      <c r="D22" t="s">
        <v>14</v>
      </c>
      <c r="E22" t="s">
        <v>15</v>
      </c>
      <c r="F22" t="s">
        <v>15</v>
      </c>
      <c r="G22" t="s">
        <v>14</v>
      </c>
      <c r="H22" t="s">
        <v>14</v>
      </c>
      <c r="I22">
        <v>871</v>
      </c>
      <c r="J22">
        <v>918.75</v>
      </c>
    </row>
    <row r="23" spans="1:10" x14ac:dyDescent="0.25">
      <c r="A23">
        <v>2014</v>
      </c>
      <c r="B23" s="1" t="s">
        <v>647</v>
      </c>
      <c r="C23" t="s">
        <v>92</v>
      </c>
      <c r="D23" t="s">
        <v>14</v>
      </c>
      <c r="E23" t="s">
        <v>15</v>
      </c>
      <c r="F23" t="s">
        <v>14</v>
      </c>
      <c r="G23" t="s">
        <v>14</v>
      </c>
      <c r="H23" t="s">
        <v>14</v>
      </c>
      <c r="I23">
        <v>13</v>
      </c>
      <c r="J23">
        <v>13.5</v>
      </c>
    </row>
    <row r="24" spans="1:10" x14ac:dyDescent="0.25">
      <c r="A24">
        <v>2014</v>
      </c>
      <c r="B24" s="1" t="s">
        <v>648</v>
      </c>
      <c r="C24" t="s">
        <v>94</v>
      </c>
      <c r="D24" t="s">
        <v>14</v>
      </c>
      <c r="E24" t="s">
        <v>15</v>
      </c>
      <c r="F24" t="s">
        <v>14</v>
      </c>
      <c r="G24" t="s">
        <v>14</v>
      </c>
      <c r="H24" t="s">
        <v>14</v>
      </c>
      <c r="I24">
        <v>33</v>
      </c>
      <c r="J24">
        <v>33.5</v>
      </c>
    </row>
    <row r="25" spans="1:10" x14ac:dyDescent="0.25">
      <c r="A25">
        <v>2014</v>
      </c>
      <c r="B25" s="1" t="s">
        <v>649</v>
      </c>
      <c r="C25" t="s">
        <v>96</v>
      </c>
      <c r="D25" t="s">
        <v>14</v>
      </c>
      <c r="E25" t="s">
        <v>15</v>
      </c>
      <c r="F25" t="s">
        <v>15</v>
      </c>
      <c r="G25" t="s">
        <v>14</v>
      </c>
      <c r="H25" t="s">
        <v>14</v>
      </c>
      <c r="I25">
        <v>180</v>
      </c>
      <c r="J25">
        <v>194.25</v>
      </c>
    </row>
    <row r="26" spans="1:10" x14ac:dyDescent="0.25">
      <c r="A26">
        <v>2014</v>
      </c>
      <c r="B26" s="1" t="s">
        <v>650</v>
      </c>
      <c r="C26" t="s">
        <v>99</v>
      </c>
      <c r="D26" t="s">
        <v>14</v>
      </c>
      <c r="E26" t="s">
        <v>15</v>
      </c>
      <c r="F26" t="s">
        <v>15</v>
      </c>
      <c r="G26" t="s">
        <v>14</v>
      </c>
      <c r="H26" t="s">
        <v>14</v>
      </c>
      <c r="I26">
        <v>11</v>
      </c>
      <c r="J26">
        <v>11</v>
      </c>
    </row>
    <row r="27" spans="1:10" x14ac:dyDescent="0.25">
      <c r="A27">
        <v>2014</v>
      </c>
      <c r="B27" s="1" t="s">
        <v>651</v>
      </c>
      <c r="C27" t="s">
        <v>101</v>
      </c>
      <c r="D27" t="s">
        <v>14</v>
      </c>
      <c r="E27" t="s">
        <v>15</v>
      </c>
      <c r="F27" t="s">
        <v>14</v>
      </c>
      <c r="G27" t="s">
        <v>14</v>
      </c>
      <c r="H27" t="s">
        <v>14</v>
      </c>
      <c r="I27">
        <v>12</v>
      </c>
      <c r="J27">
        <v>12.25</v>
      </c>
    </row>
    <row r="28" spans="1:10" x14ac:dyDescent="0.25">
      <c r="A28">
        <v>2014</v>
      </c>
      <c r="B28" s="1" t="s">
        <v>652</v>
      </c>
      <c r="C28" t="s">
        <v>103</v>
      </c>
      <c r="D28" t="s">
        <v>14</v>
      </c>
      <c r="E28" t="s">
        <v>15</v>
      </c>
      <c r="F28" t="s">
        <v>15</v>
      </c>
      <c r="G28" t="s">
        <v>14</v>
      </c>
      <c r="H28" t="s">
        <v>14</v>
      </c>
      <c r="I28">
        <v>75</v>
      </c>
      <c r="J28">
        <v>84.75</v>
      </c>
    </row>
    <row r="29" spans="1:10" x14ac:dyDescent="0.25">
      <c r="A29">
        <v>2014</v>
      </c>
      <c r="B29" s="1" t="s">
        <v>653</v>
      </c>
      <c r="C29" t="s">
        <v>105</v>
      </c>
      <c r="D29" t="s">
        <v>14</v>
      </c>
      <c r="E29" t="s">
        <v>15</v>
      </c>
      <c r="F29" t="s">
        <v>15</v>
      </c>
      <c r="G29" t="s">
        <v>14</v>
      </c>
      <c r="H29" t="s">
        <v>14</v>
      </c>
      <c r="I29">
        <v>711</v>
      </c>
      <c r="J29">
        <v>803.25</v>
      </c>
    </row>
    <row r="30" spans="1:10" x14ac:dyDescent="0.25">
      <c r="A30">
        <v>2014</v>
      </c>
      <c r="B30" s="1" t="s">
        <v>654</v>
      </c>
      <c r="C30" t="s">
        <v>109</v>
      </c>
      <c r="D30" t="s">
        <v>14</v>
      </c>
      <c r="E30" t="s">
        <v>15</v>
      </c>
      <c r="F30" t="s">
        <v>15</v>
      </c>
      <c r="G30" t="s">
        <v>14</v>
      </c>
      <c r="H30" t="s">
        <v>14</v>
      </c>
      <c r="I30">
        <v>93</v>
      </c>
      <c r="J30">
        <v>100.5</v>
      </c>
    </row>
    <row r="31" spans="1:10" x14ac:dyDescent="0.25">
      <c r="A31">
        <v>2014</v>
      </c>
      <c r="B31" s="1" t="s">
        <v>655</v>
      </c>
      <c r="C31" t="s">
        <v>111</v>
      </c>
      <c r="D31" t="s">
        <v>14</v>
      </c>
      <c r="E31" t="s">
        <v>14</v>
      </c>
      <c r="F31" t="s">
        <v>15</v>
      </c>
      <c r="G31" t="s">
        <v>14</v>
      </c>
      <c r="H31" t="s">
        <v>14</v>
      </c>
      <c r="I31">
        <v>21</v>
      </c>
      <c r="J31">
        <v>21.25</v>
      </c>
    </row>
    <row r="32" spans="1:10" x14ac:dyDescent="0.25">
      <c r="A32">
        <v>2014</v>
      </c>
      <c r="B32" s="1" t="s">
        <v>656</v>
      </c>
      <c r="C32" t="s">
        <v>113</v>
      </c>
      <c r="D32" t="s">
        <v>14</v>
      </c>
      <c r="E32" t="s">
        <v>15</v>
      </c>
      <c r="F32" t="s">
        <v>15</v>
      </c>
      <c r="G32" t="s">
        <v>14</v>
      </c>
      <c r="H32" t="s">
        <v>14</v>
      </c>
      <c r="I32">
        <v>37</v>
      </c>
      <c r="J32">
        <v>40.25</v>
      </c>
    </row>
    <row r="33" spans="1:10" x14ac:dyDescent="0.25">
      <c r="A33">
        <v>2014</v>
      </c>
      <c r="B33" s="1" t="s">
        <v>657</v>
      </c>
      <c r="C33" t="s">
        <v>115</v>
      </c>
      <c r="D33" t="s">
        <v>14</v>
      </c>
      <c r="E33" t="s">
        <v>15</v>
      </c>
      <c r="F33" t="s">
        <v>15</v>
      </c>
      <c r="G33" t="s">
        <v>14</v>
      </c>
      <c r="H33" t="s">
        <v>14</v>
      </c>
      <c r="I33">
        <v>78</v>
      </c>
      <c r="J33">
        <v>87</v>
      </c>
    </row>
    <row r="34" spans="1:10" x14ac:dyDescent="0.25">
      <c r="A34">
        <v>2014</v>
      </c>
      <c r="B34" s="1" t="s">
        <v>658</v>
      </c>
      <c r="C34" t="s">
        <v>117</v>
      </c>
      <c r="D34" t="s">
        <v>14</v>
      </c>
      <c r="E34" t="s">
        <v>14</v>
      </c>
      <c r="F34" t="s">
        <v>15</v>
      </c>
      <c r="G34" t="s">
        <v>14</v>
      </c>
      <c r="H34" t="s">
        <v>14</v>
      </c>
      <c r="I34">
        <v>8</v>
      </c>
      <c r="J34">
        <v>9.5</v>
      </c>
    </row>
    <row r="35" spans="1:10" x14ac:dyDescent="0.25">
      <c r="A35">
        <v>2014</v>
      </c>
      <c r="B35" s="1" t="s">
        <v>659</v>
      </c>
      <c r="C35" t="s">
        <v>119</v>
      </c>
      <c r="D35" t="s">
        <v>14</v>
      </c>
      <c r="E35" t="s">
        <v>15</v>
      </c>
      <c r="F35" t="s">
        <v>14</v>
      </c>
      <c r="G35" t="s">
        <v>14</v>
      </c>
      <c r="H35" t="s">
        <v>14</v>
      </c>
      <c r="I35">
        <v>5</v>
      </c>
      <c r="J35">
        <v>5</v>
      </c>
    </row>
    <row r="36" spans="1:10" x14ac:dyDescent="0.25">
      <c r="A36">
        <v>2014</v>
      </c>
      <c r="B36" s="1" t="s">
        <v>660</v>
      </c>
      <c r="C36" t="s">
        <v>121</v>
      </c>
      <c r="D36" t="s">
        <v>14</v>
      </c>
      <c r="E36" t="s">
        <v>15</v>
      </c>
      <c r="F36" t="s">
        <v>15</v>
      </c>
      <c r="G36" t="s">
        <v>14</v>
      </c>
      <c r="H36" t="s">
        <v>14</v>
      </c>
      <c r="I36">
        <v>8</v>
      </c>
      <c r="J36">
        <v>8.75</v>
      </c>
    </row>
    <row r="37" spans="1:10" x14ac:dyDescent="0.25">
      <c r="A37">
        <v>2014</v>
      </c>
      <c r="B37" s="1" t="s">
        <v>661</v>
      </c>
      <c r="C37" t="s">
        <v>123</v>
      </c>
      <c r="D37" t="s">
        <v>14</v>
      </c>
      <c r="E37" t="s">
        <v>14</v>
      </c>
      <c r="F37" t="s">
        <v>15</v>
      </c>
      <c r="G37" t="s">
        <v>14</v>
      </c>
      <c r="H37" t="s">
        <v>14</v>
      </c>
      <c r="I37">
        <v>1</v>
      </c>
      <c r="J37">
        <v>1.25</v>
      </c>
    </row>
    <row r="38" spans="1:10" x14ac:dyDescent="0.25">
      <c r="A38">
        <v>2014</v>
      </c>
      <c r="B38" s="1" t="s">
        <v>662</v>
      </c>
      <c r="C38" t="s">
        <v>125</v>
      </c>
      <c r="D38" t="s">
        <v>14</v>
      </c>
      <c r="E38" t="s">
        <v>15</v>
      </c>
      <c r="F38" t="s">
        <v>15</v>
      </c>
      <c r="G38" t="s">
        <v>14</v>
      </c>
      <c r="H38" t="s">
        <v>14</v>
      </c>
      <c r="I38">
        <v>8</v>
      </c>
      <c r="J38">
        <v>9</v>
      </c>
    </row>
    <row r="39" spans="1:10" x14ac:dyDescent="0.25">
      <c r="A39">
        <v>2014</v>
      </c>
      <c r="B39" s="1" t="s">
        <v>663</v>
      </c>
      <c r="C39" t="s">
        <v>127</v>
      </c>
      <c r="D39" t="s">
        <v>14</v>
      </c>
      <c r="E39" t="s">
        <v>14</v>
      </c>
      <c r="F39" t="s">
        <v>15</v>
      </c>
      <c r="G39" t="s">
        <v>14</v>
      </c>
      <c r="H39" t="s">
        <v>14</v>
      </c>
      <c r="I39">
        <v>1</v>
      </c>
      <c r="J39">
        <v>1</v>
      </c>
    </row>
    <row r="40" spans="1:10" x14ac:dyDescent="0.25">
      <c r="A40">
        <v>2014</v>
      </c>
      <c r="B40" s="1" t="s">
        <v>664</v>
      </c>
      <c r="C40" t="s">
        <v>129</v>
      </c>
      <c r="D40" t="s">
        <v>14</v>
      </c>
      <c r="E40" t="s">
        <v>15</v>
      </c>
      <c r="F40" t="s">
        <v>14</v>
      </c>
      <c r="G40" t="s">
        <v>14</v>
      </c>
      <c r="H40" t="s">
        <v>14</v>
      </c>
      <c r="I40">
        <v>11</v>
      </c>
      <c r="J40">
        <v>11.5</v>
      </c>
    </row>
    <row r="41" spans="1:10" x14ac:dyDescent="0.25">
      <c r="A41">
        <v>2014</v>
      </c>
      <c r="B41" s="1" t="s">
        <v>665</v>
      </c>
      <c r="C41" t="s">
        <v>131</v>
      </c>
      <c r="D41" t="s">
        <v>14</v>
      </c>
      <c r="E41" t="s">
        <v>14</v>
      </c>
      <c r="F41" t="s">
        <v>15</v>
      </c>
      <c r="G41" t="s">
        <v>14</v>
      </c>
      <c r="H41" t="s">
        <v>14</v>
      </c>
      <c r="I41">
        <v>26</v>
      </c>
      <c r="J41">
        <v>29</v>
      </c>
    </row>
    <row r="42" spans="1:10" x14ac:dyDescent="0.25">
      <c r="A42">
        <v>2014</v>
      </c>
      <c r="B42" s="1" t="s">
        <v>666</v>
      </c>
      <c r="C42" t="s">
        <v>134</v>
      </c>
      <c r="D42" t="s">
        <v>14</v>
      </c>
      <c r="E42" t="s">
        <v>15</v>
      </c>
      <c r="F42" t="s">
        <v>15</v>
      </c>
      <c r="G42" t="s">
        <v>14</v>
      </c>
      <c r="H42" t="s">
        <v>14</v>
      </c>
      <c r="I42">
        <v>102</v>
      </c>
      <c r="J42">
        <v>111.25</v>
      </c>
    </row>
    <row r="43" spans="1:10" x14ac:dyDescent="0.25">
      <c r="A43">
        <v>2014</v>
      </c>
      <c r="B43" s="1" t="s">
        <v>667</v>
      </c>
      <c r="C43" t="s">
        <v>137</v>
      </c>
      <c r="D43" t="s">
        <v>14</v>
      </c>
      <c r="E43" t="s">
        <v>15</v>
      </c>
      <c r="F43" t="s">
        <v>15</v>
      </c>
      <c r="G43" t="s">
        <v>14</v>
      </c>
      <c r="H43" t="s">
        <v>14</v>
      </c>
      <c r="I43">
        <v>59</v>
      </c>
      <c r="J43">
        <v>66.75</v>
      </c>
    </row>
    <row r="44" spans="1:10" x14ac:dyDescent="0.25">
      <c r="A44">
        <v>2014</v>
      </c>
      <c r="B44" s="1" t="s">
        <v>668</v>
      </c>
      <c r="C44" t="s">
        <v>138</v>
      </c>
      <c r="D44" t="s">
        <v>14</v>
      </c>
      <c r="E44" t="s">
        <v>15</v>
      </c>
      <c r="F44" t="s">
        <v>15</v>
      </c>
      <c r="G44" t="s">
        <v>15</v>
      </c>
      <c r="H44" t="s">
        <v>14</v>
      </c>
      <c r="I44">
        <v>145</v>
      </c>
      <c r="J44">
        <v>159</v>
      </c>
    </row>
    <row r="45" spans="1:10" x14ac:dyDescent="0.25">
      <c r="A45">
        <v>2014</v>
      </c>
      <c r="B45" s="1" t="s">
        <v>669</v>
      </c>
      <c r="C45" t="s">
        <v>141</v>
      </c>
      <c r="D45" t="s">
        <v>14</v>
      </c>
      <c r="E45" t="s">
        <v>15</v>
      </c>
      <c r="F45" t="s">
        <v>15</v>
      </c>
      <c r="G45" t="s">
        <v>14</v>
      </c>
      <c r="H45" t="s">
        <v>14</v>
      </c>
      <c r="I45">
        <v>169</v>
      </c>
      <c r="J45">
        <v>184.25</v>
      </c>
    </row>
    <row r="46" spans="1:10" x14ac:dyDescent="0.25">
      <c r="A46">
        <v>2014</v>
      </c>
      <c r="B46" s="1" t="s">
        <v>670</v>
      </c>
      <c r="C46" t="s">
        <v>144</v>
      </c>
      <c r="D46" t="s">
        <v>15</v>
      </c>
      <c r="E46" t="s">
        <v>15</v>
      </c>
      <c r="F46" t="s">
        <v>15</v>
      </c>
      <c r="G46" t="s">
        <v>15</v>
      </c>
      <c r="H46" t="s">
        <v>14</v>
      </c>
      <c r="I46">
        <v>1483</v>
      </c>
      <c r="J46">
        <v>1558.75</v>
      </c>
    </row>
    <row r="47" spans="1:10" x14ac:dyDescent="0.25">
      <c r="A47">
        <v>2014</v>
      </c>
      <c r="B47" s="1" t="s">
        <v>671</v>
      </c>
      <c r="C47" t="s">
        <v>151</v>
      </c>
      <c r="D47" t="s">
        <v>14</v>
      </c>
      <c r="E47" t="s">
        <v>15</v>
      </c>
      <c r="F47" t="s">
        <v>15</v>
      </c>
      <c r="G47" t="s">
        <v>14</v>
      </c>
      <c r="H47" t="s">
        <v>14</v>
      </c>
      <c r="I47">
        <v>59</v>
      </c>
      <c r="J47">
        <v>60.5</v>
      </c>
    </row>
    <row r="48" spans="1:10" x14ac:dyDescent="0.25">
      <c r="A48">
        <v>2014</v>
      </c>
      <c r="B48" s="1" t="s">
        <v>672</v>
      </c>
      <c r="C48" t="s">
        <v>154</v>
      </c>
      <c r="D48" t="s">
        <v>14</v>
      </c>
      <c r="E48" t="s">
        <v>14</v>
      </c>
      <c r="F48" t="s">
        <v>15</v>
      </c>
      <c r="G48" t="s">
        <v>14</v>
      </c>
      <c r="H48" t="s">
        <v>14</v>
      </c>
      <c r="I48">
        <v>84</v>
      </c>
      <c r="J48">
        <v>94</v>
      </c>
    </row>
    <row r="49" spans="1:10" x14ac:dyDescent="0.25">
      <c r="A49">
        <v>2014</v>
      </c>
      <c r="B49" s="1" t="s">
        <v>673</v>
      </c>
      <c r="C49" t="s">
        <v>157</v>
      </c>
      <c r="D49" t="s">
        <v>14</v>
      </c>
      <c r="E49" t="s">
        <v>14</v>
      </c>
      <c r="F49" t="s">
        <v>15</v>
      </c>
      <c r="G49" t="s">
        <v>14</v>
      </c>
      <c r="H49" t="s">
        <v>14</v>
      </c>
      <c r="I49">
        <v>20</v>
      </c>
      <c r="J49">
        <v>23.5</v>
      </c>
    </row>
    <row r="50" spans="1:10" x14ac:dyDescent="0.25">
      <c r="A50">
        <v>2014</v>
      </c>
      <c r="B50" s="1" t="s">
        <v>674</v>
      </c>
      <c r="C50" t="s">
        <v>159</v>
      </c>
      <c r="D50" t="s">
        <v>14</v>
      </c>
      <c r="E50" t="s">
        <v>15</v>
      </c>
      <c r="F50" t="s">
        <v>15</v>
      </c>
      <c r="G50" t="s">
        <v>14</v>
      </c>
      <c r="H50" t="s">
        <v>14</v>
      </c>
      <c r="I50">
        <v>138</v>
      </c>
      <c r="J50">
        <v>139.5</v>
      </c>
    </row>
    <row r="51" spans="1:10" x14ac:dyDescent="0.25">
      <c r="A51">
        <v>2014</v>
      </c>
      <c r="B51" s="1" t="s">
        <v>675</v>
      </c>
      <c r="C51" t="s">
        <v>161</v>
      </c>
      <c r="D51" t="s">
        <v>14</v>
      </c>
      <c r="E51" t="s">
        <v>15</v>
      </c>
      <c r="F51" t="s">
        <v>15</v>
      </c>
      <c r="G51" t="s">
        <v>14</v>
      </c>
      <c r="H51" t="s">
        <v>14</v>
      </c>
      <c r="I51">
        <v>144</v>
      </c>
      <c r="J51">
        <v>162</v>
      </c>
    </row>
    <row r="52" spans="1:10" x14ac:dyDescent="0.25">
      <c r="A52">
        <v>2014</v>
      </c>
      <c r="B52" s="1" t="s">
        <v>676</v>
      </c>
      <c r="C52" t="s">
        <v>163</v>
      </c>
      <c r="D52" t="s">
        <v>14</v>
      </c>
      <c r="E52" t="s">
        <v>15</v>
      </c>
      <c r="F52" t="s">
        <v>15</v>
      </c>
      <c r="G52" t="s">
        <v>15</v>
      </c>
      <c r="H52" t="s">
        <v>14</v>
      </c>
      <c r="I52">
        <v>1486</v>
      </c>
      <c r="J52">
        <v>1586</v>
      </c>
    </row>
    <row r="53" spans="1:10" x14ac:dyDescent="0.25">
      <c r="A53">
        <v>2014</v>
      </c>
      <c r="B53" s="1" t="s">
        <v>677</v>
      </c>
      <c r="C53" t="s">
        <v>168</v>
      </c>
      <c r="D53" t="s">
        <v>14</v>
      </c>
      <c r="E53" t="s">
        <v>15</v>
      </c>
      <c r="F53" t="s">
        <v>15</v>
      </c>
      <c r="G53" t="s">
        <v>14</v>
      </c>
      <c r="H53" t="s">
        <v>14</v>
      </c>
      <c r="I53">
        <v>1632</v>
      </c>
      <c r="J53">
        <v>1740</v>
      </c>
    </row>
    <row r="54" spans="1:10" x14ac:dyDescent="0.25">
      <c r="A54">
        <v>2014</v>
      </c>
      <c r="B54" s="1" t="s">
        <v>678</v>
      </c>
      <c r="C54" t="s">
        <v>177</v>
      </c>
      <c r="D54" t="s">
        <v>15</v>
      </c>
      <c r="E54" t="s">
        <v>15</v>
      </c>
      <c r="F54" t="s">
        <v>15</v>
      </c>
      <c r="G54" t="s">
        <v>14</v>
      </c>
      <c r="H54" t="s">
        <v>15</v>
      </c>
      <c r="I54">
        <v>767</v>
      </c>
      <c r="J54">
        <v>827.25</v>
      </c>
    </row>
    <row r="55" spans="1:10" x14ac:dyDescent="0.25">
      <c r="A55">
        <v>2014</v>
      </c>
      <c r="B55" s="1" t="s">
        <v>679</v>
      </c>
      <c r="C55" t="s">
        <v>184</v>
      </c>
      <c r="D55" t="s">
        <v>14</v>
      </c>
      <c r="E55" t="s">
        <v>15</v>
      </c>
      <c r="F55" t="s">
        <v>15</v>
      </c>
      <c r="G55" t="s">
        <v>14</v>
      </c>
      <c r="H55" t="s">
        <v>14</v>
      </c>
      <c r="I55">
        <v>137</v>
      </c>
      <c r="J55">
        <v>146.5</v>
      </c>
    </row>
    <row r="56" spans="1:10" x14ac:dyDescent="0.25">
      <c r="A56">
        <v>2014</v>
      </c>
      <c r="B56" s="1" t="s">
        <v>680</v>
      </c>
      <c r="C56" t="s">
        <v>186</v>
      </c>
      <c r="D56" t="s">
        <v>14</v>
      </c>
      <c r="E56" t="s">
        <v>15</v>
      </c>
      <c r="F56" t="s">
        <v>15</v>
      </c>
      <c r="G56" t="s">
        <v>14</v>
      </c>
      <c r="H56" t="s">
        <v>14</v>
      </c>
      <c r="I56">
        <v>300</v>
      </c>
      <c r="J56">
        <v>323.5</v>
      </c>
    </row>
    <row r="57" spans="1:10" x14ac:dyDescent="0.25">
      <c r="A57">
        <v>2014</v>
      </c>
      <c r="B57" s="1" t="s">
        <v>681</v>
      </c>
      <c r="C57" t="s">
        <v>189</v>
      </c>
      <c r="D57" t="s">
        <v>14</v>
      </c>
      <c r="E57" t="s">
        <v>15</v>
      </c>
      <c r="F57" t="s">
        <v>15</v>
      </c>
      <c r="G57" t="s">
        <v>14</v>
      </c>
      <c r="H57" t="s">
        <v>14</v>
      </c>
      <c r="I57">
        <v>38</v>
      </c>
      <c r="J57">
        <v>44</v>
      </c>
    </row>
    <row r="58" spans="1:10" x14ac:dyDescent="0.25">
      <c r="A58">
        <v>2014</v>
      </c>
      <c r="B58" s="1" t="s">
        <v>682</v>
      </c>
      <c r="C58" t="s">
        <v>191</v>
      </c>
      <c r="D58" t="s">
        <v>14</v>
      </c>
      <c r="E58" t="s">
        <v>15</v>
      </c>
      <c r="F58" t="s">
        <v>15</v>
      </c>
      <c r="G58" t="s">
        <v>14</v>
      </c>
      <c r="H58" t="s">
        <v>14</v>
      </c>
      <c r="I58">
        <v>509</v>
      </c>
      <c r="J58">
        <v>575.25</v>
      </c>
    </row>
    <row r="59" spans="1:10" x14ac:dyDescent="0.25">
      <c r="A59">
        <v>2014</v>
      </c>
      <c r="B59" s="1" t="s">
        <v>683</v>
      </c>
      <c r="C59" t="s">
        <v>195</v>
      </c>
      <c r="D59" t="s">
        <v>14</v>
      </c>
      <c r="E59" t="s">
        <v>15</v>
      </c>
      <c r="F59" t="s">
        <v>15</v>
      </c>
      <c r="G59" t="s">
        <v>14</v>
      </c>
      <c r="H59" t="s">
        <v>14</v>
      </c>
      <c r="I59">
        <v>24</v>
      </c>
      <c r="J59">
        <v>24.25</v>
      </c>
    </row>
    <row r="60" spans="1:10" x14ac:dyDescent="0.25">
      <c r="A60">
        <v>2014</v>
      </c>
      <c r="B60" s="1" t="s">
        <v>684</v>
      </c>
      <c r="C60" t="s">
        <v>197</v>
      </c>
      <c r="D60" t="s">
        <v>14</v>
      </c>
      <c r="E60" t="s">
        <v>15</v>
      </c>
      <c r="F60" t="s">
        <v>14</v>
      </c>
      <c r="G60" t="s">
        <v>14</v>
      </c>
      <c r="H60" t="s">
        <v>14</v>
      </c>
      <c r="I60">
        <v>1</v>
      </c>
      <c r="J60">
        <v>1</v>
      </c>
    </row>
    <row r="61" spans="1:10" x14ac:dyDescent="0.25">
      <c r="A61">
        <v>2014</v>
      </c>
      <c r="B61" s="1" t="s">
        <v>685</v>
      </c>
      <c r="C61" t="s">
        <v>199</v>
      </c>
      <c r="D61" t="s">
        <v>14</v>
      </c>
      <c r="E61" t="s">
        <v>15</v>
      </c>
      <c r="F61" t="s">
        <v>15</v>
      </c>
      <c r="G61" t="s">
        <v>14</v>
      </c>
      <c r="H61" t="s">
        <v>14</v>
      </c>
      <c r="I61">
        <v>43</v>
      </c>
      <c r="J61">
        <v>50.25</v>
      </c>
    </row>
    <row r="62" spans="1:10" x14ac:dyDescent="0.25">
      <c r="A62">
        <v>2014</v>
      </c>
      <c r="B62" s="1" t="s">
        <v>686</v>
      </c>
      <c r="C62" t="s">
        <v>202</v>
      </c>
      <c r="D62" t="s">
        <v>14</v>
      </c>
      <c r="E62" t="s">
        <v>15</v>
      </c>
      <c r="F62" t="s">
        <v>15</v>
      </c>
      <c r="G62" t="s">
        <v>14</v>
      </c>
      <c r="H62" t="s">
        <v>14</v>
      </c>
      <c r="I62">
        <v>6</v>
      </c>
      <c r="J62">
        <v>7.25</v>
      </c>
    </row>
    <row r="63" spans="1:10" x14ac:dyDescent="0.25">
      <c r="A63">
        <v>2014</v>
      </c>
      <c r="B63" s="1" t="s">
        <v>687</v>
      </c>
      <c r="C63" t="s">
        <v>204</v>
      </c>
      <c r="D63" t="s">
        <v>14</v>
      </c>
      <c r="E63" t="s">
        <v>15</v>
      </c>
      <c r="F63" t="s">
        <v>15</v>
      </c>
      <c r="G63" t="s">
        <v>15</v>
      </c>
      <c r="H63" t="s">
        <v>14</v>
      </c>
      <c r="I63">
        <v>152</v>
      </c>
      <c r="J63">
        <v>163.5</v>
      </c>
    </row>
    <row r="64" spans="1:10" x14ac:dyDescent="0.25">
      <c r="A64">
        <v>2014</v>
      </c>
      <c r="B64" s="1" t="s">
        <v>688</v>
      </c>
      <c r="C64" t="s">
        <v>207</v>
      </c>
      <c r="D64" t="s">
        <v>14</v>
      </c>
      <c r="E64" t="s">
        <v>14</v>
      </c>
      <c r="F64" t="s">
        <v>15</v>
      </c>
      <c r="G64" t="s">
        <v>14</v>
      </c>
      <c r="H64" t="s">
        <v>14</v>
      </c>
      <c r="I64">
        <v>4</v>
      </c>
      <c r="J64">
        <v>4.5</v>
      </c>
    </row>
    <row r="65" spans="1:10" x14ac:dyDescent="0.25">
      <c r="A65">
        <v>2014</v>
      </c>
      <c r="B65" s="1" t="s">
        <v>689</v>
      </c>
      <c r="C65" t="s">
        <v>209</v>
      </c>
      <c r="D65" t="s">
        <v>15</v>
      </c>
      <c r="E65" t="s">
        <v>15</v>
      </c>
      <c r="F65" t="s">
        <v>15</v>
      </c>
      <c r="G65" t="s">
        <v>14</v>
      </c>
      <c r="H65" t="s">
        <v>14</v>
      </c>
      <c r="I65">
        <v>338</v>
      </c>
      <c r="J65">
        <v>364.5</v>
      </c>
    </row>
    <row r="66" spans="1:10" x14ac:dyDescent="0.25">
      <c r="A66">
        <v>2014</v>
      </c>
      <c r="B66" s="1" t="s">
        <v>690</v>
      </c>
      <c r="C66" t="s">
        <v>222</v>
      </c>
      <c r="D66" t="s">
        <v>14</v>
      </c>
      <c r="E66" t="s">
        <v>15</v>
      </c>
      <c r="F66" t="s">
        <v>15</v>
      </c>
      <c r="G66" t="s">
        <v>14</v>
      </c>
      <c r="H66" t="s">
        <v>14</v>
      </c>
      <c r="I66">
        <v>57</v>
      </c>
      <c r="J66">
        <v>58.75</v>
      </c>
    </row>
    <row r="67" spans="1:10" x14ac:dyDescent="0.25">
      <c r="A67">
        <v>2014</v>
      </c>
      <c r="B67" s="1" t="s">
        <v>691</v>
      </c>
      <c r="C67" t="s">
        <v>224</v>
      </c>
      <c r="D67" t="s">
        <v>14</v>
      </c>
      <c r="E67" t="s">
        <v>15</v>
      </c>
      <c r="F67" t="s">
        <v>15</v>
      </c>
      <c r="G67" t="s">
        <v>14</v>
      </c>
      <c r="H67" t="s">
        <v>14</v>
      </c>
      <c r="I67">
        <v>104</v>
      </c>
      <c r="J67">
        <v>119</v>
      </c>
    </row>
    <row r="68" spans="1:10" x14ac:dyDescent="0.25">
      <c r="A68">
        <v>2014</v>
      </c>
      <c r="B68" s="1" t="s">
        <v>692</v>
      </c>
      <c r="C68" t="s">
        <v>226</v>
      </c>
      <c r="D68" t="s">
        <v>15</v>
      </c>
      <c r="E68" t="s">
        <v>15</v>
      </c>
      <c r="F68" t="s">
        <v>15</v>
      </c>
      <c r="G68" t="s">
        <v>15</v>
      </c>
      <c r="H68" t="s">
        <v>14</v>
      </c>
      <c r="I68">
        <v>1793</v>
      </c>
      <c r="J68">
        <v>1815.25</v>
      </c>
    </row>
    <row r="69" spans="1:10" x14ac:dyDescent="0.25">
      <c r="A69">
        <v>2014</v>
      </c>
      <c r="B69" s="1" t="s">
        <v>693</v>
      </c>
      <c r="C69" t="s">
        <v>231</v>
      </c>
      <c r="D69" t="s">
        <v>14</v>
      </c>
      <c r="E69" t="s">
        <v>15</v>
      </c>
      <c r="F69" t="s">
        <v>15</v>
      </c>
      <c r="G69" t="s">
        <v>14</v>
      </c>
      <c r="H69" t="s">
        <v>14</v>
      </c>
      <c r="I69">
        <v>73</v>
      </c>
      <c r="J69">
        <v>79.75</v>
      </c>
    </row>
    <row r="70" spans="1:10" x14ac:dyDescent="0.25">
      <c r="A70">
        <v>2014</v>
      </c>
      <c r="B70" s="1" t="s">
        <v>694</v>
      </c>
      <c r="C70" t="s">
        <v>233</v>
      </c>
      <c r="D70" t="s">
        <v>14</v>
      </c>
      <c r="E70" t="s">
        <v>15</v>
      </c>
      <c r="F70" t="s">
        <v>15</v>
      </c>
      <c r="G70" t="s">
        <v>14</v>
      </c>
      <c r="H70" t="s">
        <v>14</v>
      </c>
      <c r="I70">
        <v>225</v>
      </c>
      <c r="J70">
        <v>241.75</v>
      </c>
    </row>
    <row r="71" spans="1:10" x14ac:dyDescent="0.25">
      <c r="A71">
        <v>2014</v>
      </c>
      <c r="B71" s="1" t="s">
        <v>695</v>
      </c>
      <c r="C71" t="s">
        <v>236</v>
      </c>
      <c r="D71" t="s">
        <v>15</v>
      </c>
      <c r="E71" t="s">
        <v>15</v>
      </c>
      <c r="F71" t="s">
        <v>15</v>
      </c>
      <c r="G71" t="s">
        <v>14</v>
      </c>
      <c r="H71" t="s">
        <v>14</v>
      </c>
      <c r="I71">
        <v>1221</v>
      </c>
      <c r="J71">
        <v>1333.25</v>
      </c>
    </row>
    <row r="72" spans="1:10" x14ac:dyDescent="0.25">
      <c r="A72">
        <v>2014</v>
      </c>
      <c r="B72" s="1" t="s">
        <v>696</v>
      </c>
      <c r="C72" t="s">
        <v>243</v>
      </c>
      <c r="D72" t="s">
        <v>15</v>
      </c>
      <c r="E72" t="s">
        <v>15</v>
      </c>
      <c r="F72" t="s">
        <v>15</v>
      </c>
      <c r="G72" t="s">
        <v>15</v>
      </c>
      <c r="H72" t="s">
        <v>14</v>
      </c>
      <c r="I72">
        <v>720</v>
      </c>
      <c r="J72">
        <v>745.75</v>
      </c>
    </row>
    <row r="73" spans="1:10" x14ac:dyDescent="0.25">
      <c r="A73">
        <v>2014</v>
      </c>
      <c r="B73" s="1" t="s">
        <v>697</v>
      </c>
      <c r="C73" t="s">
        <v>248</v>
      </c>
      <c r="D73" t="s">
        <v>14</v>
      </c>
      <c r="E73" t="s">
        <v>15</v>
      </c>
      <c r="F73" t="s">
        <v>15</v>
      </c>
      <c r="G73" t="s">
        <v>14</v>
      </c>
      <c r="H73" t="s">
        <v>14</v>
      </c>
      <c r="I73">
        <v>54</v>
      </c>
      <c r="J73">
        <v>61.25</v>
      </c>
    </row>
    <row r="74" spans="1:10" x14ac:dyDescent="0.25">
      <c r="A74">
        <v>2014</v>
      </c>
      <c r="B74" s="1" t="s">
        <v>698</v>
      </c>
      <c r="C74" t="s">
        <v>250</v>
      </c>
      <c r="D74" t="s">
        <v>14</v>
      </c>
      <c r="E74" t="s">
        <v>15</v>
      </c>
      <c r="F74" t="s">
        <v>15</v>
      </c>
      <c r="G74" t="s">
        <v>14</v>
      </c>
      <c r="H74" t="s">
        <v>14</v>
      </c>
      <c r="I74">
        <v>36</v>
      </c>
      <c r="J74">
        <v>37.75</v>
      </c>
    </row>
    <row r="75" spans="1:10" x14ac:dyDescent="0.25">
      <c r="A75">
        <v>2014</v>
      </c>
      <c r="B75" s="1" t="s">
        <v>699</v>
      </c>
      <c r="C75" t="s">
        <v>252</v>
      </c>
      <c r="D75" t="s">
        <v>14</v>
      </c>
      <c r="E75" t="s">
        <v>15</v>
      </c>
      <c r="F75" t="s">
        <v>15</v>
      </c>
      <c r="G75" t="s">
        <v>14</v>
      </c>
      <c r="H75" t="s">
        <v>14</v>
      </c>
      <c r="I75">
        <v>26</v>
      </c>
      <c r="J75">
        <v>27.75</v>
      </c>
    </row>
    <row r="76" spans="1:10" x14ac:dyDescent="0.25">
      <c r="A76">
        <v>2014</v>
      </c>
      <c r="B76" s="1" t="s">
        <v>700</v>
      </c>
      <c r="C76" t="s">
        <v>254</v>
      </c>
      <c r="D76" t="s">
        <v>14</v>
      </c>
      <c r="E76" t="s">
        <v>15</v>
      </c>
      <c r="F76" t="s">
        <v>15</v>
      </c>
      <c r="G76" t="s">
        <v>14</v>
      </c>
      <c r="H76" t="s">
        <v>14</v>
      </c>
      <c r="I76">
        <v>66</v>
      </c>
      <c r="J76">
        <v>74</v>
      </c>
    </row>
    <row r="77" spans="1:10" x14ac:dyDescent="0.25">
      <c r="A77">
        <v>2014</v>
      </c>
      <c r="B77" s="1" t="s">
        <v>701</v>
      </c>
      <c r="C77" t="s">
        <v>256</v>
      </c>
      <c r="D77" t="s">
        <v>14</v>
      </c>
      <c r="E77" t="s">
        <v>15</v>
      </c>
      <c r="F77" t="s">
        <v>15</v>
      </c>
      <c r="G77" t="s">
        <v>15</v>
      </c>
      <c r="H77" t="s">
        <v>14</v>
      </c>
      <c r="I77">
        <v>595</v>
      </c>
      <c r="J77">
        <v>616.25</v>
      </c>
    </row>
    <row r="78" spans="1:10" x14ac:dyDescent="0.25">
      <c r="A78">
        <v>2014</v>
      </c>
      <c r="B78" s="1" t="s">
        <v>702</v>
      </c>
      <c r="C78" t="s">
        <v>260</v>
      </c>
      <c r="D78" t="s">
        <v>14</v>
      </c>
      <c r="E78" t="s">
        <v>15</v>
      </c>
      <c r="F78" t="s">
        <v>15</v>
      </c>
      <c r="G78" t="s">
        <v>15</v>
      </c>
      <c r="H78" t="s">
        <v>14</v>
      </c>
      <c r="I78">
        <v>2432</v>
      </c>
      <c r="J78">
        <v>2479.75</v>
      </c>
    </row>
    <row r="79" spans="1:10" x14ac:dyDescent="0.25">
      <c r="A79">
        <v>2014</v>
      </c>
      <c r="B79" s="1" t="s">
        <v>703</v>
      </c>
      <c r="C79" t="s">
        <v>271</v>
      </c>
      <c r="D79" t="s">
        <v>14</v>
      </c>
      <c r="E79" t="s">
        <v>14</v>
      </c>
      <c r="F79" t="s">
        <v>15</v>
      </c>
      <c r="G79" t="s">
        <v>15</v>
      </c>
      <c r="H79" t="s">
        <v>14</v>
      </c>
      <c r="I79">
        <v>119</v>
      </c>
      <c r="J79">
        <v>122.5</v>
      </c>
    </row>
    <row r="80" spans="1:10" x14ac:dyDescent="0.25">
      <c r="A80">
        <v>2014</v>
      </c>
      <c r="B80" s="1" t="s">
        <v>704</v>
      </c>
      <c r="C80" t="s">
        <v>273</v>
      </c>
      <c r="D80" t="s">
        <v>14</v>
      </c>
      <c r="E80" t="s">
        <v>14</v>
      </c>
      <c r="F80" t="s">
        <v>15</v>
      </c>
      <c r="G80" t="s">
        <v>14</v>
      </c>
      <c r="H80" t="s">
        <v>14</v>
      </c>
      <c r="I80">
        <v>1</v>
      </c>
      <c r="J80">
        <v>1.25</v>
      </c>
    </row>
    <row r="81" spans="1:10" x14ac:dyDescent="0.25">
      <c r="A81">
        <v>2014</v>
      </c>
      <c r="B81" s="1" t="s">
        <v>705</v>
      </c>
      <c r="C81" t="s">
        <v>275</v>
      </c>
      <c r="D81" t="s">
        <v>14</v>
      </c>
      <c r="E81" t="s">
        <v>15</v>
      </c>
      <c r="F81" t="s">
        <v>15</v>
      </c>
      <c r="G81" t="s">
        <v>14</v>
      </c>
      <c r="H81" t="s">
        <v>14</v>
      </c>
      <c r="I81">
        <v>341</v>
      </c>
      <c r="J81">
        <v>367</v>
      </c>
    </row>
    <row r="82" spans="1:10" x14ac:dyDescent="0.25">
      <c r="A82">
        <v>2014</v>
      </c>
      <c r="B82" s="1" t="s">
        <v>706</v>
      </c>
      <c r="C82" t="s">
        <v>278</v>
      </c>
      <c r="D82" t="s">
        <v>14</v>
      </c>
      <c r="E82" t="s">
        <v>15</v>
      </c>
      <c r="F82" t="s">
        <v>14</v>
      </c>
      <c r="G82" t="s">
        <v>14</v>
      </c>
      <c r="H82" t="s">
        <v>14</v>
      </c>
      <c r="I82">
        <v>7</v>
      </c>
      <c r="J82">
        <v>7.25</v>
      </c>
    </row>
    <row r="83" spans="1:10" x14ac:dyDescent="0.25">
      <c r="A83">
        <v>2014</v>
      </c>
      <c r="B83" s="1" t="s">
        <v>707</v>
      </c>
      <c r="C83" t="s">
        <v>280</v>
      </c>
      <c r="D83" t="s">
        <v>14</v>
      </c>
      <c r="E83" t="s">
        <v>15</v>
      </c>
      <c r="F83" t="s">
        <v>15</v>
      </c>
      <c r="G83" t="s">
        <v>14</v>
      </c>
      <c r="H83" t="s">
        <v>14</v>
      </c>
      <c r="I83">
        <v>141</v>
      </c>
      <c r="J83">
        <v>150.5</v>
      </c>
    </row>
    <row r="84" spans="1:10" x14ac:dyDescent="0.25">
      <c r="A84">
        <v>2014</v>
      </c>
      <c r="B84" s="1" t="s">
        <v>708</v>
      </c>
      <c r="C84" t="s">
        <v>282</v>
      </c>
      <c r="D84" t="s">
        <v>14</v>
      </c>
      <c r="E84" t="s">
        <v>15</v>
      </c>
      <c r="F84" t="s">
        <v>15</v>
      </c>
      <c r="G84" t="s">
        <v>14</v>
      </c>
      <c r="H84" t="s">
        <v>14</v>
      </c>
      <c r="I84">
        <v>9</v>
      </c>
      <c r="J84">
        <v>10.5</v>
      </c>
    </row>
    <row r="85" spans="1:10" x14ac:dyDescent="0.25">
      <c r="A85">
        <v>2014</v>
      </c>
      <c r="B85" s="1" t="s">
        <v>709</v>
      </c>
      <c r="C85" t="s">
        <v>284</v>
      </c>
      <c r="D85" t="s">
        <v>14</v>
      </c>
      <c r="E85" t="s">
        <v>15</v>
      </c>
      <c r="F85" t="s">
        <v>14</v>
      </c>
      <c r="G85" t="s">
        <v>14</v>
      </c>
      <c r="H85" t="s">
        <v>14</v>
      </c>
      <c r="I85">
        <v>6</v>
      </c>
      <c r="J85">
        <v>6.25</v>
      </c>
    </row>
    <row r="86" spans="1:10" x14ac:dyDescent="0.25">
      <c r="A86">
        <v>2014</v>
      </c>
      <c r="B86" s="1" t="s">
        <v>710</v>
      </c>
      <c r="C86" t="s">
        <v>286</v>
      </c>
      <c r="D86" t="s">
        <v>14</v>
      </c>
      <c r="E86" t="s">
        <v>15</v>
      </c>
      <c r="F86" t="s">
        <v>14</v>
      </c>
      <c r="G86" t="s">
        <v>14</v>
      </c>
      <c r="H86" t="s">
        <v>14</v>
      </c>
      <c r="I86">
        <v>4</v>
      </c>
      <c r="J86">
        <v>4</v>
      </c>
    </row>
    <row r="87" spans="1:10" x14ac:dyDescent="0.25">
      <c r="A87">
        <v>2014</v>
      </c>
      <c r="B87" s="1" t="s">
        <v>711</v>
      </c>
      <c r="C87" t="s">
        <v>288</v>
      </c>
      <c r="D87" t="s">
        <v>14</v>
      </c>
      <c r="E87" t="s">
        <v>15</v>
      </c>
      <c r="F87" t="s">
        <v>15</v>
      </c>
      <c r="G87" t="s">
        <v>15</v>
      </c>
      <c r="H87" t="s">
        <v>14</v>
      </c>
      <c r="I87">
        <v>309</v>
      </c>
      <c r="J87">
        <v>331.75</v>
      </c>
    </row>
    <row r="88" spans="1:10" x14ac:dyDescent="0.25">
      <c r="A88">
        <v>2014</v>
      </c>
      <c r="B88" s="1" t="s">
        <v>712</v>
      </c>
      <c r="C88" t="s">
        <v>298</v>
      </c>
      <c r="D88" t="s">
        <v>14</v>
      </c>
      <c r="E88" t="s">
        <v>15</v>
      </c>
      <c r="F88" t="s">
        <v>15</v>
      </c>
      <c r="G88" t="s">
        <v>14</v>
      </c>
      <c r="H88" t="s">
        <v>14</v>
      </c>
      <c r="I88">
        <v>473</v>
      </c>
      <c r="J88">
        <v>485.5</v>
      </c>
    </row>
    <row r="89" spans="1:10" x14ac:dyDescent="0.25">
      <c r="A89">
        <v>2014</v>
      </c>
      <c r="B89" s="1" t="s">
        <v>713</v>
      </c>
      <c r="C89" t="s">
        <v>303</v>
      </c>
      <c r="D89" t="s">
        <v>14</v>
      </c>
      <c r="E89" t="s">
        <v>15</v>
      </c>
      <c r="F89" t="s">
        <v>15</v>
      </c>
      <c r="G89" t="s">
        <v>14</v>
      </c>
      <c r="H89" t="s">
        <v>14</v>
      </c>
      <c r="I89">
        <v>59</v>
      </c>
      <c r="J89">
        <v>62.25</v>
      </c>
    </row>
    <row r="90" spans="1:10" x14ac:dyDescent="0.25">
      <c r="A90">
        <v>2014</v>
      </c>
      <c r="B90" s="1" t="s">
        <v>714</v>
      </c>
      <c r="C90" t="s">
        <v>305</v>
      </c>
      <c r="D90" t="s">
        <v>14</v>
      </c>
      <c r="E90" t="s">
        <v>15</v>
      </c>
      <c r="F90" t="s">
        <v>15</v>
      </c>
      <c r="G90" t="s">
        <v>15</v>
      </c>
      <c r="H90" t="s">
        <v>14</v>
      </c>
      <c r="I90">
        <v>439</v>
      </c>
      <c r="J90">
        <v>442.25</v>
      </c>
    </row>
    <row r="91" spans="1:10" x14ac:dyDescent="0.25">
      <c r="A91">
        <v>2014</v>
      </c>
      <c r="B91" s="1" t="s">
        <v>715</v>
      </c>
      <c r="C91" t="s">
        <v>307</v>
      </c>
      <c r="D91" t="s">
        <v>14</v>
      </c>
      <c r="E91" t="s">
        <v>15</v>
      </c>
      <c r="F91" t="s">
        <v>15</v>
      </c>
      <c r="G91" t="s">
        <v>14</v>
      </c>
      <c r="H91" t="s">
        <v>14</v>
      </c>
      <c r="I91">
        <v>91</v>
      </c>
      <c r="J91">
        <v>97</v>
      </c>
    </row>
    <row r="92" spans="1:10" x14ac:dyDescent="0.25">
      <c r="A92">
        <v>2014</v>
      </c>
      <c r="B92" s="1" t="s">
        <v>716</v>
      </c>
      <c r="C92" t="s">
        <v>309</v>
      </c>
      <c r="D92" t="s">
        <v>14</v>
      </c>
      <c r="E92" t="s">
        <v>15</v>
      </c>
      <c r="F92" t="s">
        <v>15</v>
      </c>
      <c r="G92" t="s">
        <v>14</v>
      </c>
      <c r="H92" t="s">
        <v>14</v>
      </c>
      <c r="I92">
        <v>33</v>
      </c>
      <c r="J92">
        <v>35</v>
      </c>
    </row>
    <row r="93" spans="1:10" x14ac:dyDescent="0.25">
      <c r="A93">
        <v>2014</v>
      </c>
      <c r="B93" s="1" t="s">
        <v>717</v>
      </c>
      <c r="C93" t="s">
        <v>311</v>
      </c>
      <c r="D93" t="s">
        <v>14</v>
      </c>
      <c r="E93" t="s">
        <v>15</v>
      </c>
      <c r="F93" t="s">
        <v>15</v>
      </c>
      <c r="G93" t="s">
        <v>15</v>
      </c>
      <c r="H93" t="s">
        <v>14</v>
      </c>
      <c r="I93">
        <v>552</v>
      </c>
      <c r="J93">
        <v>574.75</v>
      </c>
    </row>
    <row r="94" spans="1:10" x14ac:dyDescent="0.25">
      <c r="A94">
        <v>2014</v>
      </c>
      <c r="B94" s="1" t="s">
        <v>718</v>
      </c>
      <c r="C94" t="s">
        <v>316</v>
      </c>
      <c r="D94" t="s">
        <v>14</v>
      </c>
      <c r="E94" t="s">
        <v>15</v>
      </c>
      <c r="F94" t="s">
        <v>15</v>
      </c>
      <c r="G94" t="s">
        <v>14</v>
      </c>
      <c r="H94" t="s">
        <v>14</v>
      </c>
      <c r="I94">
        <v>79</v>
      </c>
      <c r="J94">
        <v>83.5</v>
      </c>
    </row>
    <row r="95" spans="1:10" x14ac:dyDescent="0.25">
      <c r="A95">
        <v>2014</v>
      </c>
      <c r="B95" s="1" t="s">
        <v>719</v>
      </c>
      <c r="C95" t="s">
        <v>318</v>
      </c>
      <c r="D95" t="s">
        <v>14</v>
      </c>
      <c r="E95" t="s">
        <v>15</v>
      </c>
      <c r="F95" t="s">
        <v>15</v>
      </c>
      <c r="G95" t="s">
        <v>14</v>
      </c>
      <c r="H95" t="s">
        <v>14</v>
      </c>
      <c r="I95">
        <v>344</v>
      </c>
      <c r="J95">
        <v>379.75</v>
      </c>
    </row>
    <row r="96" spans="1:10" x14ac:dyDescent="0.25">
      <c r="A96">
        <v>2014</v>
      </c>
      <c r="B96" s="1" t="s">
        <v>720</v>
      </c>
      <c r="C96" t="s">
        <v>320</v>
      </c>
      <c r="D96" t="s">
        <v>14</v>
      </c>
      <c r="E96" t="s">
        <v>15</v>
      </c>
      <c r="F96" t="s">
        <v>14</v>
      </c>
      <c r="G96" t="s">
        <v>14</v>
      </c>
      <c r="H96" t="s">
        <v>14</v>
      </c>
      <c r="I96">
        <v>1</v>
      </c>
      <c r="J96">
        <v>1</v>
      </c>
    </row>
    <row r="97" spans="1:10" x14ac:dyDescent="0.25">
      <c r="A97">
        <v>2014</v>
      </c>
      <c r="B97" s="1" t="s">
        <v>721</v>
      </c>
      <c r="C97" t="s">
        <v>322</v>
      </c>
      <c r="D97" t="s">
        <v>14</v>
      </c>
      <c r="E97" t="s">
        <v>14</v>
      </c>
      <c r="F97" t="s">
        <v>15</v>
      </c>
      <c r="G97" t="s">
        <v>15</v>
      </c>
      <c r="H97" t="s">
        <v>14</v>
      </c>
      <c r="I97">
        <v>22</v>
      </c>
      <c r="J97">
        <v>23.75</v>
      </c>
    </row>
    <row r="98" spans="1:10" x14ac:dyDescent="0.25">
      <c r="A98">
        <v>2014</v>
      </c>
      <c r="B98" s="1" t="s">
        <v>722</v>
      </c>
      <c r="C98" t="s">
        <v>324</v>
      </c>
      <c r="D98" t="s">
        <v>14</v>
      </c>
      <c r="E98" t="s">
        <v>15</v>
      </c>
      <c r="F98" t="s">
        <v>15</v>
      </c>
      <c r="G98" t="s">
        <v>14</v>
      </c>
      <c r="H98" t="s">
        <v>14</v>
      </c>
      <c r="I98">
        <v>764</v>
      </c>
      <c r="J98">
        <v>873.75</v>
      </c>
    </row>
    <row r="99" spans="1:10" x14ac:dyDescent="0.25">
      <c r="A99">
        <v>2014</v>
      </c>
      <c r="B99" s="1" t="s">
        <v>723</v>
      </c>
      <c r="C99" t="s">
        <v>328</v>
      </c>
      <c r="D99" t="s">
        <v>14</v>
      </c>
      <c r="E99" t="s">
        <v>15</v>
      </c>
      <c r="F99" t="s">
        <v>15</v>
      </c>
      <c r="G99" t="s">
        <v>15</v>
      </c>
      <c r="H99" t="s">
        <v>14</v>
      </c>
      <c r="I99">
        <v>822</v>
      </c>
      <c r="J99">
        <v>862.75</v>
      </c>
    </row>
    <row r="100" spans="1:10" x14ac:dyDescent="0.25">
      <c r="A100">
        <v>2014</v>
      </c>
      <c r="B100" s="1" t="s">
        <v>724</v>
      </c>
      <c r="C100" t="s">
        <v>333</v>
      </c>
      <c r="D100" t="s">
        <v>14</v>
      </c>
      <c r="E100" t="s">
        <v>15</v>
      </c>
      <c r="F100" t="s">
        <v>15</v>
      </c>
      <c r="G100" t="s">
        <v>14</v>
      </c>
      <c r="H100" t="s">
        <v>14</v>
      </c>
      <c r="I100">
        <v>20</v>
      </c>
      <c r="J100">
        <v>21.5</v>
      </c>
    </row>
    <row r="101" spans="1:10" x14ac:dyDescent="0.25">
      <c r="A101">
        <v>2014</v>
      </c>
      <c r="B101" s="1" t="s">
        <v>725</v>
      </c>
      <c r="C101" t="s">
        <v>335</v>
      </c>
      <c r="D101" t="s">
        <v>14</v>
      </c>
      <c r="E101" t="s">
        <v>15</v>
      </c>
      <c r="F101" t="s">
        <v>14</v>
      </c>
      <c r="G101" t="s">
        <v>14</v>
      </c>
      <c r="H101" t="s">
        <v>14</v>
      </c>
      <c r="I101">
        <v>2</v>
      </c>
      <c r="J101">
        <v>2</v>
      </c>
    </row>
    <row r="102" spans="1:10" x14ac:dyDescent="0.25">
      <c r="A102">
        <v>2014</v>
      </c>
      <c r="B102" s="1" t="s">
        <v>726</v>
      </c>
      <c r="C102" t="s">
        <v>337</v>
      </c>
      <c r="D102" t="s">
        <v>14</v>
      </c>
      <c r="E102" t="s">
        <v>15</v>
      </c>
      <c r="F102" t="s">
        <v>15</v>
      </c>
      <c r="G102" t="s">
        <v>14</v>
      </c>
      <c r="H102" t="s">
        <v>14</v>
      </c>
      <c r="I102">
        <v>12</v>
      </c>
      <c r="J102">
        <v>12.75</v>
      </c>
    </row>
    <row r="103" spans="1:10" x14ac:dyDescent="0.25">
      <c r="A103">
        <v>2014</v>
      </c>
      <c r="B103" s="1" t="s">
        <v>727</v>
      </c>
      <c r="C103" t="s">
        <v>339</v>
      </c>
      <c r="D103" t="s">
        <v>14</v>
      </c>
      <c r="E103" t="s">
        <v>15</v>
      </c>
      <c r="F103" t="s">
        <v>15</v>
      </c>
      <c r="G103" t="s">
        <v>14</v>
      </c>
      <c r="H103" t="s">
        <v>14</v>
      </c>
      <c r="I103">
        <v>85</v>
      </c>
      <c r="J103">
        <v>88.25</v>
      </c>
    </row>
    <row r="104" spans="1:10" x14ac:dyDescent="0.25">
      <c r="A104">
        <v>2014</v>
      </c>
      <c r="B104" s="1" t="s">
        <v>728</v>
      </c>
      <c r="C104" t="s">
        <v>341</v>
      </c>
      <c r="D104" t="s">
        <v>14</v>
      </c>
      <c r="E104" t="s">
        <v>15</v>
      </c>
      <c r="F104" t="s">
        <v>15</v>
      </c>
      <c r="G104" t="s">
        <v>14</v>
      </c>
      <c r="H104" t="s">
        <v>14</v>
      </c>
      <c r="I104">
        <v>46</v>
      </c>
      <c r="J104">
        <v>49.5</v>
      </c>
    </row>
    <row r="105" spans="1:10" x14ac:dyDescent="0.25">
      <c r="A105">
        <v>2014</v>
      </c>
      <c r="B105" s="1" t="s">
        <v>729</v>
      </c>
      <c r="C105" t="s">
        <v>343</v>
      </c>
      <c r="D105" t="s">
        <v>14</v>
      </c>
      <c r="E105" t="s">
        <v>15</v>
      </c>
      <c r="F105" t="s">
        <v>15</v>
      </c>
      <c r="G105" t="s">
        <v>14</v>
      </c>
      <c r="H105" t="s">
        <v>14</v>
      </c>
      <c r="I105">
        <v>32</v>
      </c>
      <c r="J105">
        <v>35.75</v>
      </c>
    </row>
    <row r="106" spans="1:10" x14ac:dyDescent="0.25">
      <c r="A106">
        <v>2014</v>
      </c>
      <c r="B106" s="1" t="s">
        <v>730</v>
      </c>
      <c r="C106" t="s">
        <v>346</v>
      </c>
      <c r="D106" t="s">
        <v>14</v>
      </c>
      <c r="E106" t="s">
        <v>15</v>
      </c>
      <c r="F106" t="s">
        <v>15</v>
      </c>
      <c r="G106" t="s">
        <v>14</v>
      </c>
      <c r="H106" t="s">
        <v>14</v>
      </c>
      <c r="I106">
        <v>349</v>
      </c>
      <c r="J106">
        <v>360.5</v>
      </c>
    </row>
    <row r="107" spans="1:10" x14ac:dyDescent="0.25">
      <c r="A107">
        <v>2014</v>
      </c>
      <c r="B107" s="1" t="s">
        <v>731</v>
      </c>
      <c r="C107" t="s">
        <v>349</v>
      </c>
      <c r="D107" t="s">
        <v>14</v>
      </c>
      <c r="E107" t="s">
        <v>15</v>
      </c>
      <c r="F107" t="s">
        <v>15</v>
      </c>
      <c r="G107" t="s">
        <v>14</v>
      </c>
      <c r="H107" t="s">
        <v>14</v>
      </c>
      <c r="I107">
        <v>145</v>
      </c>
      <c r="J107">
        <v>158</v>
      </c>
    </row>
    <row r="108" spans="1:10" x14ac:dyDescent="0.25">
      <c r="A108">
        <v>2014</v>
      </c>
      <c r="B108" s="1" t="s">
        <v>732</v>
      </c>
      <c r="C108" t="s">
        <v>351</v>
      </c>
      <c r="D108" t="s">
        <v>14</v>
      </c>
      <c r="E108" t="s">
        <v>15</v>
      </c>
      <c r="F108" t="s">
        <v>15</v>
      </c>
      <c r="G108" t="s">
        <v>14</v>
      </c>
      <c r="H108" t="s">
        <v>14</v>
      </c>
      <c r="I108">
        <v>605</v>
      </c>
      <c r="J108">
        <v>630.5</v>
      </c>
    </row>
    <row r="109" spans="1:10" x14ac:dyDescent="0.25">
      <c r="A109">
        <v>2014</v>
      </c>
      <c r="B109" s="1" t="s">
        <v>733</v>
      </c>
      <c r="C109" t="s">
        <v>356</v>
      </c>
      <c r="D109" t="s">
        <v>14</v>
      </c>
      <c r="E109" t="s">
        <v>15</v>
      </c>
      <c r="F109" t="s">
        <v>14</v>
      </c>
      <c r="G109" t="s">
        <v>14</v>
      </c>
      <c r="H109" t="s">
        <v>14</v>
      </c>
      <c r="I109">
        <v>5</v>
      </c>
      <c r="J109">
        <v>5.25</v>
      </c>
    </row>
    <row r="110" spans="1:10" x14ac:dyDescent="0.25">
      <c r="A110">
        <v>2014</v>
      </c>
      <c r="B110" s="1" t="s">
        <v>734</v>
      </c>
      <c r="C110" t="s">
        <v>358</v>
      </c>
      <c r="D110" t="s">
        <v>15</v>
      </c>
      <c r="E110" t="s">
        <v>15</v>
      </c>
      <c r="F110" t="s">
        <v>15</v>
      </c>
      <c r="G110" t="s">
        <v>15</v>
      </c>
      <c r="H110" t="s">
        <v>14</v>
      </c>
      <c r="I110">
        <v>1899</v>
      </c>
      <c r="J110">
        <v>1939</v>
      </c>
    </row>
    <row r="111" spans="1:10" x14ac:dyDescent="0.25">
      <c r="A111">
        <v>2014</v>
      </c>
      <c r="B111" s="1" t="s">
        <v>735</v>
      </c>
      <c r="C111" t="s">
        <v>365</v>
      </c>
      <c r="D111" t="s">
        <v>14</v>
      </c>
      <c r="E111" t="s">
        <v>15</v>
      </c>
      <c r="F111" t="s">
        <v>15</v>
      </c>
      <c r="G111" t="s">
        <v>14</v>
      </c>
      <c r="H111" t="s">
        <v>14</v>
      </c>
      <c r="I111">
        <v>415</v>
      </c>
      <c r="J111">
        <v>441.25</v>
      </c>
    </row>
    <row r="112" spans="1:10" x14ac:dyDescent="0.25">
      <c r="A112">
        <v>2014</v>
      </c>
      <c r="B112" s="1" t="s">
        <v>736</v>
      </c>
      <c r="C112" t="s">
        <v>368</v>
      </c>
      <c r="D112" t="s">
        <v>14</v>
      </c>
      <c r="E112" t="s">
        <v>15</v>
      </c>
      <c r="F112" t="s">
        <v>14</v>
      </c>
      <c r="G112" t="s">
        <v>14</v>
      </c>
      <c r="H112" t="s">
        <v>14</v>
      </c>
      <c r="I112">
        <v>2</v>
      </c>
      <c r="J112">
        <v>2</v>
      </c>
    </row>
    <row r="113" spans="1:10" x14ac:dyDescent="0.25">
      <c r="A113">
        <v>2014</v>
      </c>
      <c r="B113" s="1" t="s">
        <v>737</v>
      </c>
      <c r="C113" t="s">
        <v>370</v>
      </c>
      <c r="D113" t="s">
        <v>14</v>
      </c>
      <c r="E113" t="s">
        <v>15</v>
      </c>
      <c r="F113" t="s">
        <v>14</v>
      </c>
      <c r="G113" t="s">
        <v>14</v>
      </c>
      <c r="H113" t="s">
        <v>14</v>
      </c>
      <c r="I113">
        <v>1</v>
      </c>
      <c r="J113">
        <v>1</v>
      </c>
    </row>
    <row r="114" spans="1:10" x14ac:dyDescent="0.25">
      <c r="A114">
        <v>2014</v>
      </c>
      <c r="B114" s="1" t="s">
        <v>738</v>
      </c>
      <c r="C114" t="s">
        <v>372</v>
      </c>
      <c r="D114" t="s">
        <v>14</v>
      </c>
      <c r="E114" t="s">
        <v>15</v>
      </c>
      <c r="F114" t="s">
        <v>14</v>
      </c>
      <c r="G114" t="s">
        <v>14</v>
      </c>
      <c r="H114" t="s">
        <v>14</v>
      </c>
      <c r="I114">
        <v>4</v>
      </c>
      <c r="J114">
        <v>4.25</v>
      </c>
    </row>
    <row r="115" spans="1:10" x14ac:dyDescent="0.25">
      <c r="A115">
        <v>2014</v>
      </c>
      <c r="B115" s="1" t="s">
        <v>739</v>
      </c>
      <c r="C115" t="s">
        <v>374</v>
      </c>
      <c r="D115" t="s">
        <v>14</v>
      </c>
      <c r="E115" t="s">
        <v>15</v>
      </c>
      <c r="F115" t="s">
        <v>14</v>
      </c>
      <c r="G115" t="s">
        <v>14</v>
      </c>
      <c r="H115" t="s">
        <v>14</v>
      </c>
      <c r="I115">
        <v>2</v>
      </c>
      <c r="J115">
        <v>2</v>
      </c>
    </row>
    <row r="116" spans="1:10" x14ac:dyDescent="0.25">
      <c r="A116">
        <v>2014</v>
      </c>
      <c r="B116" s="1" t="s">
        <v>740</v>
      </c>
      <c r="C116" t="s">
        <v>376</v>
      </c>
      <c r="D116" t="s">
        <v>14</v>
      </c>
      <c r="E116" t="s">
        <v>14</v>
      </c>
      <c r="F116" t="s">
        <v>15</v>
      </c>
      <c r="G116" t="s">
        <v>14</v>
      </c>
      <c r="H116" t="s">
        <v>14</v>
      </c>
      <c r="I116">
        <v>76</v>
      </c>
      <c r="J116">
        <v>84.25</v>
      </c>
    </row>
    <row r="117" spans="1:10" x14ac:dyDescent="0.25">
      <c r="A117">
        <v>2014</v>
      </c>
      <c r="B117" s="1" t="s">
        <v>741</v>
      </c>
      <c r="C117" t="s">
        <v>378</v>
      </c>
      <c r="D117" t="s">
        <v>15</v>
      </c>
      <c r="E117" t="s">
        <v>15</v>
      </c>
      <c r="F117" t="s">
        <v>15</v>
      </c>
      <c r="G117" t="s">
        <v>14</v>
      </c>
      <c r="H117" t="s">
        <v>14</v>
      </c>
      <c r="I117">
        <v>542</v>
      </c>
      <c r="J117">
        <v>555.75</v>
      </c>
    </row>
    <row r="118" spans="1:10" x14ac:dyDescent="0.25">
      <c r="A118">
        <v>2014</v>
      </c>
      <c r="B118" s="1" t="s">
        <v>742</v>
      </c>
      <c r="C118" t="s">
        <v>382</v>
      </c>
      <c r="D118" t="s">
        <v>14</v>
      </c>
      <c r="E118" t="s">
        <v>15</v>
      </c>
      <c r="F118" t="s">
        <v>15</v>
      </c>
      <c r="G118" t="s">
        <v>14</v>
      </c>
      <c r="H118" t="s">
        <v>14</v>
      </c>
      <c r="I118">
        <v>97</v>
      </c>
      <c r="J118">
        <v>104</v>
      </c>
    </row>
    <row r="119" spans="1:10" x14ac:dyDescent="0.25">
      <c r="A119">
        <v>2014</v>
      </c>
      <c r="B119" s="1" t="s">
        <v>743</v>
      </c>
      <c r="C119" t="s">
        <v>385</v>
      </c>
      <c r="D119" t="s">
        <v>14</v>
      </c>
      <c r="E119" t="s">
        <v>15</v>
      </c>
      <c r="F119" t="s">
        <v>15</v>
      </c>
      <c r="G119" t="s">
        <v>14</v>
      </c>
      <c r="H119" t="s">
        <v>14</v>
      </c>
      <c r="I119">
        <v>9</v>
      </c>
      <c r="J119">
        <v>9.25</v>
      </c>
    </row>
    <row r="120" spans="1:10" x14ac:dyDescent="0.25">
      <c r="A120">
        <v>2014</v>
      </c>
      <c r="B120" s="1" t="s">
        <v>744</v>
      </c>
      <c r="C120" t="s">
        <v>388</v>
      </c>
      <c r="D120" t="s">
        <v>14</v>
      </c>
      <c r="E120" t="s">
        <v>14</v>
      </c>
      <c r="F120" t="s">
        <v>15</v>
      </c>
      <c r="G120" t="s">
        <v>14</v>
      </c>
      <c r="H120" t="s">
        <v>14</v>
      </c>
      <c r="I120">
        <v>6</v>
      </c>
      <c r="J120">
        <v>6.75</v>
      </c>
    </row>
    <row r="121" spans="1:10" x14ac:dyDescent="0.25">
      <c r="A121">
        <v>2014</v>
      </c>
      <c r="B121" s="1" t="s">
        <v>745</v>
      </c>
      <c r="C121" t="s">
        <v>390</v>
      </c>
      <c r="D121" t="s">
        <v>14</v>
      </c>
      <c r="E121" t="s">
        <v>15</v>
      </c>
      <c r="F121" t="s">
        <v>15</v>
      </c>
      <c r="G121" t="s">
        <v>14</v>
      </c>
      <c r="H121" t="s">
        <v>14</v>
      </c>
      <c r="I121">
        <v>55</v>
      </c>
      <c r="J121">
        <v>58.5</v>
      </c>
    </row>
    <row r="122" spans="1:10" x14ac:dyDescent="0.25">
      <c r="A122">
        <v>2014</v>
      </c>
      <c r="B122" s="1" t="s">
        <v>746</v>
      </c>
      <c r="C122" t="s">
        <v>392</v>
      </c>
      <c r="D122" t="s">
        <v>14</v>
      </c>
      <c r="E122" t="s">
        <v>15</v>
      </c>
      <c r="F122" t="s">
        <v>15</v>
      </c>
      <c r="G122" t="s">
        <v>14</v>
      </c>
      <c r="H122" t="s">
        <v>14</v>
      </c>
      <c r="I122">
        <v>106</v>
      </c>
      <c r="J122">
        <v>123.75</v>
      </c>
    </row>
    <row r="123" spans="1:10" x14ac:dyDescent="0.25">
      <c r="A123">
        <v>2014</v>
      </c>
      <c r="B123" s="1" t="s">
        <v>747</v>
      </c>
      <c r="C123" t="s">
        <v>394</v>
      </c>
      <c r="D123" t="s">
        <v>14</v>
      </c>
      <c r="E123" t="s">
        <v>15</v>
      </c>
      <c r="F123" t="s">
        <v>15</v>
      </c>
      <c r="G123" t="s">
        <v>14</v>
      </c>
      <c r="H123" t="s">
        <v>14</v>
      </c>
      <c r="I123">
        <v>608</v>
      </c>
      <c r="J123">
        <v>704.25</v>
      </c>
    </row>
    <row r="124" spans="1:10" x14ac:dyDescent="0.25">
      <c r="A124">
        <v>2014</v>
      </c>
      <c r="B124" s="1" t="s">
        <v>748</v>
      </c>
      <c r="C124" t="s">
        <v>398</v>
      </c>
      <c r="D124" t="s">
        <v>14</v>
      </c>
      <c r="E124" t="s">
        <v>14</v>
      </c>
      <c r="F124" t="s">
        <v>15</v>
      </c>
      <c r="G124" t="s">
        <v>14</v>
      </c>
      <c r="H124" t="s">
        <v>14</v>
      </c>
      <c r="I124">
        <v>28</v>
      </c>
      <c r="J124">
        <v>32</v>
      </c>
    </row>
    <row r="125" spans="1:10" x14ac:dyDescent="0.25">
      <c r="A125">
        <v>2014</v>
      </c>
      <c r="B125" s="1" t="s">
        <v>749</v>
      </c>
      <c r="C125" t="s">
        <v>400</v>
      </c>
      <c r="D125" t="s">
        <v>14</v>
      </c>
      <c r="E125" t="s">
        <v>15</v>
      </c>
      <c r="F125" t="s">
        <v>15</v>
      </c>
      <c r="G125" t="s">
        <v>14</v>
      </c>
      <c r="H125" t="s">
        <v>14</v>
      </c>
      <c r="I125">
        <v>446</v>
      </c>
      <c r="J125">
        <v>460.75</v>
      </c>
    </row>
    <row r="126" spans="1:10" x14ac:dyDescent="0.25">
      <c r="A126">
        <v>2014</v>
      </c>
      <c r="B126" s="1" t="s">
        <v>750</v>
      </c>
      <c r="C126" t="s">
        <v>404</v>
      </c>
      <c r="D126" t="s">
        <v>14</v>
      </c>
      <c r="E126" t="s">
        <v>14</v>
      </c>
      <c r="F126" t="s">
        <v>15</v>
      </c>
      <c r="G126" t="s">
        <v>14</v>
      </c>
      <c r="H126" t="s">
        <v>14</v>
      </c>
      <c r="I126">
        <v>52</v>
      </c>
      <c r="J126">
        <v>57.75</v>
      </c>
    </row>
    <row r="127" spans="1:10" x14ac:dyDescent="0.25">
      <c r="A127">
        <v>2014</v>
      </c>
      <c r="B127" s="1" t="s">
        <v>751</v>
      </c>
      <c r="C127" t="s">
        <v>406</v>
      </c>
      <c r="D127" t="s">
        <v>14</v>
      </c>
      <c r="E127" t="s">
        <v>15</v>
      </c>
      <c r="F127" t="s">
        <v>15</v>
      </c>
      <c r="G127" t="s">
        <v>14</v>
      </c>
      <c r="H127" t="s">
        <v>14</v>
      </c>
      <c r="I127">
        <v>198</v>
      </c>
      <c r="J127">
        <v>213.75</v>
      </c>
    </row>
    <row r="128" spans="1:10" x14ac:dyDescent="0.25">
      <c r="A128">
        <v>2014</v>
      </c>
      <c r="B128" s="1" t="s">
        <v>752</v>
      </c>
      <c r="C128" t="s">
        <v>409</v>
      </c>
      <c r="D128" t="s">
        <v>14</v>
      </c>
      <c r="E128" t="s">
        <v>15</v>
      </c>
      <c r="F128" t="s">
        <v>15</v>
      </c>
      <c r="G128" t="s">
        <v>14</v>
      </c>
      <c r="H128" t="s">
        <v>14</v>
      </c>
      <c r="I128">
        <v>39</v>
      </c>
      <c r="J128">
        <v>41</v>
      </c>
    </row>
    <row r="129" spans="1:10" x14ac:dyDescent="0.25">
      <c r="A129">
        <v>2014</v>
      </c>
      <c r="B129" s="1" t="s">
        <v>753</v>
      </c>
      <c r="C129" t="s">
        <v>411</v>
      </c>
      <c r="D129" t="s">
        <v>14</v>
      </c>
      <c r="E129" t="s">
        <v>15</v>
      </c>
      <c r="F129" t="s">
        <v>15</v>
      </c>
      <c r="G129" t="s">
        <v>14</v>
      </c>
      <c r="H129" t="s">
        <v>14</v>
      </c>
      <c r="I129">
        <v>77</v>
      </c>
      <c r="J129">
        <v>82.75</v>
      </c>
    </row>
    <row r="130" spans="1:10" x14ac:dyDescent="0.25">
      <c r="A130">
        <v>2014</v>
      </c>
      <c r="B130" s="1" t="s">
        <v>754</v>
      </c>
      <c r="C130" t="s">
        <v>414</v>
      </c>
      <c r="D130" t="s">
        <v>14</v>
      </c>
      <c r="E130" t="s">
        <v>15</v>
      </c>
      <c r="F130" t="s">
        <v>15</v>
      </c>
      <c r="G130" t="s">
        <v>15</v>
      </c>
      <c r="H130" t="s">
        <v>14</v>
      </c>
      <c r="I130">
        <v>175</v>
      </c>
      <c r="J130">
        <v>178.75</v>
      </c>
    </row>
    <row r="131" spans="1:10" x14ac:dyDescent="0.25">
      <c r="A131">
        <v>2014</v>
      </c>
      <c r="B131" s="1" t="s">
        <v>755</v>
      </c>
      <c r="C131" t="s">
        <v>416</v>
      </c>
      <c r="D131" t="s">
        <v>14</v>
      </c>
      <c r="E131" t="s">
        <v>15</v>
      </c>
      <c r="F131" t="s">
        <v>15</v>
      </c>
      <c r="G131" t="s">
        <v>15</v>
      </c>
      <c r="H131" t="s">
        <v>14</v>
      </c>
      <c r="I131">
        <v>1853</v>
      </c>
      <c r="J131">
        <v>1933</v>
      </c>
    </row>
    <row r="132" spans="1:10" x14ac:dyDescent="0.25">
      <c r="A132">
        <v>2014</v>
      </c>
      <c r="B132" s="1" t="s">
        <v>756</v>
      </c>
      <c r="C132" t="s">
        <v>420</v>
      </c>
      <c r="D132" t="s">
        <v>14</v>
      </c>
      <c r="E132" t="s">
        <v>15</v>
      </c>
      <c r="F132" t="s">
        <v>14</v>
      </c>
      <c r="G132" t="s">
        <v>14</v>
      </c>
      <c r="H132" t="s">
        <v>14</v>
      </c>
      <c r="I132">
        <v>2</v>
      </c>
      <c r="J132">
        <v>2</v>
      </c>
    </row>
    <row r="133" spans="1:10" x14ac:dyDescent="0.25">
      <c r="A133">
        <v>2014</v>
      </c>
      <c r="B133" s="1" t="s">
        <v>757</v>
      </c>
      <c r="C133" t="s">
        <v>422</v>
      </c>
      <c r="D133" t="s">
        <v>14</v>
      </c>
      <c r="E133" t="s">
        <v>14</v>
      </c>
      <c r="F133" t="s">
        <v>15</v>
      </c>
      <c r="G133" t="s">
        <v>14</v>
      </c>
      <c r="H133" t="s">
        <v>14</v>
      </c>
      <c r="I133">
        <v>60</v>
      </c>
      <c r="J133">
        <v>70.75</v>
      </c>
    </row>
    <row r="134" spans="1:10" x14ac:dyDescent="0.25">
      <c r="A134">
        <v>2014</v>
      </c>
      <c r="B134" s="1" t="s">
        <v>758</v>
      </c>
      <c r="C134" t="s">
        <v>424</v>
      </c>
      <c r="D134" t="s">
        <v>14</v>
      </c>
      <c r="E134" t="s">
        <v>15</v>
      </c>
      <c r="F134" t="s">
        <v>15</v>
      </c>
      <c r="G134" t="s">
        <v>14</v>
      </c>
      <c r="H134" t="s">
        <v>14</v>
      </c>
      <c r="I134">
        <v>30</v>
      </c>
      <c r="J134">
        <v>32</v>
      </c>
    </row>
    <row r="135" spans="1:10" x14ac:dyDescent="0.25">
      <c r="A135">
        <v>2014</v>
      </c>
      <c r="B135" s="1" t="s">
        <v>759</v>
      </c>
      <c r="C135" t="s">
        <v>426</v>
      </c>
      <c r="D135" t="s">
        <v>14</v>
      </c>
      <c r="E135" t="s">
        <v>15</v>
      </c>
      <c r="F135" t="s">
        <v>14</v>
      </c>
      <c r="G135" t="s">
        <v>14</v>
      </c>
      <c r="H135" t="s">
        <v>14</v>
      </c>
      <c r="I135">
        <v>345</v>
      </c>
      <c r="J135">
        <v>361.5</v>
      </c>
    </row>
    <row r="136" spans="1:10" x14ac:dyDescent="0.25">
      <c r="A136">
        <v>2014</v>
      </c>
      <c r="B136" s="1" t="s">
        <v>760</v>
      </c>
      <c r="C136" t="s">
        <v>430</v>
      </c>
      <c r="D136" t="s">
        <v>14</v>
      </c>
      <c r="E136" t="s">
        <v>15</v>
      </c>
      <c r="F136" t="s">
        <v>14</v>
      </c>
      <c r="G136" t="s">
        <v>14</v>
      </c>
      <c r="H136" t="s">
        <v>14</v>
      </c>
      <c r="I136">
        <v>3</v>
      </c>
      <c r="J136">
        <v>3.25</v>
      </c>
    </row>
    <row r="137" spans="1:10" x14ac:dyDescent="0.25">
      <c r="A137">
        <v>2014</v>
      </c>
      <c r="B137" s="1" t="s">
        <v>761</v>
      </c>
      <c r="C137" t="s">
        <v>432</v>
      </c>
      <c r="D137" t="s">
        <v>14</v>
      </c>
      <c r="E137" t="s">
        <v>15</v>
      </c>
      <c r="F137" t="s">
        <v>15</v>
      </c>
      <c r="G137" t="s">
        <v>14</v>
      </c>
      <c r="H137" t="s">
        <v>14</v>
      </c>
      <c r="I137">
        <v>899</v>
      </c>
      <c r="J137">
        <v>935.75</v>
      </c>
    </row>
    <row r="138" spans="1:10" x14ac:dyDescent="0.25">
      <c r="A138">
        <v>2014</v>
      </c>
      <c r="B138" s="1" t="s">
        <v>762</v>
      </c>
      <c r="C138" t="s">
        <v>437</v>
      </c>
      <c r="D138" t="s">
        <v>14</v>
      </c>
      <c r="E138" t="s">
        <v>15</v>
      </c>
      <c r="F138" t="s">
        <v>15</v>
      </c>
      <c r="G138" t="s">
        <v>14</v>
      </c>
      <c r="H138" t="s">
        <v>14</v>
      </c>
      <c r="I138">
        <v>34</v>
      </c>
      <c r="J138">
        <v>34.75</v>
      </c>
    </row>
    <row r="139" spans="1:10" x14ac:dyDescent="0.25">
      <c r="A139">
        <v>2014</v>
      </c>
      <c r="B139" s="1" t="s">
        <v>763</v>
      </c>
      <c r="C139" t="s">
        <v>439</v>
      </c>
      <c r="D139" t="s">
        <v>14</v>
      </c>
      <c r="E139" t="s">
        <v>15</v>
      </c>
      <c r="F139" t="s">
        <v>15</v>
      </c>
      <c r="G139" t="s">
        <v>14</v>
      </c>
      <c r="H139" t="s">
        <v>14</v>
      </c>
      <c r="I139">
        <v>12</v>
      </c>
      <c r="J139">
        <v>13</v>
      </c>
    </row>
    <row r="140" spans="1:10" x14ac:dyDescent="0.25">
      <c r="A140">
        <v>2014</v>
      </c>
      <c r="B140" s="1" t="s">
        <v>764</v>
      </c>
      <c r="C140" t="s">
        <v>441</v>
      </c>
      <c r="D140" t="s">
        <v>14</v>
      </c>
      <c r="E140" t="s">
        <v>15</v>
      </c>
      <c r="F140" t="s">
        <v>15</v>
      </c>
      <c r="G140" t="s">
        <v>14</v>
      </c>
      <c r="H140" t="s">
        <v>14</v>
      </c>
      <c r="I140">
        <v>363</v>
      </c>
      <c r="J140">
        <v>376</v>
      </c>
    </row>
    <row r="141" spans="1:10" x14ac:dyDescent="0.25">
      <c r="A141">
        <v>2014</v>
      </c>
      <c r="B141" s="1" t="s">
        <v>765</v>
      </c>
      <c r="C141" t="s">
        <v>443</v>
      </c>
      <c r="D141" t="s">
        <v>14</v>
      </c>
      <c r="E141" t="s">
        <v>15</v>
      </c>
      <c r="F141" t="s">
        <v>14</v>
      </c>
      <c r="G141" t="s">
        <v>14</v>
      </c>
      <c r="H141" t="s">
        <v>14</v>
      </c>
      <c r="I141">
        <v>6</v>
      </c>
      <c r="J141">
        <v>6</v>
      </c>
    </row>
    <row r="142" spans="1:10" x14ac:dyDescent="0.25">
      <c r="A142">
        <v>2014</v>
      </c>
      <c r="B142" s="1" t="s">
        <v>766</v>
      </c>
      <c r="C142" t="s">
        <v>445</v>
      </c>
      <c r="D142" t="s">
        <v>14</v>
      </c>
      <c r="E142" t="s">
        <v>15</v>
      </c>
      <c r="F142" t="s">
        <v>14</v>
      </c>
      <c r="G142" t="s">
        <v>14</v>
      </c>
      <c r="H142" t="s">
        <v>14</v>
      </c>
      <c r="I142">
        <v>1</v>
      </c>
      <c r="J142">
        <v>1</v>
      </c>
    </row>
    <row r="143" spans="1:10" x14ac:dyDescent="0.25">
      <c r="A143">
        <v>2014</v>
      </c>
      <c r="B143" s="1" t="s">
        <v>767</v>
      </c>
      <c r="C143" t="s">
        <v>447</v>
      </c>
      <c r="D143" t="s">
        <v>14</v>
      </c>
      <c r="E143" t="s">
        <v>15</v>
      </c>
      <c r="F143" t="s">
        <v>14</v>
      </c>
      <c r="G143" t="s">
        <v>14</v>
      </c>
      <c r="H143" t="s">
        <v>14</v>
      </c>
      <c r="I143">
        <v>60</v>
      </c>
      <c r="J143">
        <v>62</v>
      </c>
    </row>
    <row r="144" spans="1:10" x14ac:dyDescent="0.25">
      <c r="A144">
        <v>2014</v>
      </c>
      <c r="B144" s="1" t="s">
        <v>768</v>
      </c>
      <c r="C144" t="s">
        <v>449</v>
      </c>
      <c r="D144" t="s">
        <v>15</v>
      </c>
      <c r="E144" t="s">
        <v>15</v>
      </c>
      <c r="F144" t="s">
        <v>15</v>
      </c>
      <c r="G144" t="s">
        <v>14</v>
      </c>
      <c r="H144" t="s">
        <v>14</v>
      </c>
      <c r="I144">
        <v>2690</v>
      </c>
      <c r="J144">
        <v>2832.5</v>
      </c>
    </row>
    <row r="145" spans="1:10" x14ac:dyDescent="0.25">
      <c r="A145">
        <v>2014</v>
      </c>
      <c r="B145" s="1" t="s">
        <v>769</v>
      </c>
      <c r="C145" t="s">
        <v>465</v>
      </c>
      <c r="D145" t="s">
        <v>14</v>
      </c>
      <c r="E145" t="s">
        <v>15</v>
      </c>
      <c r="F145" t="s">
        <v>15</v>
      </c>
      <c r="G145" t="s">
        <v>14</v>
      </c>
      <c r="H145" t="s">
        <v>14</v>
      </c>
      <c r="I145">
        <v>387</v>
      </c>
      <c r="J145">
        <v>427.25</v>
      </c>
    </row>
    <row r="146" spans="1:10" x14ac:dyDescent="0.25">
      <c r="A146">
        <v>2014</v>
      </c>
      <c r="B146" s="1" t="s">
        <v>770</v>
      </c>
      <c r="C146" t="s">
        <v>468</v>
      </c>
      <c r="D146" t="s">
        <v>14</v>
      </c>
      <c r="E146" t="s">
        <v>15</v>
      </c>
      <c r="F146" t="s">
        <v>15</v>
      </c>
      <c r="G146" t="s">
        <v>14</v>
      </c>
      <c r="H146" t="s">
        <v>14</v>
      </c>
      <c r="I146">
        <v>192</v>
      </c>
      <c r="J146">
        <v>205</v>
      </c>
    </row>
    <row r="147" spans="1:10" x14ac:dyDescent="0.25">
      <c r="A147">
        <v>2014</v>
      </c>
      <c r="B147" s="1" t="s">
        <v>771</v>
      </c>
      <c r="C147" t="s">
        <v>472</v>
      </c>
      <c r="D147" t="s">
        <v>14</v>
      </c>
      <c r="E147" t="s">
        <v>14</v>
      </c>
      <c r="F147" t="s">
        <v>15</v>
      </c>
      <c r="G147" t="s">
        <v>14</v>
      </c>
      <c r="H147" t="s">
        <v>14</v>
      </c>
      <c r="I147">
        <v>7</v>
      </c>
      <c r="J147">
        <v>8</v>
      </c>
    </row>
    <row r="148" spans="1:10" x14ac:dyDescent="0.25">
      <c r="A148">
        <v>2014</v>
      </c>
      <c r="B148" s="1" t="s">
        <v>772</v>
      </c>
      <c r="C148" t="s">
        <v>474</v>
      </c>
      <c r="D148" t="s">
        <v>14</v>
      </c>
      <c r="E148" t="s">
        <v>15</v>
      </c>
      <c r="F148" t="s">
        <v>15</v>
      </c>
      <c r="G148" t="s">
        <v>14</v>
      </c>
      <c r="H148" t="s">
        <v>14</v>
      </c>
      <c r="I148">
        <v>350</v>
      </c>
      <c r="J148">
        <v>377.5</v>
      </c>
    </row>
    <row r="149" spans="1:10" x14ac:dyDescent="0.25">
      <c r="A149">
        <v>2014</v>
      </c>
      <c r="B149" s="1" t="s">
        <v>773</v>
      </c>
      <c r="C149" t="s">
        <v>477</v>
      </c>
      <c r="D149" t="s">
        <v>14</v>
      </c>
      <c r="E149" t="s">
        <v>15</v>
      </c>
      <c r="F149" t="s">
        <v>15</v>
      </c>
      <c r="G149" t="s">
        <v>14</v>
      </c>
      <c r="H149" t="s">
        <v>14</v>
      </c>
      <c r="I149">
        <v>245</v>
      </c>
      <c r="J149">
        <v>277.25</v>
      </c>
    </row>
    <row r="150" spans="1:10" x14ac:dyDescent="0.25">
      <c r="A150">
        <v>2014</v>
      </c>
      <c r="B150" s="1" t="s">
        <v>774</v>
      </c>
      <c r="C150" t="s">
        <v>480</v>
      </c>
      <c r="D150" t="s">
        <v>14</v>
      </c>
      <c r="E150" t="s">
        <v>15</v>
      </c>
      <c r="F150" t="s">
        <v>15</v>
      </c>
      <c r="G150" t="s">
        <v>14</v>
      </c>
      <c r="H150" t="s">
        <v>14</v>
      </c>
      <c r="I150">
        <v>534</v>
      </c>
      <c r="J150">
        <v>545.25</v>
      </c>
    </row>
    <row r="151" spans="1:10" x14ac:dyDescent="0.25">
      <c r="A151">
        <v>2014</v>
      </c>
      <c r="B151" s="1" t="s">
        <v>775</v>
      </c>
      <c r="C151" t="s">
        <v>483</v>
      </c>
      <c r="D151" t="s">
        <v>14</v>
      </c>
      <c r="E151" t="s">
        <v>15</v>
      </c>
      <c r="F151" t="s">
        <v>15</v>
      </c>
      <c r="G151" t="s">
        <v>15</v>
      </c>
      <c r="H151" t="s">
        <v>14</v>
      </c>
      <c r="I151">
        <v>1655</v>
      </c>
      <c r="J151">
        <v>1692.75</v>
      </c>
    </row>
    <row r="152" spans="1:10" x14ac:dyDescent="0.25">
      <c r="A152">
        <v>2014</v>
      </c>
      <c r="B152" s="1" t="s">
        <v>776</v>
      </c>
      <c r="C152" t="s">
        <v>487</v>
      </c>
      <c r="D152" t="s">
        <v>14</v>
      </c>
      <c r="E152" t="s">
        <v>15</v>
      </c>
      <c r="F152" t="s">
        <v>15</v>
      </c>
      <c r="G152" t="s">
        <v>14</v>
      </c>
      <c r="H152" t="s">
        <v>14</v>
      </c>
      <c r="I152">
        <v>655</v>
      </c>
      <c r="J152">
        <v>668.75</v>
      </c>
    </row>
    <row r="153" spans="1:10" x14ac:dyDescent="0.25">
      <c r="A153">
        <v>2014</v>
      </c>
      <c r="B153" s="1" t="s">
        <v>777</v>
      </c>
      <c r="C153" t="s">
        <v>489</v>
      </c>
      <c r="D153" t="s">
        <v>14</v>
      </c>
      <c r="E153" t="s">
        <v>14</v>
      </c>
      <c r="F153" t="s">
        <v>15</v>
      </c>
      <c r="G153" t="s">
        <v>14</v>
      </c>
      <c r="H153" t="s">
        <v>14</v>
      </c>
      <c r="I153">
        <v>35</v>
      </c>
      <c r="J153">
        <v>39.5</v>
      </c>
    </row>
    <row r="154" spans="1:10" x14ac:dyDescent="0.25">
      <c r="A154">
        <v>2014</v>
      </c>
      <c r="B154" s="1" t="s">
        <v>778</v>
      </c>
      <c r="C154" t="s">
        <v>491</v>
      </c>
      <c r="D154" t="s">
        <v>14</v>
      </c>
      <c r="E154" t="s">
        <v>15</v>
      </c>
      <c r="F154" t="s">
        <v>15</v>
      </c>
      <c r="G154" t="s">
        <v>14</v>
      </c>
      <c r="H154" t="s">
        <v>14</v>
      </c>
      <c r="I154">
        <v>460</v>
      </c>
      <c r="J154">
        <v>488.75</v>
      </c>
    </row>
    <row r="155" spans="1:10" x14ac:dyDescent="0.25">
      <c r="A155">
        <v>2014</v>
      </c>
      <c r="B155" s="1" t="s">
        <v>779</v>
      </c>
      <c r="C155" t="s">
        <v>495</v>
      </c>
      <c r="D155" t="s">
        <v>14</v>
      </c>
      <c r="E155" t="s">
        <v>15</v>
      </c>
      <c r="F155" t="s">
        <v>15</v>
      </c>
      <c r="G155" t="s">
        <v>15</v>
      </c>
      <c r="H155" t="s">
        <v>14</v>
      </c>
      <c r="I155">
        <v>248</v>
      </c>
      <c r="J155">
        <v>260.5</v>
      </c>
    </row>
    <row r="156" spans="1:10" x14ac:dyDescent="0.25">
      <c r="A156">
        <v>2014</v>
      </c>
      <c r="B156" s="1" t="s">
        <v>780</v>
      </c>
      <c r="C156" t="s">
        <v>498</v>
      </c>
      <c r="D156" t="s">
        <v>14</v>
      </c>
      <c r="E156" t="s">
        <v>15</v>
      </c>
      <c r="F156" t="s">
        <v>15</v>
      </c>
      <c r="G156" t="s">
        <v>14</v>
      </c>
      <c r="H156" t="s">
        <v>14</v>
      </c>
      <c r="I156">
        <v>1427</v>
      </c>
      <c r="J156">
        <v>1537</v>
      </c>
    </row>
    <row r="157" spans="1:10" x14ac:dyDescent="0.25">
      <c r="A157">
        <v>2014</v>
      </c>
      <c r="B157" s="1" t="s">
        <v>781</v>
      </c>
      <c r="C157" t="s">
        <v>509</v>
      </c>
      <c r="D157" t="s">
        <v>14</v>
      </c>
      <c r="E157" t="s">
        <v>15</v>
      </c>
      <c r="F157" t="s">
        <v>14</v>
      </c>
      <c r="G157" t="s">
        <v>14</v>
      </c>
      <c r="H157" t="s">
        <v>14</v>
      </c>
      <c r="I157">
        <v>3</v>
      </c>
      <c r="J157">
        <v>3</v>
      </c>
    </row>
    <row r="158" spans="1:10" x14ac:dyDescent="0.25">
      <c r="A158">
        <v>2014</v>
      </c>
      <c r="B158" s="1" t="s">
        <v>782</v>
      </c>
      <c r="C158" t="s">
        <v>511</v>
      </c>
      <c r="D158" t="s">
        <v>14</v>
      </c>
      <c r="E158" t="s">
        <v>15</v>
      </c>
      <c r="F158" t="s">
        <v>15</v>
      </c>
      <c r="G158" t="s">
        <v>15</v>
      </c>
      <c r="H158" t="s">
        <v>14</v>
      </c>
      <c r="I158">
        <v>278</v>
      </c>
      <c r="J158">
        <v>287.25</v>
      </c>
    </row>
    <row r="159" spans="1:10" x14ac:dyDescent="0.25">
      <c r="A159">
        <v>2014</v>
      </c>
      <c r="B159" s="1" t="s">
        <v>783</v>
      </c>
      <c r="C159" t="s">
        <v>514</v>
      </c>
      <c r="D159" t="s">
        <v>14</v>
      </c>
      <c r="E159" t="s">
        <v>15</v>
      </c>
      <c r="F159" t="s">
        <v>15</v>
      </c>
      <c r="G159" t="s">
        <v>14</v>
      </c>
      <c r="H159" t="s">
        <v>14</v>
      </c>
      <c r="I159">
        <v>133</v>
      </c>
      <c r="J159">
        <v>136.5</v>
      </c>
    </row>
    <row r="160" spans="1:10" x14ac:dyDescent="0.25">
      <c r="A160">
        <v>2014</v>
      </c>
      <c r="B160" s="1" t="s">
        <v>784</v>
      </c>
      <c r="C160" t="s">
        <v>516</v>
      </c>
      <c r="D160" t="s">
        <v>14</v>
      </c>
      <c r="E160" t="s">
        <v>15</v>
      </c>
      <c r="F160" t="s">
        <v>14</v>
      </c>
      <c r="G160" t="s">
        <v>14</v>
      </c>
      <c r="H160" t="s">
        <v>14</v>
      </c>
      <c r="I160">
        <v>5</v>
      </c>
      <c r="J160">
        <v>5</v>
      </c>
    </row>
    <row r="161" spans="1:10" x14ac:dyDescent="0.25">
      <c r="A161">
        <v>2014</v>
      </c>
      <c r="B161" s="1" t="s">
        <v>785</v>
      </c>
      <c r="C161" t="s">
        <v>518</v>
      </c>
      <c r="D161" t="s">
        <v>14</v>
      </c>
      <c r="E161" t="s">
        <v>15</v>
      </c>
      <c r="F161" t="s">
        <v>15</v>
      </c>
      <c r="G161" t="s">
        <v>15</v>
      </c>
      <c r="H161" t="s">
        <v>14</v>
      </c>
      <c r="I161">
        <v>123</v>
      </c>
      <c r="J161">
        <v>131</v>
      </c>
    </row>
    <row r="162" spans="1:10" x14ac:dyDescent="0.25">
      <c r="A162">
        <v>2014</v>
      </c>
      <c r="B162" s="1" t="s">
        <v>786</v>
      </c>
      <c r="C162" t="s">
        <v>520</v>
      </c>
      <c r="D162" t="s">
        <v>15</v>
      </c>
      <c r="E162" t="s">
        <v>15</v>
      </c>
      <c r="F162" t="s">
        <v>15</v>
      </c>
      <c r="G162" t="s">
        <v>14</v>
      </c>
      <c r="H162" t="s">
        <v>14</v>
      </c>
      <c r="I162">
        <v>351</v>
      </c>
      <c r="J162">
        <v>367</v>
      </c>
    </row>
    <row r="163" spans="1:10" x14ac:dyDescent="0.25">
      <c r="A163">
        <v>2014</v>
      </c>
      <c r="B163" s="1" t="s">
        <v>787</v>
      </c>
      <c r="C163" t="s">
        <v>523</v>
      </c>
      <c r="D163" t="s">
        <v>14</v>
      </c>
      <c r="E163" t="s">
        <v>15</v>
      </c>
      <c r="F163" t="s">
        <v>15</v>
      </c>
      <c r="G163" t="s">
        <v>14</v>
      </c>
      <c r="H163" t="s">
        <v>14</v>
      </c>
      <c r="I163">
        <v>41</v>
      </c>
      <c r="J163">
        <v>48</v>
      </c>
    </row>
    <row r="164" spans="1:10" x14ac:dyDescent="0.25">
      <c r="A164">
        <v>2014</v>
      </c>
      <c r="B164" s="1" t="s">
        <v>788</v>
      </c>
      <c r="C164" t="s">
        <v>525</v>
      </c>
      <c r="D164" t="s">
        <v>15</v>
      </c>
      <c r="E164" t="s">
        <v>15</v>
      </c>
      <c r="F164" t="s">
        <v>15</v>
      </c>
      <c r="G164" t="s">
        <v>14</v>
      </c>
      <c r="H164" t="s">
        <v>14</v>
      </c>
      <c r="I164">
        <v>1067</v>
      </c>
      <c r="J164">
        <v>1184.25</v>
      </c>
    </row>
    <row r="165" spans="1:10" x14ac:dyDescent="0.25">
      <c r="A165">
        <v>2014</v>
      </c>
      <c r="B165" s="1" t="s">
        <v>789</v>
      </c>
      <c r="C165" t="s">
        <v>534</v>
      </c>
      <c r="D165" t="s">
        <v>14</v>
      </c>
      <c r="E165" t="s">
        <v>15</v>
      </c>
      <c r="F165" t="s">
        <v>15</v>
      </c>
      <c r="G165" t="s">
        <v>14</v>
      </c>
      <c r="H165" t="s">
        <v>14</v>
      </c>
      <c r="I165">
        <v>412</v>
      </c>
      <c r="J165">
        <v>416.25</v>
      </c>
    </row>
    <row r="166" spans="1:10" x14ac:dyDescent="0.25">
      <c r="A166">
        <v>2014</v>
      </c>
      <c r="B166" s="1" t="s">
        <v>790</v>
      </c>
      <c r="C166" t="s">
        <v>536</v>
      </c>
      <c r="D166" t="s">
        <v>14</v>
      </c>
      <c r="E166" t="s">
        <v>15</v>
      </c>
      <c r="F166" t="s">
        <v>14</v>
      </c>
      <c r="G166" t="s">
        <v>14</v>
      </c>
      <c r="H166" t="s">
        <v>14</v>
      </c>
      <c r="I166">
        <v>2</v>
      </c>
      <c r="J166">
        <v>2</v>
      </c>
    </row>
    <row r="167" spans="1:10" x14ac:dyDescent="0.25">
      <c r="A167">
        <v>2014</v>
      </c>
      <c r="B167" s="1" t="s">
        <v>791</v>
      </c>
      <c r="C167" t="s">
        <v>538</v>
      </c>
      <c r="D167" t="s">
        <v>14</v>
      </c>
      <c r="E167" t="s">
        <v>15</v>
      </c>
      <c r="F167" t="s">
        <v>15</v>
      </c>
      <c r="G167" t="s">
        <v>14</v>
      </c>
      <c r="H167" t="s">
        <v>14</v>
      </c>
      <c r="I167">
        <v>15</v>
      </c>
      <c r="J167">
        <v>17</v>
      </c>
    </row>
    <row r="168" spans="1:10" x14ac:dyDescent="0.25">
      <c r="A168">
        <v>2014</v>
      </c>
      <c r="B168" s="1" t="s">
        <v>792</v>
      </c>
      <c r="C168" t="s">
        <v>540</v>
      </c>
      <c r="D168" t="s">
        <v>14</v>
      </c>
      <c r="E168" t="s">
        <v>15</v>
      </c>
      <c r="F168" t="s">
        <v>15</v>
      </c>
      <c r="G168" t="s">
        <v>14</v>
      </c>
      <c r="H168" t="s">
        <v>14</v>
      </c>
      <c r="I168">
        <v>67</v>
      </c>
      <c r="J168">
        <v>74.5</v>
      </c>
    </row>
    <row r="169" spans="1:10" x14ac:dyDescent="0.25">
      <c r="A169">
        <v>2014</v>
      </c>
      <c r="B169" s="1" t="s">
        <v>793</v>
      </c>
      <c r="C169" t="s">
        <v>542</v>
      </c>
      <c r="D169" t="s">
        <v>14</v>
      </c>
      <c r="E169" t="s">
        <v>14</v>
      </c>
      <c r="F169" t="s">
        <v>15</v>
      </c>
      <c r="G169" t="s">
        <v>14</v>
      </c>
      <c r="H169" t="s">
        <v>14</v>
      </c>
      <c r="I169">
        <v>65</v>
      </c>
      <c r="J169">
        <v>81</v>
      </c>
    </row>
    <row r="170" spans="1:10" x14ac:dyDescent="0.25">
      <c r="A170">
        <v>2014</v>
      </c>
      <c r="B170" s="1" t="s">
        <v>794</v>
      </c>
      <c r="C170" t="s">
        <v>545</v>
      </c>
      <c r="D170" t="s">
        <v>14</v>
      </c>
      <c r="E170" t="s">
        <v>15</v>
      </c>
      <c r="F170" t="s">
        <v>15</v>
      </c>
      <c r="G170" t="s">
        <v>14</v>
      </c>
      <c r="H170" t="s">
        <v>14</v>
      </c>
      <c r="I170">
        <v>5</v>
      </c>
      <c r="J170">
        <v>5.25</v>
      </c>
    </row>
    <row r="171" spans="1:10" x14ac:dyDescent="0.25">
      <c r="A171">
        <v>2014</v>
      </c>
      <c r="B171" s="1" t="s">
        <v>795</v>
      </c>
      <c r="C171" t="s">
        <v>547</v>
      </c>
      <c r="D171" t="s">
        <v>14</v>
      </c>
      <c r="E171" t="s">
        <v>15</v>
      </c>
      <c r="F171" t="s">
        <v>15</v>
      </c>
      <c r="G171" t="s">
        <v>14</v>
      </c>
      <c r="H171" t="s">
        <v>14</v>
      </c>
      <c r="I171">
        <v>69</v>
      </c>
      <c r="J171">
        <v>76.5</v>
      </c>
    </row>
    <row r="172" spans="1:10" x14ac:dyDescent="0.25">
      <c r="A172">
        <v>2014</v>
      </c>
      <c r="B172" s="1" t="s">
        <v>796</v>
      </c>
      <c r="C172" t="s">
        <v>549</v>
      </c>
      <c r="D172" t="s">
        <v>14</v>
      </c>
      <c r="E172" t="s">
        <v>15</v>
      </c>
      <c r="F172" t="s">
        <v>14</v>
      </c>
      <c r="G172" t="s">
        <v>14</v>
      </c>
      <c r="H172" t="s">
        <v>14</v>
      </c>
      <c r="I172">
        <v>5</v>
      </c>
      <c r="J172">
        <v>5</v>
      </c>
    </row>
    <row r="173" spans="1:10" x14ac:dyDescent="0.25">
      <c r="A173">
        <v>2014</v>
      </c>
      <c r="B173" s="1" t="s">
        <v>797</v>
      </c>
      <c r="C173" t="s">
        <v>551</v>
      </c>
      <c r="D173" t="s">
        <v>14</v>
      </c>
      <c r="E173" t="s">
        <v>15</v>
      </c>
      <c r="F173" t="s">
        <v>15</v>
      </c>
      <c r="G173" t="s">
        <v>14</v>
      </c>
      <c r="H173" t="s">
        <v>14</v>
      </c>
      <c r="I173">
        <v>35</v>
      </c>
      <c r="J173">
        <v>36.75</v>
      </c>
    </row>
    <row r="174" spans="1:10" x14ac:dyDescent="0.25">
      <c r="A174">
        <v>2014</v>
      </c>
      <c r="B174" s="1" t="s">
        <v>798</v>
      </c>
      <c r="C174" t="s">
        <v>553</v>
      </c>
      <c r="D174" t="s">
        <v>14</v>
      </c>
      <c r="E174" t="s">
        <v>15</v>
      </c>
      <c r="F174" t="s">
        <v>15</v>
      </c>
      <c r="G174" t="s">
        <v>14</v>
      </c>
      <c r="H174" t="s">
        <v>14</v>
      </c>
      <c r="I174">
        <v>407</v>
      </c>
      <c r="J174">
        <v>424.25</v>
      </c>
    </row>
    <row r="175" spans="1:10" x14ac:dyDescent="0.25">
      <c r="A175">
        <v>2014</v>
      </c>
      <c r="B175" s="1" t="s">
        <v>799</v>
      </c>
      <c r="C175" t="s">
        <v>559</v>
      </c>
      <c r="D175" t="s">
        <v>14</v>
      </c>
      <c r="E175" t="s">
        <v>15</v>
      </c>
      <c r="F175" t="s">
        <v>15</v>
      </c>
      <c r="G175" t="s">
        <v>14</v>
      </c>
      <c r="H175" t="s">
        <v>14</v>
      </c>
      <c r="I175">
        <v>517</v>
      </c>
      <c r="J175">
        <v>539.5</v>
      </c>
    </row>
    <row r="176" spans="1:10" x14ac:dyDescent="0.25">
      <c r="A176">
        <v>2014</v>
      </c>
      <c r="B176" s="1" t="s">
        <v>800</v>
      </c>
      <c r="C176" t="s">
        <v>562</v>
      </c>
      <c r="D176" t="s">
        <v>15</v>
      </c>
      <c r="E176" t="s">
        <v>15</v>
      </c>
      <c r="F176" t="s">
        <v>15</v>
      </c>
      <c r="G176" t="s">
        <v>14</v>
      </c>
      <c r="H176" t="s">
        <v>14</v>
      </c>
      <c r="I176">
        <v>1033</v>
      </c>
      <c r="J176">
        <v>1109</v>
      </c>
    </row>
    <row r="177" spans="1:10" x14ac:dyDescent="0.25">
      <c r="A177">
        <v>2014</v>
      </c>
      <c r="B177" s="1" t="s">
        <v>801</v>
      </c>
      <c r="C177" t="s">
        <v>572</v>
      </c>
      <c r="D177" t="s">
        <v>14</v>
      </c>
      <c r="E177" t="s">
        <v>15</v>
      </c>
      <c r="F177" t="s">
        <v>14</v>
      </c>
      <c r="G177" t="s">
        <v>14</v>
      </c>
      <c r="H177" t="s">
        <v>14</v>
      </c>
      <c r="I177">
        <v>31</v>
      </c>
      <c r="J177">
        <v>31</v>
      </c>
    </row>
    <row r="178" spans="1:10" x14ac:dyDescent="0.25">
      <c r="A178">
        <v>2014</v>
      </c>
      <c r="B178" s="1" t="s">
        <v>802</v>
      </c>
      <c r="C178" t="s">
        <v>574</v>
      </c>
      <c r="D178" t="s">
        <v>14</v>
      </c>
      <c r="E178" t="s">
        <v>15</v>
      </c>
      <c r="F178" t="s">
        <v>15</v>
      </c>
      <c r="G178" t="s">
        <v>14</v>
      </c>
      <c r="H178" t="s">
        <v>14</v>
      </c>
      <c r="I178">
        <v>179</v>
      </c>
      <c r="J178">
        <v>223.75</v>
      </c>
    </row>
    <row r="179" spans="1:10" x14ac:dyDescent="0.25">
      <c r="A179">
        <v>2014</v>
      </c>
      <c r="B179" s="1" t="s">
        <v>803</v>
      </c>
      <c r="C179" t="s">
        <v>576</v>
      </c>
      <c r="D179" t="s">
        <v>14</v>
      </c>
      <c r="E179" t="s">
        <v>15</v>
      </c>
      <c r="F179" t="s">
        <v>15</v>
      </c>
      <c r="G179" t="s">
        <v>14</v>
      </c>
      <c r="H179" t="s">
        <v>14</v>
      </c>
      <c r="I179">
        <v>19</v>
      </c>
      <c r="J179">
        <v>19.5</v>
      </c>
    </row>
    <row r="180" spans="1:10" x14ac:dyDescent="0.25">
      <c r="A180">
        <v>2014</v>
      </c>
      <c r="B180" s="1" t="s">
        <v>804</v>
      </c>
      <c r="C180" t="s">
        <v>578</v>
      </c>
      <c r="D180" t="s">
        <v>14</v>
      </c>
      <c r="E180" t="s">
        <v>15</v>
      </c>
      <c r="F180" t="s">
        <v>15</v>
      </c>
      <c r="G180" t="s">
        <v>14</v>
      </c>
      <c r="H180" t="s">
        <v>14</v>
      </c>
      <c r="I180">
        <v>291</v>
      </c>
      <c r="J180">
        <v>313.5</v>
      </c>
    </row>
    <row r="181" spans="1:10" x14ac:dyDescent="0.25">
      <c r="A181">
        <v>2014</v>
      </c>
      <c r="B181" s="1" t="s">
        <v>805</v>
      </c>
      <c r="C181" t="s">
        <v>580</v>
      </c>
      <c r="D181" t="s">
        <v>14</v>
      </c>
      <c r="E181" t="s">
        <v>15</v>
      </c>
      <c r="F181" t="s">
        <v>15</v>
      </c>
      <c r="G181" t="s">
        <v>14</v>
      </c>
      <c r="H181" t="s">
        <v>14</v>
      </c>
      <c r="I181">
        <v>37</v>
      </c>
      <c r="J181">
        <v>43.5</v>
      </c>
    </row>
    <row r="182" spans="1:10" x14ac:dyDescent="0.25">
      <c r="A182">
        <v>2014</v>
      </c>
      <c r="B182" s="1" t="s">
        <v>806</v>
      </c>
      <c r="C182" t="s">
        <v>582</v>
      </c>
      <c r="D182" t="s">
        <v>14</v>
      </c>
      <c r="E182" t="s">
        <v>15</v>
      </c>
      <c r="F182" t="s">
        <v>14</v>
      </c>
      <c r="G182" t="s">
        <v>14</v>
      </c>
      <c r="H182" t="s">
        <v>14</v>
      </c>
      <c r="I182">
        <v>3</v>
      </c>
      <c r="J182">
        <v>3</v>
      </c>
    </row>
    <row r="183" spans="1:10" x14ac:dyDescent="0.25">
      <c r="A183">
        <v>2014</v>
      </c>
      <c r="B183" s="1" t="s">
        <v>807</v>
      </c>
      <c r="C183" t="s">
        <v>584</v>
      </c>
      <c r="D183" t="s">
        <v>14</v>
      </c>
      <c r="E183" t="s">
        <v>15</v>
      </c>
      <c r="F183" t="s">
        <v>15</v>
      </c>
      <c r="G183" t="s">
        <v>14</v>
      </c>
      <c r="H183" t="s">
        <v>14</v>
      </c>
      <c r="I183">
        <v>117</v>
      </c>
      <c r="J183">
        <v>123.75</v>
      </c>
    </row>
    <row r="184" spans="1:10" x14ac:dyDescent="0.25">
      <c r="A184">
        <v>2014</v>
      </c>
      <c r="B184" s="1" t="s">
        <v>808</v>
      </c>
      <c r="C184" t="s">
        <v>587</v>
      </c>
      <c r="D184" t="s">
        <v>14</v>
      </c>
      <c r="E184" t="s">
        <v>15</v>
      </c>
      <c r="F184" t="s">
        <v>15</v>
      </c>
      <c r="G184" t="s">
        <v>14</v>
      </c>
      <c r="H184" t="s">
        <v>14</v>
      </c>
      <c r="I184">
        <v>8</v>
      </c>
      <c r="J184">
        <v>8.5</v>
      </c>
    </row>
    <row r="185" spans="1:10" x14ac:dyDescent="0.25">
      <c r="A185">
        <v>2014</v>
      </c>
      <c r="B185" s="1" t="s">
        <v>809</v>
      </c>
      <c r="C185" t="s">
        <v>589</v>
      </c>
      <c r="D185" t="s">
        <v>14</v>
      </c>
      <c r="E185" t="s">
        <v>15</v>
      </c>
      <c r="F185" t="s">
        <v>14</v>
      </c>
      <c r="G185" t="s">
        <v>14</v>
      </c>
      <c r="H185" t="s">
        <v>14</v>
      </c>
      <c r="I185">
        <v>1</v>
      </c>
      <c r="J185">
        <v>1.25</v>
      </c>
    </row>
    <row r="186" spans="1:10" x14ac:dyDescent="0.25">
      <c r="A186">
        <v>2014</v>
      </c>
      <c r="B186" s="1" t="s">
        <v>810</v>
      </c>
      <c r="C186" t="s">
        <v>591</v>
      </c>
      <c r="D186" t="s">
        <v>14</v>
      </c>
      <c r="E186" t="s">
        <v>15</v>
      </c>
      <c r="F186" t="s">
        <v>15</v>
      </c>
      <c r="G186" t="s">
        <v>15</v>
      </c>
      <c r="H186" t="s">
        <v>14</v>
      </c>
      <c r="I186">
        <v>475</v>
      </c>
      <c r="J186">
        <v>519</v>
      </c>
    </row>
    <row r="187" spans="1:10" x14ac:dyDescent="0.25">
      <c r="A187">
        <v>2014</v>
      </c>
      <c r="B187" s="1" t="s">
        <v>811</v>
      </c>
      <c r="C187" t="s">
        <v>596</v>
      </c>
      <c r="D187" t="s">
        <v>14</v>
      </c>
      <c r="E187" t="s">
        <v>15</v>
      </c>
      <c r="F187" t="s">
        <v>15</v>
      </c>
      <c r="G187" t="s">
        <v>14</v>
      </c>
      <c r="H187" t="s">
        <v>14</v>
      </c>
      <c r="I187">
        <v>110</v>
      </c>
      <c r="J187">
        <v>123.5</v>
      </c>
    </row>
    <row r="188" spans="1:10" x14ac:dyDescent="0.25">
      <c r="A188">
        <v>2014</v>
      </c>
      <c r="B188" s="1" t="s">
        <v>812</v>
      </c>
      <c r="C188" t="s">
        <v>599</v>
      </c>
      <c r="D188" t="s">
        <v>14</v>
      </c>
      <c r="E188" t="s">
        <v>15</v>
      </c>
      <c r="F188" t="s">
        <v>15</v>
      </c>
      <c r="G188" t="s">
        <v>14</v>
      </c>
      <c r="H188" t="s">
        <v>14</v>
      </c>
      <c r="I188">
        <v>157</v>
      </c>
      <c r="J188">
        <v>169</v>
      </c>
    </row>
    <row r="189" spans="1:10" x14ac:dyDescent="0.25">
      <c r="A189">
        <v>2014</v>
      </c>
      <c r="B189" s="1" t="s">
        <v>813</v>
      </c>
      <c r="C189" t="s">
        <v>601</v>
      </c>
      <c r="D189" t="s">
        <v>14</v>
      </c>
      <c r="E189" t="s">
        <v>15</v>
      </c>
      <c r="F189" t="s">
        <v>14</v>
      </c>
      <c r="G189" t="s">
        <v>14</v>
      </c>
      <c r="H189" t="s">
        <v>14</v>
      </c>
      <c r="I189">
        <v>1</v>
      </c>
      <c r="J189">
        <v>1</v>
      </c>
    </row>
    <row r="190" spans="1:10" x14ac:dyDescent="0.25">
      <c r="A190">
        <v>2014</v>
      </c>
      <c r="B190" s="1" t="s">
        <v>814</v>
      </c>
      <c r="C190" t="s">
        <v>603</v>
      </c>
      <c r="D190" t="s">
        <v>14</v>
      </c>
      <c r="E190" t="s">
        <v>15</v>
      </c>
      <c r="F190" t="s">
        <v>15</v>
      </c>
      <c r="G190" t="s">
        <v>14</v>
      </c>
      <c r="H190" t="s">
        <v>14</v>
      </c>
      <c r="I190">
        <v>206</v>
      </c>
      <c r="J190">
        <v>216</v>
      </c>
    </row>
    <row r="191" spans="1:10" x14ac:dyDescent="0.25">
      <c r="A191">
        <v>2014</v>
      </c>
      <c r="B191" s="1" t="s">
        <v>815</v>
      </c>
      <c r="C191" t="s">
        <v>605</v>
      </c>
      <c r="D191" t="s">
        <v>14</v>
      </c>
      <c r="E191" t="s">
        <v>15</v>
      </c>
      <c r="F191" t="s">
        <v>15</v>
      </c>
      <c r="G191" t="s">
        <v>14</v>
      </c>
      <c r="H191" t="s">
        <v>14</v>
      </c>
      <c r="I191">
        <v>35</v>
      </c>
      <c r="J191">
        <v>38</v>
      </c>
    </row>
    <row r="192" spans="1:10" x14ac:dyDescent="0.25">
      <c r="A192">
        <v>2014</v>
      </c>
      <c r="B192" s="1" t="s">
        <v>816</v>
      </c>
      <c r="C192" t="s">
        <v>606</v>
      </c>
      <c r="D192" t="s">
        <v>14</v>
      </c>
      <c r="E192" t="s">
        <v>14</v>
      </c>
      <c r="F192" t="s">
        <v>15</v>
      </c>
      <c r="G192" t="s">
        <v>14</v>
      </c>
      <c r="H192" t="s">
        <v>14</v>
      </c>
      <c r="I192">
        <v>17</v>
      </c>
      <c r="J192">
        <v>19.75</v>
      </c>
    </row>
    <row r="193" spans="1:10" x14ac:dyDescent="0.25">
      <c r="A193">
        <v>2014</v>
      </c>
      <c r="B193" s="1" t="s">
        <v>817</v>
      </c>
      <c r="C193" t="s">
        <v>608</v>
      </c>
      <c r="D193" t="s">
        <v>14</v>
      </c>
      <c r="E193" t="s">
        <v>14</v>
      </c>
      <c r="F193" t="s">
        <v>15</v>
      </c>
      <c r="G193" t="s">
        <v>14</v>
      </c>
      <c r="H193" t="s">
        <v>14</v>
      </c>
      <c r="I193">
        <v>2</v>
      </c>
      <c r="J193">
        <v>2</v>
      </c>
    </row>
    <row r="194" spans="1:10" x14ac:dyDescent="0.25">
      <c r="A194">
        <v>2014</v>
      </c>
      <c r="B194" s="1" t="s">
        <v>818</v>
      </c>
      <c r="C194" t="s">
        <v>610</v>
      </c>
      <c r="D194" t="s">
        <v>14</v>
      </c>
      <c r="E194" t="s">
        <v>15</v>
      </c>
      <c r="F194" t="s">
        <v>15</v>
      </c>
      <c r="G194" t="s">
        <v>14</v>
      </c>
      <c r="H194" t="s">
        <v>14</v>
      </c>
      <c r="I194">
        <v>70</v>
      </c>
      <c r="J194">
        <v>75.5</v>
      </c>
    </row>
    <row r="195" spans="1:10" x14ac:dyDescent="0.25">
      <c r="A195">
        <v>2014</v>
      </c>
      <c r="B195" s="1" t="s">
        <v>819</v>
      </c>
      <c r="C195" t="s">
        <v>614</v>
      </c>
      <c r="D195" t="s">
        <v>15</v>
      </c>
      <c r="E195" t="s">
        <v>14</v>
      </c>
      <c r="F195" t="s">
        <v>15</v>
      </c>
      <c r="G195" t="s">
        <v>14</v>
      </c>
      <c r="H195" t="s">
        <v>14</v>
      </c>
      <c r="I195">
        <v>389</v>
      </c>
      <c r="J195">
        <v>458</v>
      </c>
    </row>
    <row r="196" spans="1:10" x14ac:dyDescent="0.25">
      <c r="A196">
        <v>2014</v>
      </c>
      <c r="B196" s="1" t="s">
        <v>820</v>
      </c>
      <c r="C196" t="s">
        <v>622</v>
      </c>
      <c r="D196" t="s">
        <v>14</v>
      </c>
      <c r="E196" t="s">
        <v>15</v>
      </c>
      <c r="F196" t="s">
        <v>15</v>
      </c>
      <c r="G196" t="s">
        <v>14</v>
      </c>
      <c r="H196" t="s">
        <v>14</v>
      </c>
      <c r="I196">
        <v>136</v>
      </c>
      <c r="J196">
        <v>145.25</v>
      </c>
    </row>
    <row r="197" spans="1:10" x14ac:dyDescent="0.25">
      <c r="A197">
        <v>2014</v>
      </c>
      <c r="B197" s="1" t="s">
        <v>821</v>
      </c>
      <c r="C197" t="s">
        <v>624</v>
      </c>
      <c r="D197" t="s">
        <v>14</v>
      </c>
      <c r="E197" t="s">
        <v>14</v>
      </c>
      <c r="F197" t="s">
        <v>15</v>
      </c>
      <c r="G197" t="s">
        <v>14</v>
      </c>
      <c r="H197" t="s">
        <v>14</v>
      </c>
      <c r="I197">
        <v>18</v>
      </c>
      <c r="J197">
        <v>21.25</v>
      </c>
    </row>
    <row r="198" spans="1:10" x14ac:dyDescent="0.25">
      <c r="I198">
        <f>SUM(I2:I197)</f>
        <v>59009</v>
      </c>
      <c r="J198">
        <f>SUM(J2:J197)</f>
        <v>62469.5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XFD1048576"/>
    </sheetView>
  </sheetViews>
  <sheetFormatPr defaultRowHeight="15" x14ac:dyDescent="0.25"/>
  <cols>
    <col min="1" max="1" width="11.140625" bestFit="1" customWidth="1"/>
    <col min="2" max="2" width="2.7109375" style="1" bestFit="1" customWidth="1"/>
    <col min="3" max="3" width="3.42578125" bestFit="1" customWidth="1"/>
    <col min="4" max="4" width="9.28515625" bestFit="1" customWidth="1"/>
    <col min="5" max="5" width="5" bestFit="1" customWidth="1"/>
    <col min="6" max="6" width="10.5703125" bestFit="1" customWidth="1"/>
    <col min="7" max="7" width="15.7109375" bestFit="1" customWidth="1"/>
    <col min="8" max="8" width="11" bestFit="1" customWidth="1"/>
  </cols>
  <sheetData>
    <row r="1" spans="1:8" x14ac:dyDescent="0.25">
      <c r="A1" t="s">
        <v>0</v>
      </c>
      <c r="B1" s="1" t="s">
        <v>5</v>
      </c>
      <c r="C1" t="s">
        <v>6</v>
      </c>
      <c r="D1" t="s">
        <v>7</v>
      </c>
      <c r="E1" t="s">
        <v>8</v>
      </c>
      <c r="F1" t="s">
        <v>9</v>
      </c>
      <c r="G1" t="s">
        <v>10</v>
      </c>
      <c r="H1" t="s">
        <v>11</v>
      </c>
    </row>
    <row r="2" spans="1:8" x14ac:dyDescent="0.25">
      <c r="A2">
        <v>2014</v>
      </c>
      <c r="B2" s="1" t="s">
        <v>15</v>
      </c>
      <c r="C2" t="s">
        <v>15</v>
      </c>
      <c r="D2" t="s">
        <v>15</v>
      </c>
      <c r="E2" t="s">
        <v>15</v>
      </c>
      <c r="F2" t="s">
        <v>15</v>
      </c>
      <c r="G2">
        <v>59009</v>
      </c>
      <c r="H2">
        <v>62469.5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CA80F99A363543890B7E4EA92730FA" ma:contentTypeVersion="13" ma:contentTypeDescription="Create a new document." ma:contentTypeScope="" ma:versionID="e7e0f5e51c5e225fc71babddc6c0870a">
  <xsd:schema xmlns:xsd="http://www.w3.org/2001/XMLSchema" xmlns:xs="http://www.w3.org/2001/XMLSchema" xmlns:p="http://schemas.microsoft.com/office/2006/metadata/properties" xmlns:ns3="c013ecc5-9bbc-4278-958b-9640e036b2b7" xmlns:ns4="5a6cf6ab-02dd-4773-b92b-805b2e60f145" targetNamespace="http://schemas.microsoft.com/office/2006/metadata/properties" ma:root="true" ma:fieldsID="e8732a21f2264be64cdadb910ed91022" ns3:_="" ns4:_="">
    <xsd:import namespace="c013ecc5-9bbc-4278-958b-9640e036b2b7"/>
    <xsd:import namespace="5a6cf6ab-02dd-4773-b92b-805b2e60f14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3ecc5-9bbc-4278-958b-9640e036b2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6cf6ab-02dd-4773-b92b-805b2e60f14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B98043-3477-4B7D-A559-85F1BE769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3ecc5-9bbc-4278-958b-9640e036b2b7"/>
    <ds:schemaRef ds:uri="5a6cf6ab-02dd-4773-b92b-805b2e60f1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BD79A1-0E77-4F17-8BE5-40DDDF51686D}">
  <ds:schemaRefs>
    <ds:schemaRef ds:uri="http://schemas.microsoft.com/sharepoint/v3/contenttype/forms"/>
  </ds:schemaRefs>
</ds:datastoreItem>
</file>

<file path=customXml/itemProps3.xml><?xml version="1.0" encoding="utf-8"?>
<ds:datastoreItem xmlns:ds="http://schemas.openxmlformats.org/officeDocument/2006/customXml" ds:itemID="{58819B72-FFA9-450D-8779-9679D09894B6}">
  <ds:schemaRefs>
    <ds:schemaRef ds:uri="http://schemas.openxmlformats.org/package/2006/metadata/core-properties"/>
    <ds:schemaRef ds:uri="http://purl.org/dc/elements/1.1/"/>
    <ds:schemaRef ds:uri="http://schemas.microsoft.com/office/infopath/2007/PartnerControls"/>
    <ds:schemaRef ds:uri="http://purl.org/dc/dcmitype/"/>
    <ds:schemaRef ds:uri="http://www.w3.org/XML/1998/namespace"/>
    <ds:schemaRef ds:uri="http://schemas.microsoft.com/office/2006/metadata/properties"/>
    <ds:schemaRef ds:uri="http://purl.org/dc/terms/"/>
    <ds:schemaRef ds:uri="http://schemas.microsoft.com/office/2006/documentManagement/types"/>
    <ds:schemaRef ds:uri="5a6cf6ab-02dd-4773-b92b-805b2e60f145"/>
    <ds:schemaRef ds:uri="c013ecc5-9bbc-4278-958b-9640e036b2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2SHB 1642 Detail</vt:lpstr>
      <vt:lpstr>Notes</vt:lpstr>
      <vt:lpstr>Academic Accel_Duel Credit</vt:lpstr>
      <vt:lpstr>School_NoDualCreditCounts</vt:lpstr>
      <vt:lpstr>Data Upload</vt:lpstr>
      <vt:lpstr>District_NoDualCreditCounts</vt:lpstr>
      <vt:lpstr>State_NoDualCreditCounts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Todd</dc:creator>
  <cp:lastModifiedBy>Eileen Frimberger</cp:lastModifiedBy>
  <cp:lastPrinted>2015-08-21T15:57:41Z</cp:lastPrinted>
  <dcterms:created xsi:type="dcterms:W3CDTF">2015-08-20T20:14:09Z</dcterms:created>
  <dcterms:modified xsi:type="dcterms:W3CDTF">2020-03-09T22:30:27Z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0x010100E8CA80F99A363543890B7E4EA92730FA</vt:lpwstr>
  </property>
</Properties>
</file>