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pportionment\Apport\BULLETIN\PERS\2022-2023\FinalPSR\"/>
    </mc:Choice>
  </mc:AlternateContent>
  <xr:revisionPtr revIDLastSave="0" documentId="13_ncr:1_{B1062A88-3ACC-4652-B3BC-2F79A8100CD6}" xr6:coauthVersionLast="47" xr6:coauthVersionMax="47" xr10:uidLastSave="{00000000-0000-0000-0000-000000000000}"/>
  <bookViews>
    <workbookView xWindow="28680" yWindow="-120" windowWidth="29040" windowHeight="15840" tabRatio="604" xr2:uid="{00000000-000D-0000-FFFF-FFFF00000000}"/>
  </bookViews>
  <sheets>
    <sheet name="Table 46" sheetId="1" r:id="rId1"/>
  </sheets>
  <definedNames>
    <definedName name="_xlnm._FilterDatabase" localSheetId="0" hidden="1">'Table 46'!$A$9:$I$328</definedName>
    <definedName name="_xlnm.Print_Titles" localSheetId="0">'Table 46'!$1:$9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2" i="1" l="1"/>
  <c r="H212" i="1"/>
  <c r="F212" i="1"/>
  <c r="E212" i="1"/>
  <c r="F327" i="1"/>
  <c r="E327" i="1"/>
  <c r="F326" i="1"/>
  <c r="E326" i="1"/>
  <c r="F325" i="1"/>
  <c r="E325" i="1"/>
  <c r="F324" i="1"/>
  <c r="E324" i="1"/>
  <c r="F323" i="1"/>
  <c r="E323" i="1"/>
  <c r="F322" i="1"/>
  <c r="E322" i="1"/>
  <c r="F321" i="1"/>
  <c r="E321" i="1"/>
  <c r="F320" i="1"/>
  <c r="E320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E10" i="1" l="1"/>
  <c r="C8" i="1"/>
  <c r="G8" i="1"/>
  <c r="I10" i="1"/>
  <c r="D8" i="1"/>
  <c r="F10" i="1"/>
  <c r="H10" i="1"/>
  <c r="H8" i="1" l="1"/>
  <c r="F8" i="1"/>
  <c r="I8" i="1"/>
  <c r="E8" i="1"/>
</calcChain>
</file>

<file path=xl/sharedStrings.xml><?xml version="1.0" encoding="utf-8"?>
<sst xmlns="http://schemas.openxmlformats.org/spreadsheetml/2006/main" count="661" uniqueCount="653">
  <si>
    <t>Washtucna</t>
  </si>
  <si>
    <t>Benge</t>
  </si>
  <si>
    <t>Othello</t>
  </si>
  <si>
    <t>Lind</t>
  </si>
  <si>
    <t>Ritzville</t>
  </si>
  <si>
    <t>Clarkston</t>
  </si>
  <si>
    <t>Asotin-Anatone</t>
  </si>
  <si>
    <t>Kennewick</t>
  </si>
  <si>
    <t>Paterson</t>
  </si>
  <si>
    <t>Kiona-Benton City</t>
  </si>
  <si>
    <t>Finley</t>
  </si>
  <si>
    <t>Prosser</t>
  </si>
  <si>
    <t>Richland</t>
  </si>
  <si>
    <t>Manson</t>
  </si>
  <si>
    <t>Stehekin</t>
  </si>
  <si>
    <t>Entiat</t>
  </si>
  <si>
    <t>Lake Chelan</t>
  </si>
  <si>
    <t>Cashmere</t>
  </si>
  <si>
    <t>Cascade</t>
  </si>
  <si>
    <t>Wenatchee</t>
  </si>
  <si>
    <t>Port Angeles</t>
  </si>
  <si>
    <t>Crescent</t>
  </si>
  <si>
    <t>Sequim</t>
  </si>
  <si>
    <t>Cape Flattery</t>
  </si>
  <si>
    <t>Quillayute Valley</t>
  </si>
  <si>
    <t>Vancouver</t>
  </si>
  <si>
    <t>Hockinson</t>
  </si>
  <si>
    <t>La Center</t>
  </si>
  <si>
    <t>Green Mountain</t>
  </si>
  <si>
    <t>Washougal</t>
  </si>
  <si>
    <t>Camas</t>
  </si>
  <si>
    <t>Battle Ground</t>
  </si>
  <si>
    <t>Ridgefield</t>
  </si>
  <si>
    <t>Dayton</t>
  </si>
  <si>
    <t>Starbuck</t>
  </si>
  <si>
    <t>Longview</t>
  </si>
  <si>
    <t>Toutle Lake</t>
  </si>
  <si>
    <t>Castle Rock</t>
  </si>
  <si>
    <t>Kalama</t>
  </si>
  <si>
    <t>Woodland</t>
  </si>
  <si>
    <t>Kelso</t>
  </si>
  <si>
    <t>Orondo</t>
  </si>
  <si>
    <t>Bridgeport</t>
  </si>
  <si>
    <t>Palisades</t>
  </si>
  <si>
    <t>Eastmont</t>
  </si>
  <si>
    <t>Mansfield</t>
  </si>
  <si>
    <t>Waterville</t>
  </si>
  <si>
    <t>Keller</t>
  </si>
  <si>
    <t>Curlew</t>
  </si>
  <si>
    <t>Orient</t>
  </si>
  <si>
    <t>Inchelium</t>
  </si>
  <si>
    <t>Republic</t>
  </si>
  <si>
    <t>Pasco</t>
  </si>
  <si>
    <t>North Franklin</t>
  </si>
  <si>
    <t>Star</t>
  </si>
  <si>
    <t>Kahlotus</t>
  </si>
  <si>
    <t>Pomeroy</t>
  </si>
  <si>
    <t>Wahluke</t>
  </si>
  <si>
    <t>Quincy</t>
  </si>
  <si>
    <t>Warden</t>
  </si>
  <si>
    <t>Coulee-Hartline</t>
  </si>
  <si>
    <t>Soap Lake</t>
  </si>
  <si>
    <t>Royal</t>
  </si>
  <si>
    <t>Moses Lake</t>
  </si>
  <si>
    <t>Ephrata</t>
  </si>
  <si>
    <t>Wilson Creek</t>
  </si>
  <si>
    <t>Grand Coulee Dam</t>
  </si>
  <si>
    <t>Aberdeen</t>
  </si>
  <si>
    <t>Hoquiam</t>
  </si>
  <si>
    <t>North Beach</t>
  </si>
  <si>
    <t>McCleary</t>
  </si>
  <si>
    <t>Montesano</t>
  </si>
  <si>
    <t>Elma</t>
  </si>
  <si>
    <t>Taholah</t>
  </si>
  <si>
    <t>Cosmopolis</t>
  </si>
  <si>
    <t>Satsop</t>
  </si>
  <si>
    <t>Wishkah Valley</t>
  </si>
  <si>
    <t>Ocosta</t>
  </si>
  <si>
    <t>Oakville</t>
  </si>
  <si>
    <t>Oak Harbor</t>
  </si>
  <si>
    <t>Coupeville</t>
  </si>
  <si>
    <t>South Whidbey</t>
  </si>
  <si>
    <t>Queets-Clearwater</t>
  </si>
  <si>
    <t>Brinnon</t>
  </si>
  <si>
    <t>Quilcene</t>
  </si>
  <si>
    <t>Chimacum</t>
  </si>
  <si>
    <t>Port Townsend</t>
  </si>
  <si>
    <t>Seattle</t>
  </si>
  <si>
    <t>Federal Way</t>
  </si>
  <si>
    <t>Enumclaw</t>
  </si>
  <si>
    <t>Mercer Island</t>
  </si>
  <si>
    <t>Highline</t>
  </si>
  <si>
    <t>Vashon Island</t>
  </si>
  <si>
    <t>Renton</t>
  </si>
  <si>
    <t>Skykomish</t>
  </si>
  <si>
    <t>Bellevue</t>
  </si>
  <si>
    <t>Riverview</t>
  </si>
  <si>
    <t>Auburn</t>
  </si>
  <si>
    <t>Tahoma</t>
  </si>
  <si>
    <t>Snoqualmie Valley</t>
  </si>
  <si>
    <t>Issaquah</t>
  </si>
  <si>
    <t>Shoreline</t>
  </si>
  <si>
    <t>Lake Washington</t>
  </si>
  <si>
    <t>Kent</t>
  </si>
  <si>
    <t>Northshore</t>
  </si>
  <si>
    <t>Bremerton</t>
  </si>
  <si>
    <t>North Kitsap</t>
  </si>
  <si>
    <t>Central Kitsap</t>
  </si>
  <si>
    <t>South Kitsap</t>
  </si>
  <si>
    <t>Damman</t>
  </si>
  <si>
    <t>Easton</t>
  </si>
  <si>
    <t>Thorp</t>
  </si>
  <si>
    <t>Ellensburg</t>
  </si>
  <si>
    <t>Kittitas</t>
  </si>
  <si>
    <t>Cle Elum-Roslyn</t>
  </si>
  <si>
    <t>Wishram</t>
  </si>
  <si>
    <t>Bickleton</t>
  </si>
  <si>
    <t>Centerville</t>
  </si>
  <si>
    <t>Trout Lake</t>
  </si>
  <si>
    <t>Glenwood</t>
  </si>
  <si>
    <t>Klickitat</t>
  </si>
  <si>
    <t>Roosevelt</t>
  </si>
  <si>
    <t>Goldendale</t>
  </si>
  <si>
    <t>White Salmon</t>
  </si>
  <si>
    <t>Lyle</t>
  </si>
  <si>
    <t>Napavine</t>
  </si>
  <si>
    <t>Evaline</t>
  </si>
  <si>
    <t>Mossyrock</t>
  </si>
  <si>
    <t>Morton</t>
  </si>
  <si>
    <t>Adna</t>
  </si>
  <si>
    <t>Winlock</t>
  </si>
  <si>
    <t>Boistfort</t>
  </si>
  <si>
    <t>Toledo</t>
  </si>
  <si>
    <t>Onalaska</t>
  </si>
  <si>
    <t>Pe Ell</t>
  </si>
  <si>
    <t>Chehalis</t>
  </si>
  <si>
    <t>White Pass</t>
  </si>
  <si>
    <t>Centralia</t>
  </si>
  <si>
    <t>Sprague</t>
  </si>
  <si>
    <t>Almira</t>
  </si>
  <si>
    <t>Creston</t>
  </si>
  <si>
    <t>Odessa</t>
  </si>
  <si>
    <t>Wilbur</t>
  </si>
  <si>
    <t>Harrington</t>
  </si>
  <si>
    <t>Davenport</t>
  </si>
  <si>
    <t>Southside</t>
  </si>
  <si>
    <t>Grapeview</t>
  </si>
  <si>
    <t>Shelton</t>
  </si>
  <si>
    <t>Mary M. Knight</t>
  </si>
  <si>
    <t>Pioneer</t>
  </si>
  <si>
    <t>North Mason</t>
  </si>
  <si>
    <t>Hood Canal</t>
  </si>
  <si>
    <t>Nespelem</t>
  </si>
  <si>
    <t>Omak</t>
  </si>
  <si>
    <t>Okanogan</t>
  </si>
  <si>
    <t>Brewster</t>
  </si>
  <si>
    <t>Pateros</t>
  </si>
  <si>
    <t>Methow Valley</t>
  </si>
  <si>
    <t>Tonasket</t>
  </si>
  <si>
    <t>Oroville</t>
  </si>
  <si>
    <t>Ocean Beach</t>
  </si>
  <si>
    <t>Raymond</t>
  </si>
  <si>
    <t>South Bend</t>
  </si>
  <si>
    <t>Willapa Valley</t>
  </si>
  <si>
    <t>North River</t>
  </si>
  <si>
    <t>Newport</t>
  </si>
  <si>
    <t>Cusick</t>
  </si>
  <si>
    <t>Selkirk</t>
  </si>
  <si>
    <t>Steilacoom Hist.</t>
  </si>
  <si>
    <t>Puyallup</t>
  </si>
  <si>
    <t>Tacoma</t>
  </si>
  <si>
    <t>Carbonado</t>
  </si>
  <si>
    <t>University Place</t>
  </si>
  <si>
    <t>Dieringer</t>
  </si>
  <si>
    <t>Orting</t>
  </si>
  <si>
    <t>Clover Park</t>
  </si>
  <si>
    <t>Peninsula</t>
  </si>
  <si>
    <t>Franklin Pierce</t>
  </si>
  <si>
    <t>Bethel</t>
  </si>
  <si>
    <t>Eatonville</t>
  </si>
  <si>
    <t>White River</t>
  </si>
  <si>
    <t>Fife</t>
  </si>
  <si>
    <t>Shaw Island</t>
  </si>
  <si>
    <t>Orcas Island</t>
  </si>
  <si>
    <t>Lopez Island</t>
  </si>
  <si>
    <t>San Juan Island</t>
  </si>
  <si>
    <t>Concrete</t>
  </si>
  <si>
    <t>Burlington-Edison</t>
  </si>
  <si>
    <t>Sedro-Woolley</t>
  </si>
  <si>
    <t>Anacortes</t>
  </si>
  <si>
    <t>La Conner</t>
  </si>
  <si>
    <t>Conway</t>
  </si>
  <si>
    <t>Mount Vernon</t>
  </si>
  <si>
    <t>Skamania</t>
  </si>
  <si>
    <t>Mount Pleasant</t>
  </si>
  <si>
    <t>Mill A</t>
  </si>
  <si>
    <t>Stevenson-Carson</t>
  </si>
  <si>
    <t>Everett</t>
  </si>
  <si>
    <t>Lake Stevens</t>
  </si>
  <si>
    <t>Mukilteo</t>
  </si>
  <si>
    <t>Edmonds</t>
  </si>
  <si>
    <t>Arlington</t>
  </si>
  <si>
    <t>Marysville</t>
  </si>
  <si>
    <t>Index</t>
  </si>
  <si>
    <t>Monroe</t>
  </si>
  <si>
    <t>Snohomish</t>
  </si>
  <si>
    <t>Lakewood</t>
  </si>
  <si>
    <t>Sultan</t>
  </si>
  <si>
    <t>Darrington</t>
  </si>
  <si>
    <t>Granite Falls</t>
  </si>
  <si>
    <t>Spokane</t>
  </si>
  <si>
    <t>Orchard Prairie</t>
  </si>
  <si>
    <t>Great Northern</t>
  </si>
  <si>
    <t>Nine Mile Falls</t>
  </si>
  <si>
    <t>Medical Lake</t>
  </si>
  <si>
    <t>Mead</t>
  </si>
  <si>
    <t>Central Valley</t>
  </si>
  <si>
    <t>Freeman</t>
  </si>
  <si>
    <t>Cheney</t>
  </si>
  <si>
    <t>Liberty</t>
  </si>
  <si>
    <t>Deer Park</t>
  </si>
  <si>
    <t>Riverside</t>
  </si>
  <si>
    <t>Onion Creek</t>
  </si>
  <si>
    <t>Chewelah</t>
  </si>
  <si>
    <t>Wellpinit</t>
  </si>
  <si>
    <t>Valley</t>
  </si>
  <si>
    <t>Colville</t>
  </si>
  <si>
    <t>Loon Lake</t>
  </si>
  <si>
    <t>Summit Valley</t>
  </si>
  <si>
    <t>Mary Walker</t>
  </si>
  <si>
    <t>Northport</t>
  </si>
  <si>
    <t>Kettle Falls</t>
  </si>
  <si>
    <t>Yelm</t>
  </si>
  <si>
    <t>North Thurston</t>
  </si>
  <si>
    <t>Tumwater</t>
  </si>
  <si>
    <t>Olympia</t>
  </si>
  <si>
    <t>Rainier</t>
  </si>
  <si>
    <t>Griffin</t>
  </si>
  <si>
    <t>Rochester</t>
  </si>
  <si>
    <t>Tenino</t>
  </si>
  <si>
    <t>Wahkiakum</t>
  </si>
  <si>
    <t>Dixie</t>
  </si>
  <si>
    <t>Walla Walla</t>
  </si>
  <si>
    <t>College Place</t>
  </si>
  <si>
    <t>Touchet</t>
  </si>
  <si>
    <t>Waitsburg</t>
  </si>
  <si>
    <t>Prescott</t>
  </si>
  <si>
    <t>Bellingham</t>
  </si>
  <si>
    <t>Ferndale</t>
  </si>
  <si>
    <t>Blaine</t>
  </si>
  <si>
    <t>Lynden</t>
  </si>
  <si>
    <t>Meridian</t>
  </si>
  <si>
    <t>Nooksack Valley</t>
  </si>
  <si>
    <t>Mount Baker</t>
  </si>
  <si>
    <t>Lacrosse</t>
  </si>
  <si>
    <t>Tekoa</t>
  </si>
  <si>
    <t>Pullman</t>
  </si>
  <si>
    <t>Colfax</t>
  </si>
  <si>
    <t>Palouse</t>
  </si>
  <si>
    <t>Garfield</t>
  </si>
  <si>
    <t>Steptoe</t>
  </si>
  <si>
    <t>Colton</t>
  </si>
  <si>
    <t>Endicott</t>
  </si>
  <si>
    <t>Rosalia</t>
  </si>
  <si>
    <t>Oakesdale</t>
  </si>
  <si>
    <t>Union Gap</t>
  </si>
  <si>
    <t>Naches Valley</t>
  </si>
  <si>
    <t>Yakima</t>
  </si>
  <si>
    <t>Selah</t>
  </si>
  <si>
    <t>Mabton</t>
  </si>
  <si>
    <t>Grandview</t>
  </si>
  <si>
    <t>Sunnyside</t>
  </si>
  <si>
    <t>Toppenish</t>
  </si>
  <si>
    <t>Highland</t>
  </si>
  <si>
    <t>Granger</t>
  </si>
  <si>
    <t>Zillah</t>
  </si>
  <si>
    <t>Wapato</t>
  </si>
  <si>
    <t>Mount Adams</t>
  </si>
  <si>
    <t>State Summary</t>
  </si>
  <si>
    <t>Average</t>
  </si>
  <si>
    <t>01109</t>
  </si>
  <si>
    <t>01122</t>
  </si>
  <si>
    <t>01147</t>
  </si>
  <si>
    <t>01158</t>
  </si>
  <si>
    <t>01160</t>
  </si>
  <si>
    <t>02250</t>
  </si>
  <si>
    <t>02420</t>
  </si>
  <si>
    <t>03017</t>
  </si>
  <si>
    <t>03050</t>
  </si>
  <si>
    <t>03052</t>
  </si>
  <si>
    <t>03053</t>
  </si>
  <si>
    <t>03116</t>
  </si>
  <si>
    <t>03400</t>
  </si>
  <si>
    <t>04019</t>
  </si>
  <si>
    <t>04069</t>
  </si>
  <si>
    <t>04127</t>
  </si>
  <si>
    <t>04129</t>
  </si>
  <si>
    <t>04222</t>
  </si>
  <si>
    <t>04228</t>
  </si>
  <si>
    <t>04246</t>
  </si>
  <si>
    <t>05121</t>
  </si>
  <si>
    <t>05313</t>
  </si>
  <si>
    <t>05323</t>
  </si>
  <si>
    <t>05401</t>
  </si>
  <si>
    <t>05402</t>
  </si>
  <si>
    <t>06037</t>
  </si>
  <si>
    <t>06098</t>
  </si>
  <si>
    <t>06101</t>
  </si>
  <si>
    <t>06103</t>
  </si>
  <si>
    <t>06112</t>
  </si>
  <si>
    <t>06114</t>
  </si>
  <si>
    <t>06117</t>
  </si>
  <si>
    <t>06119</t>
  </si>
  <si>
    <t>06122</t>
  </si>
  <si>
    <t>07002</t>
  </si>
  <si>
    <t>07035</t>
  </si>
  <si>
    <t>08122</t>
  </si>
  <si>
    <t>08130</t>
  </si>
  <si>
    <t>08401</t>
  </si>
  <si>
    <t>08402</t>
  </si>
  <si>
    <t>08404</t>
  </si>
  <si>
    <t>08458</t>
  </si>
  <si>
    <t>09013</t>
  </si>
  <si>
    <t>09075</t>
  </si>
  <si>
    <t>09102</t>
  </si>
  <si>
    <t>09206</t>
  </si>
  <si>
    <t>09207</t>
  </si>
  <si>
    <t>09209</t>
  </si>
  <si>
    <t>Teachers</t>
  </si>
  <si>
    <t>Aides</t>
  </si>
  <si>
    <t>Evergreen (Clark)</t>
  </si>
  <si>
    <t>Tukwila</t>
  </si>
  <si>
    <t>West Valley (Spo)</t>
  </si>
  <si>
    <t>Evergreen (Ste)</t>
  </si>
  <si>
    <t>Columbia (Ste)</t>
  </si>
  <si>
    <t>Columbia (Wal)</t>
  </si>
  <si>
    <t>East Valley (Yak)</t>
  </si>
  <si>
    <t>West Valley (Yak)</t>
  </si>
  <si>
    <t>Stanwood-Camano</t>
  </si>
  <si>
    <t>Lamont</t>
  </si>
  <si>
    <t>East Valley (Spo)</t>
  </si>
  <si>
    <t>Students</t>
  </si>
  <si>
    <t>Bainbridge Island</t>
  </si>
  <si>
    <t>Reardan-Edwall</t>
  </si>
  <si>
    <t>Naselle Grays R.</t>
  </si>
  <si>
    <t>St. John</t>
  </si>
  <si>
    <t>District Name</t>
  </si>
  <si>
    <t>Lake Quinault</t>
  </si>
  <si>
    <t>Aide</t>
  </si>
  <si>
    <t>Assignment PP-27-910 (Table 29)</t>
  </si>
  <si>
    <t>Certificated Teacher</t>
  </si>
  <si>
    <t>Classified Instructional Assistant</t>
  </si>
  <si>
    <t>Teacher</t>
  </si>
  <si>
    <t>(Report 1251)</t>
  </si>
  <si>
    <t>per</t>
  </si>
  <si>
    <t>per 1000</t>
  </si>
  <si>
    <t>17903</t>
  </si>
  <si>
    <t>Muckleshoot Tribal</t>
  </si>
  <si>
    <t>Suquamish Tribal</t>
  </si>
  <si>
    <t>Lummi Tribal</t>
  </si>
  <si>
    <t>Table 46: Ratio of Students to Classroom Staff</t>
  </si>
  <si>
    <t>17902</t>
  </si>
  <si>
    <t>Summit Sierra</t>
  </si>
  <si>
    <t>17908</t>
  </si>
  <si>
    <t>Rainier Prep</t>
  </si>
  <si>
    <t>27905</t>
  </si>
  <si>
    <t>Summit Olympus</t>
  </si>
  <si>
    <t>32901</t>
  </si>
  <si>
    <t>Spokane Int'l Acad</t>
  </si>
  <si>
    <t>32907</t>
  </si>
  <si>
    <t>PRIDE Prep</t>
  </si>
  <si>
    <t>05903</t>
  </si>
  <si>
    <t>Summit Atlas</t>
  </si>
  <si>
    <t>Quileute Tribal</t>
  </si>
  <si>
    <t>Chief Leschi Tribal</t>
  </si>
  <si>
    <t>Wa He Lut Tribal</t>
  </si>
  <si>
    <t>Yakama Nation</t>
  </si>
  <si>
    <t>Duty Roots 31–34 (Table 19)</t>
  </si>
  <si>
    <t>17905</t>
  </si>
  <si>
    <t>17910</t>
  </si>
  <si>
    <t>Rainier Valley LA</t>
  </si>
  <si>
    <t>17911</t>
  </si>
  <si>
    <t>Impact Puget Sound</t>
  </si>
  <si>
    <t>17916</t>
  </si>
  <si>
    <t>Impact Salish Sea</t>
  </si>
  <si>
    <t>18901</t>
  </si>
  <si>
    <t>Catalyst Bremerton</t>
  </si>
  <si>
    <t>27901</t>
  </si>
  <si>
    <t>32903</t>
  </si>
  <si>
    <t>Lumen Charter</t>
  </si>
  <si>
    <t>34901</t>
  </si>
  <si>
    <t>39901</t>
  </si>
  <si>
    <t>38901</t>
  </si>
  <si>
    <t>Pullman Comm Mon C</t>
  </si>
  <si>
    <t>37902</t>
  </si>
  <si>
    <t>Whatcom Interg'l Chr</t>
  </si>
  <si>
    <t>17917</t>
  </si>
  <si>
    <t>Why Not You Charter</t>
  </si>
  <si>
    <t>04901</t>
  </si>
  <si>
    <t>Pinnacles Prep Charter</t>
  </si>
  <si>
    <t>27902</t>
  </si>
  <si>
    <t>Impact CB Charter</t>
  </si>
  <si>
    <t>10003</t>
  </si>
  <si>
    <t>10050</t>
  </si>
  <si>
    <t>10065</t>
  </si>
  <si>
    <t>10070</t>
  </si>
  <si>
    <t>10309</t>
  </si>
  <si>
    <t>11001</t>
  </si>
  <si>
    <t>11051</t>
  </si>
  <si>
    <t>11054</t>
  </si>
  <si>
    <t>11056</t>
  </si>
  <si>
    <t>12110</t>
  </si>
  <si>
    <t>13073</t>
  </si>
  <si>
    <t>13144</t>
  </si>
  <si>
    <t>13146</t>
  </si>
  <si>
    <t>13151</t>
  </si>
  <si>
    <t>13156</t>
  </si>
  <si>
    <t>13160</t>
  </si>
  <si>
    <t>13161</t>
  </si>
  <si>
    <t>13165</t>
  </si>
  <si>
    <t>13167</t>
  </si>
  <si>
    <t>13301</t>
  </si>
  <si>
    <t>14005</t>
  </si>
  <si>
    <t>14028</t>
  </si>
  <si>
    <t>14064</t>
  </si>
  <si>
    <t>14065</t>
  </si>
  <si>
    <t>14066</t>
  </si>
  <si>
    <t>14068</t>
  </si>
  <si>
    <t>14077</t>
  </si>
  <si>
    <t>14097</t>
  </si>
  <si>
    <t>14099</t>
  </si>
  <si>
    <t>14104</t>
  </si>
  <si>
    <t>14117</t>
  </si>
  <si>
    <t>14172</t>
  </si>
  <si>
    <t>14400</t>
  </si>
  <si>
    <t>15201</t>
  </si>
  <si>
    <t>15204</t>
  </si>
  <si>
    <t>15206</t>
  </si>
  <si>
    <t>16020</t>
  </si>
  <si>
    <t>16046</t>
  </si>
  <si>
    <t>16048</t>
  </si>
  <si>
    <t>16049</t>
  </si>
  <si>
    <t>16050</t>
  </si>
  <si>
    <t>17001</t>
  </si>
  <si>
    <t>17210</t>
  </si>
  <si>
    <t>17216</t>
  </si>
  <si>
    <t>17400</t>
  </si>
  <si>
    <t>17401</t>
  </si>
  <si>
    <t>17402</t>
  </si>
  <si>
    <t>17403</t>
  </si>
  <si>
    <t>17404</t>
  </si>
  <si>
    <t>17405</t>
  </si>
  <si>
    <t>17406</t>
  </si>
  <si>
    <t>17407</t>
  </si>
  <si>
    <t>17408</t>
  </si>
  <si>
    <t>17409</t>
  </si>
  <si>
    <t>17410</t>
  </si>
  <si>
    <t>17411</t>
  </si>
  <si>
    <t>17412</t>
  </si>
  <si>
    <t>17414</t>
  </si>
  <si>
    <t>17415</t>
  </si>
  <si>
    <t>17417</t>
  </si>
  <si>
    <t>18100</t>
  </si>
  <si>
    <t>18303</t>
  </si>
  <si>
    <t>18400</t>
  </si>
  <si>
    <t>18401</t>
  </si>
  <si>
    <t>18402</t>
  </si>
  <si>
    <t>18902</t>
  </si>
  <si>
    <t>19007</t>
  </si>
  <si>
    <t>19028</t>
  </si>
  <si>
    <t>19400</t>
  </si>
  <si>
    <t>19401</t>
  </si>
  <si>
    <t>19403</t>
  </si>
  <si>
    <t>19404</t>
  </si>
  <si>
    <t>20094</t>
  </si>
  <si>
    <t>20203</t>
  </si>
  <si>
    <t>20215</t>
  </si>
  <si>
    <t>20400</t>
  </si>
  <si>
    <t>20401</t>
  </si>
  <si>
    <t>20402</t>
  </si>
  <si>
    <t>20403</t>
  </si>
  <si>
    <t>20404</t>
  </si>
  <si>
    <t>20405</t>
  </si>
  <si>
    <t>20406</t>
  </si>
  <si>
    <t>21014</t>
  </si>
  <si>
    <t>21036</t>
  </si>
  <si>
    <t>21206</t>
  </si>
  <si>
    <t>21214</t>
  </si>
  <si>
    <t>21226</t>
  </si>
  <si>
    <t>21232</t>
  </si>
  <si>
    <t>21234</t>
  </si>
  <si>
    <t>21237</t>
  </si>
  <si>
    <t>21300</t>
  </si>
  <si>
    <t>21301</t>
  </si>
  <si>
    <t>21302</t>
  </si>
  <si>
    <t>21303</t>
  </si>
  <si>
    <t>21401</t>
  </si>
  <si>
    <t>22008</t>
  </si>
  <si>
    <t>22009</t>
  </si>
  <si>
    <t>22017</t>
  </si>
  <si>
    <t>22073</t>
  </si>
  <si>
    <t>22105</t>
  </si>
  <si>
    <t>22200</t>
  </si>
  <si>
    <t>22204</t>
  </si>
  <si>
    <t>22207</t>
  </si>
  <si>
    <t>23042</t>
  </si>
  <si>
    <t>23054</t>
  </si>
  <si>
    <t>23309</t>
  </si>
  <si>
    <t>23311</t>
  </si>
  <si>
    <t>23402</t>
  </si>
  <si>
    <t>23403</t>
  </si>
  <si>
    <t>23404</t>
  </si>
  <si>
    <t>24014</t>
  </si>
  <si>
    <t>24019</t>
  </si>
  <si>
    <t>24105</t>
  </si>
  <si>
    <t>24111</t>
  </si>
  <si>
    <t>24122</t>
  </si>
  <si>
    <t>24350</t>
  </si>
  <si>
    <t>24404</t>
  </si>
  <si>
    <t>24410</t>
  </si>
  <si>
    <t>25101</t>
  </si>
  <si>
    <t>25116</t>
  </si>
  <si>
    <t>25118</t>
  </si>
  <si>
    <t>25155</t>
  </si>
  <si>
    <t>25160</t>
  </si>
  <si>
    <t>25200</t>
  </si>
  <si>
    <t>26056</t>
  </si>
  <si>
    <t>26059</t>
  </si>
  <si>
    <t>26070</t>
  </si>
  <si>
    <t>27001</t>
  </si>
  <si>
    <t>27003</t>
  </si>
  <si>
    <t>27010</t>
  </si>
  <si>
    <t>27019</t>
  </si>
  <si>
    <t>27083</t>
  </si>
  <si>
    <t>27320</t>
  </si>
  <si>
    <t>27343</t>
  </si>
  <si>
    <t>27344</t>
  </si>
  <si>
    <t>27400</t>
  </si>
  <si>
    <t>27401</t>
  </si>
  <si>
    <t>27402</t>
  </si>
  <si>
    <t>27403</t>
  </si>
  <si>
    <t>27404</t>
  </si>
  <si>
    <t>27416</t>
  </si>
  <si>
    <t>27417</t>
  </si>
  <si>
    <t>28010</t>
  </si>
  <si>
    <t>28137</t>
  </si>
  <si>
    <t>28144</t>
  </si>
  <si>
    <t>28149</t>
  </si>
  <si>
    <t>29011</t>
  </si>
  <si>
    <t>29100</t>
  </si>
  <si>
    <t>29101</t>
  </si>
  <si>
    <t>29103</t>
  </si>
  <si>
    <t>29311</t>
  </si>
  <si>
    <t>29317</t>
  </si>
  <si>
    <t>29320</t>
  </si>
  <si>
    <t>30002</t>
  </si>
  <si>
    <t>30029</t>
  </si>
  <si>
    <t>30031</t>
  </si>
  <si>
    <t>30303</t>
  </si>
  <si>
    <t>31002</t>
  </si>
  <si>
    <t>31004</t>
  </si>
  <si>
    <t>31006</t>
  </si>
  <si>
    <t>31015</t>
  </si>
  <si>
    <t>31016</t>
  </si>
  <si>
    <t>31025</t>
  </si>
  <si>
    <t>31063</t>
  </si>
  <si>
    <t>31103</t>
  </si>
  <si>
    <t>31201</t>
  </si>
  <si>
    <t>31306</t>
  </si>
  <si>
    <t>31311</t>
  </si>
  <si>
    <t>31330</t>
  </si>
  <si>
    <t>31332</t>
  </si>
  <si>
    <t>31401</t>
  </si>
  <si>
    <t>32081</t>
  </si>
  <si>
    <t>32123</t>
  </si>
  <si>
    <t>32312</t>
  </si>
  <si>
    <t>32325</t>
  </si>
  <si>
    <t>32326</t>
  </si>
  <si>
    <t>32354</t>
  </si>
  <si>
    <t>32356</t>
  </si>
  <si>
    <t>32358</t>
  </si>
  <si>
    <t>32360</t>
  </si>
  <si>
    <t>32361</t>
  </si>
  <si>
    <t>32362</t>
  </si>
  <si>
    <t>32363</t>
  </si>
  <si>
    <t>32414</t>
  </si>
  <si>
    <t>32416</t>
  </si>
  <si>
    <t>33030</t>
  </si>
  <si>
    <t>33036</t>
  </si>
  <si>
    <t>33049</t>
  </si>
  <si>
    <t>33070</t>
  </si>
  <si>
    <t>33115</t>
  </si>
  <si>
    <t>33183</t>
  </si>
  <si>
    <t>33202</t>
  </si>
  <si>
    <t>33205</t>
  </si>
  <si>
    <t>33206</t>
  </si>
  <si>
    <t>33207</t>
  </si>
  <si>
    <t>33211</t>
  </si>
  <si>
    <t>33212</t>
  </si>
  <si>
    <t>34002</t>
  </si>
  <si>
    <t>34003</t>
  </si>
  <si>
    <t>34033</t>
  </si>
  <si>
    <t>34111</t>
  </si>
  <si>
    <t>34307</t>
  </si>
  <si>
    <t>34324</t>
  </si>
  <si>
    <t>34401</t>
  </si>
  <si>
    <t>34402</t>
  </si>
  <si>
    <t>35200</t>
  </si>
  <si>
    <t>36101</t>
  </si>
  <si>
    <t>36140</t>
  </si>
  <si>
    <t>36250</t>
  </si>
  <si>
    <t>36300</t>
  </si>
  <si>
    <t>36400</t>
  </si>
  <si>
    <t>36401</t>
  </si>
  <si>
    <t>36402</t>
  </si>
  <si>
    <t>37501</t>
  </si>
  <si>
    <t>37502</t>
  </si>
  <si>
    <t>37503</t>
  </si>
  <si>
    <t>37504</t>
  </si>
  <si>
    <t>37505</t>
  </si>
  <si>
    <t>37506</t>
  </si>
  <si>
    <t>37507</t>
  </si>
  <si>
    <t>37903</t>
  </si>
  <si>
    <t>38126</t>
  </si>
  <si>
    <t>38264</t>
  </si>
  <si>
    <t>38265</t>
  </si>
  <si>
    <t>38267</t>
  </si>
  <si>
    <t>38300</t>
  </si>
  <si>
    <t>38301</t>
  </si>
  <si>
    <t>38302</t>
  </si>
  <si>
    <t>38304</t>
  </si>
  <si>
    <t>38306</t>
  </si>
  <si>
    <t>38308</t>
  </si>
  <si>
    <t>38320</t>
  </si>
  <si>
    <t>38322</t>
  </si>
  <si>
    <t>38324</t>
  </si>
  <si>
    <t>39002</t>
  </si>
  <si>
    <t>39003</t>
  </si>
  <si>
    <t>39007</t>
  </si>
  <si>
    <t>39090</t>
  </si>
  <si>
    <t>39119</t>
  </si>
  <si>
    <t>39120</t>
  </si>
  <si>
    <t>39200</t>
  </si>
  <si>
    <t>39201</t>
  </si>
  <si>
    <t>39202</t>
  </si>
  <si>
    <t>39203</t>
  </si>
  <si>
    <t>39204</t>
  </si>
  <si>
    <t>39205</t>
  </si>
  <si>
    <t>39207</t>
  </si>
  <si>
    <t>39208</t>
  </si>
  <si>
    <t>39209</t>
  </si>
  <si>
    <t>Sumner-Bonney Lake</t>
  </si>
  <si>
    <t>&gt;999.99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</si>
</sst>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00000"/>
  </numFmts>
  <fonts count="4" x14ac:knownFonts="1">
    <font>
      <sz val="10"/>
      <name val="Arial"/>
    </font>
    <font>
      <sz val="10"/>
      <name val="Arial"/>
      <family val="2"/>
    </font>
    <font>
      <sz val="11"/>
      <name val="Segoe UI"/>
      <family val="2"/>
    </font>
    <font>
      <sz val="11"/>
      <color indexed="8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2" fillId="0" borderId="0" xfId="0" applyNumberFormat="1" applyFont="1" applyAlignment="1">
      <alignment horizontal="left"/>
    </xf>
    <xf numFmtId="0" fontId="2" fillId="0" borderId="0" xfId="0" applyFont="1"/>
    <xf numFmtId="41" fontId="2" fillId="0" borderId="0" xfId="1" applyNumberFormat="1" applyFont="1"/>
    <xf numFmtId="43" fontId="2" fillId="0" borderId="0" xfId="1" applyFont="1"/>
    <xf numFmtId="43" fontId="2" fillId="0" borderId="0" xfId="0" applyNumberFormat="1" applyFont="1"/>
    <xf numFmtId="43" fontId="2" fillId="0" borderId="0" xfId="1" applyFont="1" applyAlignment="1">
      <alignment horizontal="center"/>
    </xf>
    <xf numFmtId="41" fontId="2" fillId="0" borderId="5" xfId="1" applyNumberFormat="1" applyFont="1" applyBorder="1" applyAlignment="1">
      <alignment horizontal="center"/>
    </xf>
    <xf numFmtId="43" fontId="2" fillId="0" borderId="0" xfId="1" applyFont="1" applyFill="1" applyBorder="1" applyAlignment="1">
      <alignment horizontal="centerContinuous"/>
    </xf>
    <xf numFmtId="43" fontId="2" fillId="0" borderId="0" xfId="1" applyFont="1" applyFill="1" applyAlignment="1">
      <alignment horizontal="centerContinuous"/>
    </xf>
    <xf numFmtId="43" fontId="2" fillId="0" borderId="3" xfId="1" applyFont="1" applyFill="1" applyBorder="1" applyAlignment="1">
      <alignment horizontal="centerContinuous"/>
    </xf>
    <xf numFmtId="43" fontId="2" fillId="0" borderId="0" xfId="1" applyFont="1" applyFill="1" applyBorder="1" applyAlignment="1">
      <alignment horizontal="center"/>
    </xf>
    <xf numFmtId="43" fontId="2" fillId="0" borderId="5" xfId="1" applyFont="1" applyFill="1" applyBorder="1" applyAlignment="1">
      <alignment horizontal="center"/>
    </xf>
    <xf numFmtId="43" fontId="2" fillId="0" borderId="3" xfId="1" applyFont="1" applyFill="1" applyBorder="1" applyAlignment="1">
      <alignment horizontal="center"/>
    </xf>
    <xf numFmtId="43" fontId="2" fillId="0" borderId="5" xfId="1" applyFont="1" applyBorder="1" applyAlignment="1">
      <alignment horizontal="center"/>
    </xf>
    <xf numFmtId="0" fontId="2" fillId="0" borderId="1" xfId="0" applyFont="1" applyBorder="1"/>
    <xf numFmtId="41" fontId="2" fillId="0" borderId="4" xfId="1" applyNumberFormat="1" applyFont="1" applyBorder="1"/>
    <xf numFmtId="43" fontId="2" fillId="0" borderId="4" xfId="1" applyFont="1" applyBorder="1" applyAlignment="1">
      <alignment horizontal="right"/>
    </xf>
    <xf numFmtId="43" fontId="2" fillId="0" borderId="4" xfId="0" applyNumberFormat="1" applyFont="1" applyBorder="1"/>
    <xf numFmtId="43" fontId="2" fillId="0" borderId="2" xfId="1" applyFont="1" applyBorder="1" applyAlignment="1">
      <alignment horizontal="right"/>
    </xf>
    <xf numFmtId="43" fontId="2" fillId="0" borderId="2" xfId="0" applyNumberFormat="1" applyFont="1" applyBorder="1"/>
    <xf numFmtId="41" fontId="2" fillId="0" borderId="5" xfId="1" applyNumberFormat="1" applyFont="1" applyBorder="1"/>
    <xf numFmtId="43" fontId="2" fillId="0" borderId="5" xfId="1" applyFont="1" applyBorder="1"/>
    <xf numFmtId="43" fontId="2" fillId="0" borderId="5" xfId="0" applyNumberFormat="1" applyFont="1" applyBorder="1"/>
    <xf numFmtId="43" fontId="2" fillId="0" borderId="3" xfId="1" applyFont="1" applyBorder="1" applyAlignment="1">
      <alignment horizontal="center"/>
    </xf>
    <xf numFmtId="43" fontId="2" fillId="0" borderId="3" xfId="0" applyNumberFormat="1" applyFont="1" applyBorder="1"/>
    <xf numFmtId="43" fontId="3" fillId="0" borderId="5" xfId="0" applyNumberFormat="1" applyFont="1" applyBorder="1" applyAlignment="1">
      <alignment horizontal="right"/>
    </xf>
    <xf numFmtId="43" fontId="2" fillId="0" borderId="0" xfId="1" applyFont="1" applyBorder="1"/>
    <xf numFmtId="164" fontId="2" fillId="0" borderId="0" xfId="1" applyNumberFormat="1" applyFont="1" applyFill="1" applyBorder="1" applyAlignment="1">
      <alignment horizontal="left"/>
    </xf>
    <xf numFmtId="43" fontId="2" fillId="0" borderId="3" xfId="0" applyNumberFormat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7"/>
  <sheetViews>
    <sheetView showZeros="0" tabSelected="1" workbookViewId="0">
      <pane ySplit="9" topLeftCell="A44" activePane="bottomLeft" state="frozen"/>
      <selection pane="bottomLeft" activeCell="H47" sqref="H47"/>
    </sheetView>
  </sheetViews>
  <sheetFormatPr defaultColWidth="9.140625" defaultRowHeight="16.5" x14ac:dyDescent="0.3"/>
  <cols>
    <col min="1" max="1" width="6.7109375" style="1" customWidth="1"/>
    <col min="2" max="2" width="19.7109375" style="2" customWidth="1"/>
    <col min="3" max="3" width="13.28515625" style="3" customWidth="1"/>
    <col min="4" max="4" width="11.28515625" style="4" customWidth="1"/>
    <col min="5" max="5" width="9.28515625" style="5" customWidth="1"/>
    <col min="6" max="6" width="10.28515625" style="5" customWidth="1"/>
    <col min="7" max="7" width="11.28515625" style="6" customWidth="1"/>
    <col min="8" max="8" width="9.7109375" style="5" customWidth="1"/>
    <col min="9" max="9" width="10.28515625" style="5" customWidth="1"/>
    <col min="10" max="16384" width="9.140625" style="2"/>
  </cols>
  <sheetData>
    <row r="1" spans="1:9" x14ac:dyDescent="0.3">
      <c r="A1" s="1" t="s">
        <v>360</v>
      </c>
    </row>
    <row r="3" spans="1:9" x14ac:dyDescent="0.3">
      <c r="C3" s="7"/>
      <c r="D3" s="8" t="s">
        <v>350</v>
      </c>
      <c r="E3" s="9"/>
      <c r="F3" s="10"/>
      <c r="G3" s="8" t="s">
        <v>351</v>
      </c>
      <c r="H3" s="9"/>
      <c r="I3" s="10"/>
    </row>
    <row r="4" spans="1:9" x14ac:dyDescent="0.3">
      <c r="C4" s="7"/>
      <c r="D4" s="8" t="s">
        <v>377</v>
      </c>
      <c r="E4" s="9"/>
      <c r="F4" s="10"/>
      <c r="G4" s="8" t="s">
        <v>349</v>
      </c>
      <c r="H4" s="9"/>
      <c r="I4" s="10"/>
    </row>
    <row r="5" spans="1:9" x14ac:dyDescent="0.3">
      <c r="C5" s="7" t="s">
        <v>279</v>
      </c>
      <c r="D5" s="11"/>
      <c r="E5" s="12" t="s">
        <v>341</v>
      </c>
      <c r="F5" s="13" t="s">
        <v>328</v>
      </c>
      <c r="G5" s="11"/>
      <c r="H5" s="12" t="s">
        <v>341</v>
      </c>
      <c r="I5" s="13" t="s">
        <v>329</v>
      </c>
    </row>
    <row r="6" spans="1:9" x14ac:dyDescent="0.3">
      <c r="A6" s="1" t="s">
        <v>346</v>
      </c>
      <c r="C6" s="7" t="s">
        <v>341</v>
      </c>
      <c r="D6" s="11"/>
      <c r="E6" s="12" t="s">
        <v>354</v>
      </c>
      <c r="F6" s="13" t="s">
        <v>355</v>
      </c>
      <c r="G6" s="11"/>
      <c r="H6" s="12" t="s">
        <v>354</v>
      </c>
      <c r="I6" s="13" t="s">
        <v>355</v>
      </c>
    </row>
    <row r="7" spans="1:9" x14ac:dyDescent="0.3">
      <c r="C7" s="7" t="s">
        <v>353</v>
      </c>
      <c r="D7" s="14" t="s">
        <v>328</v>
      </c>
      <c r="E7" s="14" t="s">
        <v>352</v>
      </c>
      <c r="F7" s="14" t="s">
        <v>341</v>
      </c>
      <c r="G7" s="14" t="s">
        <v>329</v>
      </c>
      <c r="H7" s="14" t="s">
        <v>348</v>
      </c>
      <c r="I7" s="14" t="s">
        <v>341</v>
      </c>
    </row>
    <row r="8" spans="1:9" x14ac:dyDescent="0.3">
      <c r="B8" s="15" t="s">
        <v>278</v>
      </c>
      <c r="C8" s="16">
        <f>SUM(C10:C327)</f>
        <v>1044513.1736200005</v>
      </c>
      <c r="D8" s="17">
        <f>SUM(D10:D327)</f>
        <v>63211.6</v>
      </c>
      <c r="E8" s="18">
        <f>+C8/D8</f>
        <v>16.524074277822432</v>
      </c>
      <c r="F8" s="18">
        <f>+D8/C8*1000</f>
        <v>60.517762337956611</v>
      </c>
      <c r="G8" s="19">
        <f>SUM(G10:G327)</f>
        <v>13237.800000000001</v>
      </c>
      <c r="H8" s="20">
        <f>+C8/G8</f>
        <v>78.903833992053094</v>
      </c>
      <c r="I8" s="20">
        <f>+G8/C8*1000</f>
        <v>12.673655377769302</v>
      </c>
    </row>
    <row r="9" spans="1:9" x14ac:dyDescent="0.3">
      <c r="C9" s="21"/>
      <c r="D9" s="22"/>
      <c r="E9" s="23"/>
      <c r="F9" s="23"/>
      <c r="G9" s="24"/>
      <c r="H9" s="25"/>
      <c r="I9" s="25"/>
    </row>
    <row r="10" spans="1:9" x14ac:dyDescent="0.3">
      <c r="A10" s="28" t="s">
        <v>280</v>
      </c>
      <c r="B10" s="2" t="s">
        <v>0</v>
      </c>
      <c r="C10" s="21">
        <v>63.423000000000002</v>
      </c>
      <c r="D10" s="26">
        <v>10.1</v>
      </c>
      <c r="E10" s="23">
        <f>IF(D10=0,0,C10/D10)</f>
        <v>6.27950495049505</v>
      </c>
      <c r="F10" s="23">
        <f>+D10/C10*1000</f>
        <v>159.24822225375652</v>
      </c>
      <c r="G10" s="26">
        <v>1.84</v>
      </c>
      <c r="H10" s="25">
        <f>IF(G10=0,0,+C10/G10)</f>
        <v>34.469021739130433</v>
      </c>
      <c r="I10" s="25">
        <f>+G10/C10*1000</f>
        <v>29.011557321476435</v>
      </c>
    </row>
    <row r="11" spans="1:9" x14ac:dyDescent="0.3">
      <c r="A11" s="1" t="s">
        <v>281</v>
      </c>
      <c r="B11" s="2" t="s">
        <v>1</v>
      </c>
      <c r="C11" s="21">
        <v>9</v>
      </c>
      <c r="D11" s="26">
        <v>2</v>
      </c>
      <c r="E11" s="23">
        <f t="shared" ref="E11:E74" si="0">IF(D11=0,0,C11/D11)</f>
        <v>4.5</v>
      </c>
      <c r="F11" s="23">
        <f t="shared" ref="F11:F74" si="1">+D11/C11*1000</f>
        <v>222.2222222222222</v>
      </c>
      <c r="G11" s="26">
        <v>0</v>
      </c>
      <c r="H11" s="25">
        <f t="shared" ref="H11:H74" si="2">IF(G11=0,0,+C11/G11)</f>
        <v>0</v>
      </c>
      <c r="I11" s="25">
        <f t="shared" ref="I11:I74" si="3">+G11/C11*1000</f>
        <v>0</v>
      </c>
    </row>
    <row r="12" spans="1:9" x14ac:dyDescent="0.3">
      <c r="A12" s="28" t="s">
        <v>282</v>
      </c>
      <c r="B12" s="2" t="s">
        <v>2</v>
      </c>
      <c r="C12" s="21">
        <v>4496.4219999999996</v>
      </c>
      <c r="D12" s="26">
        <v>260.8</v>
      </c>
      <c r="E12" s="23">
        <f t="shared" si="0"/>
        <v>17.240881901840488</v>
      </c>
      <c r="F12" s="23">
        <f t="shared" si="1"/>
        <v>58.001673330483662</v>
      </c>
      <c r="G12" s="26">
        <v>59.98</v>
      </c>
      <c r="H12" s="25">
        <f t="shared" si="2"/>
        <v>74.965355118372784</v>
      </c>
      <c r="I12" s="25">
        <f t="shared" si="3"/>
        <v>13.339495269794517</v>
      </c>
    </row>
    <row r="13" spans="1:9" x14ac:dyDescent="0.3">
      <c r="A13" s="28" t="s">
        <v>283</v>
      </c>
      <c r="B13" s="2" t="s">
        <v>3</v>
      </c>
      <c r="C13" s="21">
        <v>202.12</v>
      </c>
      <c r="D13" s="26">
        <v>18.36</v>
      </c>
      <c r="E13" s="23">
        <f t="shared" si="0"/>
        <v>11.008714596949892</v>
      </c>
      <c r="F13" s="23">
        <f t="shared" si="1"/>
        <v>90.837126459528989</v>
      </c>
      <c r="G13" s="26">
        <v>6.19</v>
      </c>
      <c r="H13" s="25">
        <f t="shared" si="2"/>
        <v>32.652665589660742</v>
      </c>
      <c r="I13" s="25">
        <f t="shared" si="3"/>
        <v>30.625371066693056</v>
      </c>
    </row>
    <row r="14" spans="1:9" x14ac:dyDescent="0.3">
      <c r="A14" s="28" t="s">
        <v>284</v>
      </c>
      <c r="B14" s="2" t="s">
        <v>4</v>
      </c>
      <c r="C14" s="21">
        <v>349.42499999999995</v>
      </c>
      <c r="D14" s="26">
        <v>24.75</v>
      </c>
      <c r="E14" s="23">
        <f t="shared" si="0"/>
        <v>14.118181818181816</v>
      </c>
      <c r="F14" s="23">
        <f t="shared" si="1"/>
        <v>70.830650354153263</v>
      </c>
      <c r="G14" s="26">
        <v>5.15</v>
      </c>
      <c r="H14" s="25">
        <f t="shared" si="2"/>
        <v>67.84951456310678</v>
      </c>
      <c r="I14" s="25">
        <f t="shared" si="3"/>
        <v>14.738498962581387</v>
      </c>
    </row>
    <row r="15" spans="1:9" x14ac:dyDescent="0.3">
      <c r="A15" s="28" t="s">
        <v>285</v>
      </c>
      <c r="B15" s="2" t="s">
        <v>5</v>
      </c>
      <c r="C15" s="21">
        <v>2437.3110000000001</v>
      </c>
      <c r="D15" s="26">
        <v>142.4</v>
      </c>
      <c r="E15" s="23">
        <f t="shared" si="0"/>
        <v>17.115948033707866</v>
      </c>
      <c r="F15" s="23">
        <f t="shared" si="1"/>
        <v>58.425043008463014</v>
      </c>
      <c r="G15" s="26">
        <v>39.869999999999997</v>
      </c>
      <c r="H15" s="25">
        <f t="shared" si="2"/>
        <v>61.131452219714078</v>
      </c>
      <c r="I15" s="25">
        <f t="shared" si="3"/>
        <v>16.358191465922896</v>
      </c>
    </row>
    <row r="16" spans="1:9" x14ac:dyDescent="0.3">
      <c r="A16" s="28" t="s">
        <v>286</v>
      </c>
      <c r="B16" s="2" t="s">
        <v>6</v>
      </c>
      <c r="C16" s="21">
        <v>600.16399999999999</v>
      </c>
      <c r="D16" s="26">
        <v>39.4</v>
      </c>
      <c r="E16" s="23">
        <f t="shared" si="0"/>
        <v>15.232588832487309</v>
      </c>
      <c r="F16" s="23">
        <f t="shared" si="1"/>
        <v>65.648722682466797</v>
      </c>
      <c r="G16" s="26">
        <v>7.73</v>
      </c>
      <c r="H16" s="25">
        <f t="shared" si="2"/>
        <v>77.640879689521341</v>
      </c>
      <c r="I16" s="25">
        <f t="shared" si="3"/>
        <v>12.87981285115402</v>
      </c>
    </row>
    <row r="17" spans="1:9" x14ac:dyDescent="0.3">
      <c r="A17" s="28" t="s">
        <v>287</v>
      </c>
      <c r="B17" s="2" t="s">
        <v>7</v>
      </c>
      <c r="C17" s="21">
        <v>18191.822</v>
      </c>
      <c r="D17" s="26">
        <v>1051.6300000000001</v>
      </c>
      <c r="E17" s="23">
        <f t="shared" si="0"/>
        <v>17.298690604109808</v>
      </c>
      <c r="F17" s="23">
        <f t="shared" si="1"/>
        <v>57.807843546402339</v>
      </c>
      <c r="G17" s="26">
        <v>258.57</v>
      </c>
      <c r="H17" s="25">
        <f t="shared" si="2"/>
        <v>70.355501411610007</v>
      </c>
      <c r="I17" s="25">
        <f t="shared" si="3"/>
        <v>14.213529573893148</v>
      </c>
    </row>
    <row r="18" spans="1:9" x14ac:dyDescent="0.3">
      <c r="A18" s="28" t="s">
        <v>288</v>
      </c>
      <c r="B18" s="2" t="s">
        <v>8</v>
      </c>
      <c r="C18" s="21">
        <v>140.19999999999999</v>
      </c>
      <c r="D18" s="26">
        <v>12.26</v>
      </c>
      <c r="E18" s="23">
        <f t="shared" si="0"/>
        <v>11.435562805872756</v>
      </c>
      <c r="F18" s="23">
        <f t="shared" si="1"/>
        <v>87.446504992867332</v>
      </c>
      <c r="G18" s="26">
        <v>1.19</v>
      </c>
      <c r="H18" s="25">
        <f t="shared" si="2"/>
        <v>117.81512605042016</v>
      </c>
      <c r="I18" s="25">
        <f t="shared" si="3"/>
        <v>8.4878744650499289</v>
      </c>
    </row>
    <row r="19" spans="1:9" x14ac:dyDescent="0.3">
      <c r="A19" s="28" t="s">
        <v>289</v>
      </c>
      <c r="B19" s="2" t="s">
        <v>9</v>
      </c>
      <c r="C19" s="21">
        <v>1366.7380000000001</v>
      </c>
      <c r="D19" s="26">
        <v>85.78</v>
      </c>
      <c r="E19" s="23">
        <f t="shared" si="0"/>
        <v>15.933061319654932</v>
      </c>
      <c r="F19" s="23">
        <f t="shared" si="1"/>
        <v>62.762577758136523</v>
      </c>
      <c r="G19" s="26">
        <v>16.21</v>
      </c>
      <c r="H19" s="25">
        <f t="shared" si="2"/>
        <v>84.314497223935845</v>
      </c>
      <c r="I19" s="25">
        <f t="shared" si="3"/>
        <v>11.86035655699922</v>
      </c>
    </row>
    <row r="20" spans="1:9" x14ac:dyDescent="0.3">
      <c r="A20" s="28" t="s">
        <v>290</v>
      </c>
      <c r="B20" s="2" t="s">
        <v>10</v>
      </c>
      <c r="C20" s="21">
        <v>853.63200000000006</v>
      </c>
      <c r="D20" s="26">
        <v>51.35</v>
      </c>
      <c r="E20" s="23">
        <f t="shared" si="0"/>
        <v>16.623797468354432</v>
      </c>
      <c r="F20" s="23">
        <f t="shared" si="1"/>
        <v>60.154727095516563</v>
      </c>
      <c r="G20" s="26">
        <v>12.27</v>
      </c>
      <c r="H20" s="25">
        <f t="shared" si="2"/>
        <v>69.570660146699268</v>
      </c>
      <c r="I20" s="25">
        <f t="shared" si="3"/>
        <v>14.373875393612234</v>
      </c>
    </row>
    <row r="21" spans="1:9" x14ac:dyDescent="0.3">
      <c r="A21" s="28" t="s">
        <v>291</v>
      </c>
      <c r="B21" s="2" t="s">
        <v>11</v>
      </c>
      <c r="C21" s="21">
        <v>2354.6839999999997</v>
      </c>
      <c r="D21" s="26">
        <v>140.18</v>
      </c>
      <c r="E21" s="23">
        <f t="shared" si="0"/>
        <v>16.797574547010985</v>
      </c>
      <c r="F21" s="23">
        <f t="shared" si="1"/>
        <v>59.532404348099369</v>
      </c>
      <c r="G21" s="26">
        <v>30</v>
      </c>
      <c r="H21" s="25">
        <f t="shared" si="2"/>
        <v>78.489466666666658</v>
      </c>
      <c r="I21" s="25">
        <f t="shared" si="3"/>
        <v>12.740563064937801</v>
      </c>
    </row>
    <row r="22" spans="1:9" x14ac:dyDescent="0.3">
      <c r="A22" s="28" t="s">
        <v>292</v>
      </c>
      <c r="B22" s="2" t="s">
        <v>12</v>
      </c>
      <c r="C22" s="21">
        <v>13441.669</v>
      </c>
      <c r="D22" s="26">
        <v>728.87</v>
      </c>
      <c r="E22" s="23">
        <f t="shared" si="0"/>
        <v>18.441792089124259</v>
      </c>
      <c r="F22" s="23">
        <f t="shared" si="1"/>
        <v>54.224665106691738</v>
      </c>
      <c r="G22" s="26">
        <v>178.77</v>
      </c>
      <c r="H22" s="25">
        <f t="shared" si="2"/>
        <v>75.189735414219385</v>
      </c>
      <c r="I22" s="25">
        <f t="shared" si="3"/>
        <v>13.29968770991162</v>
      </c>
    </row>
    <row r="23" spans="1:9" x14ac:dyDescent="0.3">
      <c r="A23" s="28" t="s">
        <v>293</v>
      </c>
      <c r="B23" s="2" t="s">
        <v>13</v>
      </c>
      <c r="C23" s="21">
        <v>614.16799999999989</v>
      </c>
      <c r="D23" s="26">
        <v>43.23</v>
      </c>
      <c r="E23" s="23">
        <f t="shared" si="0"/>
        <v>14.206985889428637</v>
      </c>
      <c r="F23" s="23">
        <f t="shared" si="1"/>
        <v>70.38790689192534</v>
      </c>
      <c r="G23" s="26">
        <v>10.14</v>
      </c>
      <c r="H23" s="25">
        <f t="shared" si="2"/>
        <v>60.5688362919132</v>
      </c>
      <c r="I23" s="25">
        <f t="shared" si="3"/>
        <v>16.510140547863131</v>
      </c>
    </row>
    <row r="24" spans="1:9" x14ac:dyDescent="0.3">
      <c r="A24" s="1" t="s">
        <v>294</v>
      </c>
      <c r="B24" s="2" t="s">
        <v>14</v>
      </c>
      <c r="C24" s="21">
        <v>9.6</v>
      </c>
      <c r="D24" s="26">
        <v>1</v>
      </c>
      <c r="E24" s="23">
        <f t="shared" si="0"/>
        <v>9.6</v>
      </c>
      <c r="F24" s="23">
        <f t="shared" si="1"/>
        <v>104.16666666666667</v>
      </c>
      <c r="G24" s="26"/>
      <c r="H24" s="25">
        <f t="shared" si="2"/>
        <v>0</v>
      </c>
      <c r="I24" s="25">
        <f t="shared" si="3"/>
        <v>0</v>
      </c>
    </row>
    <row r="25" spans="1:9" x14ac:dyDescent="0.3">
      <c r="A25" s="28" t="s">
        <v>295</v>
      </c>
      <c r="B25" s="2" t="s">
        <v>15</v>
      </c>
      <c r="C25" s="21">
        <v>324.11300000000006</v>
      </c>
      <c r="D25" s="26">
        <v>25</v>
      </c>
      <c r="E25" s="23">
        <f t="shared" si="0"/>
        <v>12.964520000000002</v>
      </c>
      <c r="F25" s="23">
        <f t="shared" si="1"/>
        <v>77.133592296513854</v>
      </c>
      <c r="G25" s="26">
        <v>5</v>
      </c>
      <c r="H25" s="25">
        <f t="shared" si="2"/>
        <v>64.822600000000008</v>
      </c>
      <c r="I25" s="25">
        <f t="shared" si="3"/>
        <v>15.426718459302771</v>
      </c>
    </row>
    <row r="26" spans="1:9" x14ac:dyDescent="0.3">
      <c r="A26" s="28" t="s">
        <v>296</v>
      </c>
      <c r="B26" s="2" t="s">
        <v>16</v>
      </c>
      <c r="C26" s="21">
        <v>1246.8619999999999</v>
      </c>
      <c r="D26" s="26">
        <v>84.46</v>
      </c>
      <c r="E26" s="23">
        <f t="shared" si="0"/>
        <v>14.762751598389769</v>
      </c>
      <c r="F26" s="23">
        <f t="shared" si="1"/>
        <v>67.73804959971514</v>
      </c>
      <c r="G26" s="26">
        <v>19.39</v>
      </c>
      <c r="H26" s="25">
        <f t="shared" si="2"/>
        <v>64.304383702939646</v>
      </c>
      <c r="I26" s="25">
        <f t="shared" si="3"/>
        <v>15.551039329131855</v>
      </c>
    </row>
    <row r="27" spans="1:9" x14ac:dyDescent="0.3">
      <c r="A27" s="28" t="s">
        <v>297</v>
      </c>
      <c r="B27" s="2" t="s">
        <v>17</v>
      </c>
      <c r="C27" s="21">
        <v>1569.7129999999997</v>
      </c>
      <c r="D27" s="26">
        <v>101.34</v>
      </c>
      <c r="E27" s="23">
        <f t="shared" si="0"/>
        <v>15.489569765147026</v>
      </c>
      <c r="F27" s="23">
        <f t="shared" si="1"/>
        <v>64.559572354946425</v>
      </c>
      <c r="G27" s="26">
        <v>23.24</v>
      </c>
      <c r="H27" s="25">
        <f t="shared" si="2"/>
        <v>67.543588640275374</v>
      </c>
      <c r="I27" s="25">
        <f t="shared" si="3"/>
        <v>14.805254208890416</v>
      </c>
    </row>
    <row r="28" spans="1:9" x14ac:dyDescent="0.3">
      <c r="A28" s="28" t="s">
        <v>298</v>
      </c>
      <c r="B28" s="2" t="s">
        <v>18</v>
      </c>
      <c r="C28" s="21">
        <v>1192.9939999999997</v>
      </c>
      <c r="D28" s="26">
        <v>84.92</v>
      </c>
      <c r="E28" s="23">
        <f t="shared" si="0"/>
        <v>14.048445595854918</v>
      </c>
      <c r="F28" s="23">
        <f t="shared" si="1"/>
        <v>71.182252383499005</v>
      </c>
      <c r="G28" s="26">
        <v>15.24</v>
      </c>
      <c r="H28" s="25">
        <f t="shared" si="2"/>
        <v>78.280446194225703</v>
      </c>
      <c r="I28" s="25">
        <f t="shared" si="3"/>
        <v>12.774582269483336</v>
      </c>
    </row>
    <row r="29" spans="1:9" x14ac:dyDescent="0.3">
      <c r="A29" s="28" t="s">
        <v>299</v>
      </c>
      <c r="B29" s="2" t="s">
        <v>19</v>
      </c>
      <c r="C29" s="21">
        <v>6988.77</v>
      </c>
      <c r="D29" s="26">
        <v>468.22</v>
      </c>
      <c r="E29" s="23">
        <f t="shared" si="0"/>
        <v>14.926252616291487</v>
      </c>
      <c r="F29" s="23">
        <f t="shared" si="1"/>
        <v>66.996052238090527</v>
      </c>
      <c r="G29" s="26">
        <v>93.41</v>
      </c>
      <c r="H29" s="25">
        <f t="shared" si="2"/>
        <v>74.818220747243345</v>
      </c>
      <c r="I29" s="25">
        <f t="shared" si="3"/>
        <v>13.36572816103549</v>
      </c>
    </row>
    <row r="30" spans="1:9" x14ac:dyDescent="0.3">
      <c r="A30" s="28" t="s">
        <v>398</v>
      </c>
      <c r="B30" s="2" t="s">
        <v>399</v>
      </c>
      <c r="C30" s="21">
        <v>167.51900000000001</v>
      </c>
      <c r="D30" s="26">
        <v>8.74</v>
      </c>
      <c r="E30" s="23">
        <f t="shared" si="0"/>
        <v>19.166933638443936</v>
      </c>
      <c r="F30" s="23">
        <f t="shared" si="1"/>
        <v>52.173186325133273</v>
      </c>
      <c r="G30" s="26">
        <v>1.92</v>
      </c>
      <c r="H30" s="25">
        <f t="shared" si="2"/>
        <v>87.249479166666674</v>
      </c>
      <c r="I30" s="25">
        <f t="shared" si="3"/>
        <v>11.461386469594492</v>
      </c>
    </row>
    <row r="31" spans="1:9" x14ac:dyDescent="0.3">
      <c r="A31" s="28" t="s">
        <v>300</v>
      </c>
      <c r="B31" s="2" t="s">
        <v>20</v>
      </c>
      <c r="C31" s="21">
        <v>3373.482</v>
      </c>
      <c r="D31" s="26">
        <v>230.87</v>
      </c>
      <c r="E31" s="23">
        <f t="shared" si="0"/>
        <v>14.612041408584917</v>
      </c>
      <c r="F31" s="23">
        <f t="shared" si="1"/>
        <v>68.436707236024972</v>
      </c>
      <c r="G31" s="26">
        <v>62.66</v>
      </c>
      <c r="H31" s="25">
        <f t="shared" si="2"/>
        <v>53.837887009256306</v>
      </c>
      <c r="I31" s="25">
        <f t="shared" si="3"/>
        <v>18.57428022440908</v>
      </c>
    </row>
    <row r="32" spans="1:9" x14ac:dyDescent="0.3">
      <c r="A32" s="28" t="s">
        <v>301</v>
      </c>
      <c r="B32" s="2" t="s">
        <v>21</v>
      </c>
      <c r="C32" s="21">
        <v>333.58499999999998</v>
      </c>
      <c r="D32" s="26">
        <v>21.48</v>
      </c>
      <c r="E32" s="23">
        <f t="shared" si="0"/>
        <v>15.530027932960893</v>
      </c>
      <c r="F32" s="23">
        <f t="shared" si="1"/>
        <v>64.391384504698962</v>
      </c>
      <c r="G32" s="26">
        <v>4.53</v>
      </c>
      <c r="H32" s="25">
        <f t="shared" si="2"/>
        <v>73.639072847682115</v>
      </c>
      <c r="I32" s="25">
        <f t="shared" si="3"/>
        <v>13.579747290795451</v>
      </c>
    </row>
    <row r="33" spans="1:9" x14ac:dyDescent="0.3">
      <c r="A33" s="28" t="s">
        <v>302</v>
      </c>
      <c r="B33" s="2" t="s">
        <v>22</v>
      </c>
      <c r="C33" s="21">
        <v>2503.6580000000004</v>
      </c>
      <c r="D33" s="26">
        <v>152.71</v>
      </c>
      <c r="E33" s="23">
        <f t="shared" si="0"/>
        <v>16.394852989326175</v>
      </c>
      <c r="F33" s="23">
        <f t="shared" si="1"/>
        <v>60.994752478173929</v>
      </c>
      <c r="G33" s="26">
        <v>38.79</v>
      </c>
      <c r="H33" s="25">
        <f t="shared" si="2"/>
        <v>64.543903067800997</v>
      </c>
      <c r="I33" s="25">
        <f t="shared" si="3"/>
        <v>15.493330159310894</v>
      </c>
    </row>
    <row r="34" spans="1:9" x14ac:dyDescent="0.3">
      <c r="A34" s="28" t="s">
        <v>303</v>
      </c>
      <c r="B34" s="2" t="s">
        <v>23</v>
      </c>
      <c r="C34" s="21">
        <v>472.28000000000003</v>
      </c>
      <c r="D34" s="26">
        <v>39.5</v>
      </c>
      <c r="E34" s="23">
        <f t="shared" si="0"/>
        <v>11.956455696202532</v>
      </c>
      <c r="F34" s="23">
        <f t="shared" si="1"/>
        <v>83.636825611925119</v>
      </c>
      <c r="G34" s="26">
        <v>10.02</v>
      </c>
      <c r="H34" s="25">
        <f t="shared" si="2"/>
        <v>47.133732534930147</v>
      </c>
      <c r="I34" s="25">
        <f t="shared" si="3"/>
        <v>21.216227661556701</v>
      </c>
    </row>
    <row r="35" spans="1:9" x14ac:dyDescent="0.3">
      <c r="A35" s="28" t="s">
        <v>304</v>
      </c>
      <c r="B35" s="2" t="s">
        <v>24</v>
      </c>
      <c r="C35" s="21">
        <v>3137.1620000000003</v>
      </c>
      <c r="D35" s="26">
        <v>71.72</v>
      </c>
      <c r="E35" s="23">
        <f t="shared" si="0"/>
        <v>43.741801450083663</v>
      </c>
      <c r="F35" s="23">
        <f t="shared" si="1"/>
        <v>22.86142698400656</v>
      </c>
      <c r="G35" s="26">
        <v>23.2</v>
      </c>
      <c r="H35" s="25">
        <f t="shared" si="2"/>
        <v>135.22250000000003</v>
      </c>
      <c r="I35" s="25">
        <f t="shared" si="3"/>
        <v>7.395218990922368</v>
      </c>
    </row>
    <row r="36" spans="1:9" x14ac:dyDescent="0.3">
      <c r="A36" s="28" t="s">
        <v>371</v>
      </c>
      <c r="B36" s="2" t="s">
        <v>373</v>
      </c>
      <c r="C36" s="21">
        <v>135.76699999999997</v>
      </c>
      <c r="D36" s="27">
        <v>16</v>
      </c>
      <c r="E36" s="23">
        <f t="shared" si="0"/>
        <v>8.485437499999998</v>
      </c>
      <c r="F36" s="23">
        <f t="shared" si="1"/>
        <v>117.84896182430197</v>
      </c>
      <c r="G36" s="26">
        <v>0.71</v>
      </c>
      <c r="H36" s="25">
        <f t="shared" si="2"/>
        <v>191.22112676056335</v>
      </c>
      <c r="I36" s="25">
        <f t="shared" si="3"/>
        <v>5.2295476809533987</v>
      </c>
    </row>
    <row r="37" spans="1:9" x14ac:dyDescent="0.3">
      <c r="A37" s="28" t="s">
        <v>305</v>
      </c>
      <c r="B37" s="2" t="s">
        <v>25</v>
      </c>
      <c r="C37" s="21">
        <v>21252.455999999998</v>
      </c>
      <c r="D37" s="26">
        <v>1265.3800000000001</v>
      </c>
      <c r="E37" s="23">
        <f t="shared" si="0"/>
        <v>16.795315241271393</v>
      </c>
      <c r="F37" s="23">
        <f t="shared" si="1"/>
        <v>59.540412646895973</v>
      </c>
      <c r="G37" s="26">
        <v>230.17</v>
      </c>
      <c r="H37" s="25">
        <f t="shared" si="2"/>
        <v>92.333735934309416</v>
      </c>
      <c r="I37" s="25">
        <f t="shared" si="3"/>
        <v>10.830277686494211</v>
      </c>
    </row>
    <row r="38" spans="1:9" x14ac:dyDescent="0.3">
      <c r="A38" s="28" t="s">
        <v>306</v>
      </c>
      <c r="B38" s="2" t="s">
        <v>26</v>
      </c>
      <c r="C38" s="21">
        <v>1929.0459999999998</v>
      </c>
      <c r="D38" s="26">
        <v>104.14</v>
      </c>
      <c r="E38" s="23">
        <f t="shared" si="0"/>
        <v>18.523583637411175</v>
      </c>
      <c r="F38" s="23">
        <f t="shared" si="1"/>
        <v>53.985234152010896</v>
      </c>
      <c r="G38" s="26">
        <v>25.88</v>
      </c>
      <c r="H38" s="25">
        <f t="shared" si="2"/>
        <v>74.538098918083463</v>
      </c>
      <c r="I38" s="25">
        <f t="shared" si="3"/>
        <v>13.415957939831399</v>
      </c>
    </row>
    <row r="39" spans="1:9" x14ac:dyDescent="0.3">
      <c r="A39" s="28" t="s">
        <v>307</v>
      </c>
      <c r="B39" s="2" t="s">
        <v>27</v>
      </c>
      <c r="C39" s="21">
        <v>1671.5069999999998</v>
      </c>
      <c r="D39" s="26">
        <v>95.47</v>
      </c>
      <c r="E39" s="23">
        <f t="shared" si="0"/>
        <v>17.508191054781605</v>
      </c>
      <c r="F39" s="23">
        <f t="shared" si="1"/>
        <v>57.116123354553707</v>
      </c>
      <c r="G39" s="26">
        <v>15.79</v>
      </c>
      <c r="H39" s="25">
        <f t="shared" si="2"/>
        <v>105.85858138062063</v>
      </c>
      <c r="I39" s="25">
        <f t="shared" si="3"/>
        <v>9.4465652850990161</v>
      </c>
    </row>
    <row r="40" spans="1:9" x14ac:dyDescent="0.3">
      <c r="A40" s="28" t="s">
        <v>308</v>
      </c>
      <c r="B40" s="2" t="s">
        <v>28</v>
      </c>
      <c r="C40" s="21">
        <v>171.55</v>
      </c>
      <c r="D40" s="26">
        <v>10.96</v>
      </c>
      <c r="E40" s="23">
        <f t="shared" si="0"/>
        <v>15.652372262773723</v>
      </c>
      <c r="F40" s="23">
        <f t="shared" si="1"/>
        <v>63.888079277178669</v>
      </c>
      <c r="G40" s="26">
        <v>1.49</v>
      </c>
      <c r="H40" s="25">
        <f t="shared" si="2"/>
        <v>115.13422818791948</v>
      </c>
      <c r="I40" s="25">
        <f t="shared" si="3"/>
        <v>8.6855144272806761</v>
      </c>
    </row>
    <row r="41" spans="1:9" x14ac:dyDescent="0.3">
      <c r="A41" s="28" t="s">
        <v>309</v>
      </c>
      <c r="B41" s="2" t="s">
        <v>29</v>
      </c>
      <c r="C41" s="21">
        <v>2733.547</v>
      </c>
      <c r="D41" s="26">
        <v>163.74</v>
      </c>
      <c r="E41" s="23">
        <f t="shared" si="0"/>
        <v>16.694436301453525</v>
      </c>
      <c r="F41" s="23">
        <f t="shared" si="1"/>
        <v>59.90019560666051</v>
      </c>
      <c r="G41" s="26">
        <v>32.96</v>
      </c>
      <c r="H41" s="25">
        <f t="shared" si="2"/>
        <v>82.935285194174753</v>
      </c>
      <c r="I41" s="25">
        <f t="shared" si="3"/>
        <v>12.057594034417553</v>
      </c>
    </row>
    <row r="42" spans="1:9" x14ac:dyDescent="0.3">
      <c r="A42" s="28" t="s">
        <v>310</v>
      </c>
      <c r="B42" s="2" t="s">
        <v>330</v>
      </c>
      <c r="C42" s="21">
        <v>22501.169129999998</v>
      </c>
      <c r="D42" s="26">
        <v>1348.53</v>
      </c>
      <c r="E42" s="23">
        <f t="shared" si="0"/>
        <v>16.685701563925161</v>
      </c>
      <c r="F42" s="23">
        <f t="shared" si="1"/>
        <v>59.931552543287779</v>
      </c>
      <c r="G42" s="26">
        <v>293.22000000000003</v>
      </c>
      <c r="H42" s="25">
        <f t="shared" si="2"/>
        <v>76.738179967260066</v>
      </c>
      <c r="I42" s="25">
        <f t="shared" si="3"/>
        <v>13.031322875088316</v>
      </c>
    </row>
    <row r="43" spans="1:9" x14ac:dyDescent="0.3">
      <c r="A43" s="28" t="s">
        <v>311</v>
      </c>
      <c r="B43" s="2" t="s">
        <v>30</v>
      </c>
      <c r="C43" s="21">
        <v>6962.2634900000003</v>
      </c>
      <c r="D43" s="26">
        <v>410.36</v>
      </c>
      <c r="E43" s="23">
        <f t="shared" si="0"/>
        <v>16.96623328297105</v>
      </c>
      <c r="F43" s="23">
        <f t="shared" si="1"/>
        <v>58.940601801325968</v>
      </c>
      <c r="G43" s="26">
        <v>54.61</v>
      </c>
      <c r="H43" s="25">
        <f t="shared" si="2"/>
        <v>127.49063340047611</v>
      </c>
      <c r="I43" s="25">
        <f t="shared" si="3"/>
        <v>7.8437134817487353</v>
      </c>
    </row>
    <row r="44" spans="1:9" x14ac:dyDescent="0.3">
      <c r="A44" s="28" t="s">
        <v>312</v>
      </c>
      <c r="B44" s="2" t="s">
        <v>31</v>
      </c>
      <c r="C44" s="21">
        <v>11897.630999999999</v>
      </c>
      <c r="D44" s="26">
        <v>694.95</v>
      </c>
      <c r="E44" s="23">
        <f t="shared" si="0"/>
        <v>17.120125188862506</v>
      </c>
      <c r="F44" s="23">
        <f t="shared" si="1"/>
        <v>58.410787828265988</v>
      </c>
      <c r="G44" s="26">
        <v>132.43</v>
      </c>
      <c r="H44" s="25">
        <f t="shared" si="2"/>
        <v>89.840904628860514</v>
      </c>
      <c r="I44" s="25">
        <f t="shared" si="3"/>
        <v>11.130787297067796</v>
      </c>
    </row>
    <row r="45" spans="1:9" x14ac:dyDescent="0.3">
      <c r="A45" s="28" t="s">
        <v>313</v>
      </c>
      <c r="B45" s="2" t="s">
        <v>32</v>
      </c>
      <c r="C45" s="21">
        <v>3829.3040000000001</v>
      </c>
      <c r="D45" s="26">
        <v>220.54</v>
      </c>
      <c r="E45" s="23">
        <f t="shared" si="0"/>
        <v>17.363308243402557</v>
      </c>
      <c r="F45" s="23">
        <f t="shared" si="1"/>
        <v>57.592711364780648</v>
      </c>
      <c r="G45" s="26">
        <v>41.64</v>
      </c>
      <c r="H45" s="25">
        <f t="shared" si="2"/>
        <v>91.962151777137365</v>
      </c>
      <c r="I45" s="25">
        <f t="shared" si="3"/>
        <v>10.874038728708923</v>
      </c>
    </row>
    <row r="46" spans="1:9" x14ac:dyDescent="0.3">
      <c r="A46" s="28" t="s">
        <v>314</v>
      </c>
      <c r="B46" s="2" t="s">
        <v>33</v>
      </c>
      <c r="C46" s="21">
        <v>349.62799999999993</v>
      </c>
      <c r="D46" s="26">
        <v>31.07</v>
      </c>
      <c r="E46" s="23">
        <f t="shared" si="0"/>
        <v>11.252912777598967</v>
      </c>
      <c r="F46" s="23">
        <f t="shared" si="1"/>
        <v>88.865880307069247</v>
      </c>
      <c r="G46" s="25">
        <v>4.21</v>
      </c>
      <c r="H46" s="25">
        <f t="shared" si="2"/>
        <v>83.047030878859843</v>
      </c>
      <c r="I46" s="25">
        <f t="shared" si="3"/>
        <v>12.041369684350226</v>
      </c>
    </row>
    <row r="47" spans="1:9" x14ac:dyDescent="0.3">
      <c r="A47" s="28" t="s">
        <v>315</v>
      </c>
      <c r="B47" s="2" t="s">
        <v>34</v>
      </c>
      <c r="C47" s="21">
        <v>439.7</v>
      </c>
      <c r="D47" s="26">
        <v>4</v>
      </c>
      <c r="E47" s="23">
        <f t="shared" si="0"/>
        <v>109.925</v>
      </c>
      <c r="F47" s="23">
        <f t="shared" si="1"/>
        <v>9.0971116670457128</v>
      </c>
      <c r="G47" s="25">
        <v>0.36</v>
      </c>
      <c r="H47" s="29" t="s">
        <v>652</v>
      </c>
      <c r="I47" s="25">
        <f t="shared" si="3"/>
        <v>0.81874005003411421</v>
      </c>
    </row>
    <row r="48" spans="1:9" x14ac:dyDescent="0.3">
      <c r="A48" s="28" t="s">
        <v>316</v>
      </c>
      <c r="B48" s="2" t="s">
        <v>35</v>
      </c>
      <c r="C48" s="21">
        <v>6047.3180000000002</v>
      </c>
      <c r="D48" s="26">
        <v>377.66</v>
      </c>
      <c r="E48" s="23">
        <f t="shared" si="0"/>
        <v>16.012598633691681</v>
      </c>
      <c r="F48" s="23">
        <f t="shared" si="1"/>
        <v>62.450825308012583</v>
      </c>
      <c r="G48" s="26">
        <v>113.5</v>
      </c>
      <c r="H48" s="25">
        <f t="shared" si="2"/>
        <v>53.280334801762116</v>
      </c>
      <c r="I48" s="25">
        <f t="shared" si="3"/>
        <v>18.768650830004308</v>
      </c>
    </row>
    <row r="49" spans="1:9" x14ac:dyDescent="0.3">
      <c r="A49" s="28" t="s">
        <v>317</v>
      </c>
      <c r="B49" s="2" t="s">
        <v>36</v>
      </c>
      <c r="C49" s="21">
        <v>646.82100000000014</v>
      </c>
      <c r="D49" s="26">
        <v>38.799999999999997</v>
      </c>
      <c r="E49" s="23">
        <f t="shared" si="0"/>
        <v>16.670644329896913</v>
      </c>
      <c r="F49" s="23">
        <f t="shared" si="1"/>
        <v>59.985683829065522</v>
      </c>
      <c r="G49" s="26">
        <v>9.58</v>
      </c>
      <c r="H49" s="25">
        <f t="shared" si="2"/>
        <v>67.517849686847612</v>
      </c>
      <c r="I49" s="25">
        <f t="shared" si="3"/>
        <v>14.810898223774425</v>
      </c>
    </row>
    <row r="50" spans="1:9" x14ac:dyDescent="0.3">
      <c r="A50" s="28" t="s">
        <v>318</v>
      </c>
      <c r="B50" s="2" t="s">
        <v>37</v>
      </c>
      <c r="C50" s="21">
        <v>1401.0549999999998</v>
      </c>
      <c r="D50" s="26">
        <v>85.22</v>
      </c>
      <c r="E50" s="23">
        <f t="shared" si="0"/>
        <v>16.440448251584133</v>
      </c>
      <c r="F50" s="23">
        <f t="shared" si="1"/>
        <v>60.825592143063631</v>
      </c>
      <c r="G50" s="26">
        <v>24.67</v>
      </c>
      <c r="H50" s="25">
        <f t="shared" si="2"/>
        <v>56.791852452371288</v>
      </c>
      <c r="I50" s="25">
        <f t="shared" si="3"/>
        <v>17.608159565470313</v>
      </c>
    </row>
    <row r="51" spans="1:9" x14ac:dyDescent="0.3">
      <c r="A51" s="28" t="s">
        <v>319</v>
      </c>
      <c r="B51" s="2" t="s">
        <v>38</v>
      </c>
      <c r="C51" s="21">
        <v>1110.7959999999998</v>
      </c>
      <c r="D51" s="26">
        <v>60.6</v>
      </c>
      <c r="E51" s="23">
        <f t="shared" si="0"/>
        <v>18.329966996699667</v>
      </c>
      <c r="F51" s="23">
        <f t="shared" si="1"/>
        <v>54.555471931839875</v>
      </c>
      <c r="G51" s="26">
        <v>3.94</v>
      </c>
      <c r="H51" s="25">
        <f t="shared" si="2"/>
        <v>281.92791878172585</v>
      </c>
      <c r="I51" s="25">
        <f t="shared" si="3"/>
        <v>3.547005930881999</v>
      </c>
    </row>
    <row r="52" spans="1:9" x14ac:dyDescent="0.3">
      <c r="A52" s="28" t="s">
        <v>320</v>
      </c>
      <c r="B52" s="2" t="s">
        <v>39</v>
      </c>
      <c r="C52" s="21">
        <v>2347.4589999999998</v>
      </c>
      <c r="D52" s="26">
        <v>144.56</v>
      </c>
      <c r="E52" s="23">
        <f t="shared" si="0"/>
        <v>16.238648312119533</v>
      </c>
      <c r="F52" s="23">
        <f t="shared" si="1"/>
        <v>61.581480230325646</v>
      </c>
      <c r="G52" s="26">
        <v>56.5</v>
      </c>
      <c r="H52" s="25">
        <f t="shared" si="2"/>
        <v>41.547946902654864</v>
      </c>
      <c r="I52" s="25">
        <f t="shared" si="3"/>
        <v>24.068577981553673</v>
      </c>
    </row>
    <row r="53" spans="1:9" x14ac:dyDescent="0.3">
      <c r="A53" s="28" t="s">
        <v>321</v>
      </c>
      <c r="B53" s="2" t="s">
        <v>40</v>
      </c>
      <c r="C53" s="21">
        <v>4887.896999999999</v>
      </c>
      <c r="D53" s="26">
        <v>284.02999999999997</v>
      </c>
      <c r="E53" s="23">
        <f t="shared" si="0"/>
        <v>17.209087068267436</v>
      </c>
      <c r="F53" s="23">
        <f t="shared" si="1"/>
        <v>58.108834944762549</v>
      </c>
      <c r="G53" s="26">
        <v>67.03</v>
      </c>
      <c r="H53" s="25">
        <f t="shared" si="2"/>
        <v>72.921035357302685</v>
      </c>
      <c r="I53" s="25">
        <f t="shared" si="3"/>
        <v>13.713464093044516</v>
      </c>
    </row>
    <row r="54" spans="1:9" x14ac:dyDescent="0.3">
      <c r="A54" s="28" t="s">
        <v>322</v>
      </c>
      <c r="B54" s="2" t="s">
        <v>41</v>
      </c>
      <c r="C54" s="21">
        <v>117.429</v>
      </c>
      <c r="D54" s="26">
        <v>12.38</v>
      </c>
      <c r="E54" s="23">
        <f t="shared" si="0"/>
        <v>9.4853796445880452</v>
      </c>
      <c r="F54" s="23">
        <f t="shared" si="1"/>
        <v>105.42540599000247</v>
      </c>
      <c r="G54" s="26">
        <v>5.19</v>
      </c>
      <c r="H54" s="25">
        <f t="shared" si="2"/>
        <v>22.626011560693641</v>
      </c>
      <c r="I54" s="25">
        <f t="shared" si="3"/>
        <v>44.196918989346756</v>
      </c>
    </row>
    <row r="55" spans="1:9" x14ac:dyDescent="0.3">
      <c r="A55" s="28" t="s">
        <v>323</v>
      </c>
      <c r="B55" s="2" t="s">
        <v>42</v>
      </c>
      <c r="C55" s="21">
        <v>749.89200000000017</v>
      </c>
      <c r="D55" s="26">
        <v>49.74</v>
      </c>
      <c r="E55" s="23">
        <f t="shared" si="0"/>
        <v>15.076236429433054</v>
      </c>
      <c r="F55" s="23">
        <f t="shared" si="1"/>
        <v>66.329551455409572</v>
      </c>
      <c r="G55" s="26">
        <v>14.03</v>
      </c>
      <c r="H55" s="25">
        <f t="shared" si="2"/>
        <v>53.449180327868866</v>
      </c>
      <c r="I55" s="25">
        <f t="shared" si="3"/>
        <v>18.709360814623967</v>
      </c>
    </row>
    <row r="56" spans="1:9" x14ac:dyDescent="0.3">
      <c r="A56" s="28" t="s">
        <v>324</v>
      </c>
      <c r="B56" s="2" t="s">
        <v>43</v>
      </c>
      <c r="C56" s="21">
        <v>26.8</v>
      </c>
      <c r="D56" s="26">
        <v>3</v>
      </c>
      <c r="E56" s="23">
        <f t="shared" si="0"/>
        <v>8.9333333333333336</v>
      </c>
      <c r="F56" s="23">
        <f t="shared" si="1"/>
        <v>111.94029850746269</v>
      </c>
      <c r="G56" s="26">
        <v>1.01</v>
      </c>
      <c r="H56" s="25">
        <f t="shared" si="2"/>
        <v>26.534653465346533</v>
      </c>
      <c r="I56" s="25">
        <f t="shared" si="3"/>
        <v>37.686567164179102</v>
      </c>
    </row>
    <row r="57" spans="1:9" x14ac:dyDescent="0.3">
      <c r="A57" s="28" t="s">
        <v>325</v>
      </c>
      <c r="B57" s="2" t="s">
        <v>44</v>
      </c>
      <c r="C57" s="21">
        <v>5730.2030000000004</v>
      </c>
      <c r="D57" s="26">
        <v>349.32</v>
      </c>
      <c r="E57" s="23">
        <f t="shared" si="0"/>
        <v>16.403878964845987</v>
      </c>
      <c r="F57" s="23">
        <f t="shared" si="1"/>
        <v>60.96119107822183</v>
      </c>
      <c r="G57" s="26">
        <v>66.86</v>
      </c>
      <c r="H57" s="25">
        <f t="shared" si="2"/>
        <v>85.704501944361354</v>
      </c>
      <c r="I57" s="25">
        <f t="shared" si="3"/>
        <v>11.667998498482513</v>
      </c>
    </row>
    <row r="58" spans="1:9" x14ac:dyDescent="0.3">
      <c r="A58" s="28" t="s">
        <v>326</v>
      </c>
      <c r="B58" s="2" t="s">
        <v>45</v>
      </c>
      <c r="C58" s="21">
        <v>98.02800000000002</v>
      </c>
      <c r="D58" s="26">
        <v>11</v>
      </c>
      <c r="E58" s="23">
        <f t="shared" si="0"/>
        <v>8.9116363636363651</v>
      </c>
      <c r="F58" s="23">
        <f t="shared" si="1"/>
        <v>112.21283714856978</v>
      </c>
      <c r="G58" s="26">
        <v>2.39</v>
      </c>
      <c r="H58" s="25">
        <f t="shared" si="2"/>
        <v>41.015899581589963</v>
      </c>
      <c r="I58" s="25">
        <f t="shared" si="3"/>
        <v>24.380789162280163</v>
      </c>
    </row>
    <row r="59" spans="1:9" x14ac:dyDescent="0.3">
      <c r="A59" s="28" t="s">
        <v>327</v>
      </c>
      <c r="B59" s="2" t="s">
        <v>46</v>
      </c>
      <c r="C59" s="21">
        <v>258.18799999999999</v>
      </c>
      <c r="D59" s="26">
        <v>20</v>
      </c>
      <c r="E59" s="23">
        <f t="shared" si="0"/>
        <v>12.9094</v>
      </c>
      <c r="F59" s="23">
        <f t="shared" si="1"/>
        <v>77.462933986087648</v>
      </c>
      <c r="G59" s="26">
        <v>2.4500000000000002</v>
      </c>
      <c r="H59" s="25">
        <f t="shared" si="2"/>
        <v>105.38285714285713</v>
      </c>
      <c r="I59" s="25">
        <f t="shared" si="3"/>
        <v>9.4892094132957396</v>
      </c>
    </row>
    <row r="60" spans="1:9" x14ac:dyDescent="0.3">
      <c r="A60" s="28" t="s">
        <v>402</v>
      </c>
      <c r="B60" s="2" t="s">
        <v>47</v>
      </c>
      <c r="C60" s="21">
        <v>33.799999999999997</v>
      </c>
      <c r="D60" s="26">
        <v>3</v>
      </c>
      <c r="E60" s="23">
        <f t="shared" si="0"/>
        <v>11.266666666666666</v>
      </c>
      <c r="F60" s="23">
        <f t="shared" si="1"/>
        <v>88.757396449704146</v>
      </c>
      <c r="G60" s="26"/>
      <c r="H60" s="25">
        <f t="shared" si="2"/>
        <v>0</v>
      </c>
      <c r="I60" s="25">
        <f t="shared" si="3"/>
        <v>0</v>
      </c>
    </row>
    <row r="61" spans="1:9" x14ac:dyDescent="0.3">
      <c r="A61" s="28" t="s">
        <v>403</v>
      </c>
      <c r="B61" s="2" t="s">
        <v>48</v>
      </c>
      <c r="C61" s="21">
        <v>241.09199999999998</v>
      </c>
      <c r="D61" s="26">
        <v>17.38</v>
      </c>
      <c r="E61" s="23">
        <f t="shared" si="0"/>
        <v>13.87180667433832</v>
      </c>
      <c r="F61" s="23">
        <f t="shared" si="1"/>
        <v>72.088663248884245</v>
      </c>
      <c r="G61" s="26">
        <v>3</v>
      </c>
      <c r="H61" s="25">
        <f t="shared" si="2"/>
        <v>80.36399999999999</v>
      </c>
      <c r="I61" s="25">
        <f t="shared" si="3"/>
        <v>12.443382609128466</v>
      </c>
    </row>
    <row r="62" spans="1:9" x14ac:dyDescent="0.3">
      <c r="A62" s="28" t="s">
        <v>404</v>
      </c>
      <c r="B62" s="2" t="s">
        <v>49</v>
      </c>
      <c r="C62" s="21">
        <v>39.519999999999996</v>
      </c>
      <c r="D62" s="26">
        <v>3.5</v>
      </c>
      <c r="E62" s="23">
        <f t="shared" si="0"/>
        <v>11.29142857142857</v>
      </c>
      <c r="F62" s="23">
        <f t="shared" si="1"/>
        <v>88.562753036437243</v>
      </c>
      <c r="G62" s="26">
        <v>1.25</v>
      </c>
      <c r="H62" s="25">
        <f t="shared" si="2"/>
        <v>31.615999999999996</v>
      </c>
      <c r="I62" s="25">
        <f t="shared" si="3"/>
        <v>31.629554655870447</v>
      </c>
    </row>
    <row r="63" spans="1:9" x14ac:dyDescent="0.3">
      <c r="A63" s="28" t="s">
        <v>405</v>
      </c>
      <c r="B63" s="2" t="s">
        <v>50</v>
      </c>
      <c r="C63" s="21">
        <v>193.2</v>
      </c>
      <c r="D63" s="26">
        <v>17.2</v>
      </c>
      <c r="E63" s="23">
        <f t="shared" si="0"/>
        <v>11.232558139534884</v>
      </c>
      <c r="F63" s="23">
        <f t="shared" si="1"/>
        <v>89.026915113871638</v>
      </c>
      <c r="G63" s="26">
        <v>5.13</v>
      </c>
      <c r="H63" s="25">
        <f t="shared" si="2"/>
        <v>37.66081871345029</v>
      </c>
      <c r="I63" s="25">
        <f t="shared" si="3"/>
        <v>26.552795031055901</v>
      </c>
    </row>
    <row r="64" spans="1:9" x14ac:dyDescent="0.3">
      <c r="A64" s="28" t="s">
        <v>406</v>
      </c>
      <c r="B64" s="2" t="s">
        <v>51</v>
      </c>
      <c r="C64" s="21">
        <v>372.63799999999992</v>
      </c>
      <c r="D64" s="26">
        <v>21.61</v>
      </c>
      <c r="E64" s="23">
        <f t="shared" si="0"/>
        <v>17.243776029615915</v>
      </c>
      <c r="F64" s="23">
        <f t="shared" si="1"/>
        <v>57.991938556990981</v>
      </c>
      <c r="G64" s="26">
        <v>5.74</v>
      </c>
      <c r="H64" s="25">
        <f t="shared" si="2"/>
        <v>64.919512195121939</v>
      </c>
      <c r="I64" s="25">
        <f t="shared" si="3"/>
        <v>15.403689371454337</v>
      </c>
    </row>
    <row r="65" spans="1:9" x14ac:dyDescent="0.3">
      <c r="A65" s="28" t="s">
        <v>407</v>
      </c>
      <c r="B65" s="2" t="s">
        <v>52</v>
      </c>
      <c r="C65" s="21">
        <v>17688.001999999997</v>
      </c>
      <c r="D65" s="26">
        <v>1087.77</v>
      </c>
      <c r="E65" s="23">
        <f t="shared" si="0"/>
        <v>16.260792263070314</v>
      </c>
      <c r="F65" s="23">
        <f t="shared" si="1"/>
        <v>61.497618555221798</v>
      </c>
      <c r="G65" s="26">
        <v>149.55000000000001</v>
      </c>
      <c r="H65" s="25">
        <f t="shared" si="2"/>
        <v>118.27483784687392</v>
      </c>
      <c r="I65" s="25">
        <f t="shared" si="3"/>
        <v>8.4548837115690088</v>
      </c>
    </row>
    <row r="66" spans="1:9" x14ac:dyDescent="0.3">
      <c r="A66" s="28" t="s">
        <v>408</v>
      </c>
      <c r="B66" s="2" t="s">
        <v>53</v>
      </c>
      <c r="C66" s="21">
        <v>1974.107</v>
      </c>
      <c r="D66" s="26">
        <v>132.74</v>
      </c>
      <c r="E66" s="23">
        <f t="shared" si="0"/>
        <v>14.871982823564862</v>
      </c>
      <c r="F66" s="23">
        <f t="shared" si="1"/>
        <v>67.240529515370753</v>
      </c>
      <c r="G66" s="26">
        <v>38.06</v>
      </c>
      <c r="H66" s="25">
        <f t="shared" si="2"/>
        <v>51.868286915396737</v>
      </c>
      <c r="I66" s="25">
        <f t="shared" si="3"/>
        <v>19.279603385226839</v>
      </c>
    </row>
    <row r="67" spans="1:9" x14ac:dyDescent="0.3">
      <c r="A67" s="1" t="s">
        <v>409</v>
      </c>
      <c r="B67" s="2" t="s">
        <v>54</v>
      </c>
      <c r="C67" s="21">
        <v>10.199999999999999</v>
      </c>
      <c r="D67" s="26">
        <v>2</v>
      </c>
      <c r="E67" s="23">
        <f t="shared" si="0"/>
        <v>5.0999999999999996</v>
      </c>
      <c r="F67" s="23">
        <f t="shared" si="1"/>
        <v>196.07843137254903</v>
      </c>
      <c r="G67" s="26"/>
      <c r="H67" s="25">
        <f t="shared" si="2"/>
        <v>0</v>
      </c>
      <c r="I67" s="25">
        <f t="shared" si="3"/>
        <v>0</v>
      </c>
    </row>
    <row r="68" spans="1:9" x14ac:dyDescent="0.3">
      <c r="A68" s="28" t="s">
        <v>410</v>
      </c>
      <c r="B68" s="2" t="s">
        <v>55</v>
      </c>
      <c r="C68" s="21">
        <v>48.699999999999989</v>
      </c>
      <c r="D68" s="26">
        <v>9.84</v>
      </c>
      <c r="E68" s="23">
        <f t="shared" si="0"/>
        <v>4.9491869918699178</v>
      </c>
      <c r="F68" s="23">
        <f t="shared" si="1"/>
        <v>202.05338809034913</v>
      </c>
      <c r="G68" s="26">
        <v>2.29</v>
      </c>
      <c r="H68" s="25">
        <f t="shared" si="2"/>
        <v>21.266375545851524</v>
      </c>
      <c r="I68" s="25">
        <f t="shared" si="3"/>
        <v>47.022587268993853</v>
      </c>
    </row>
    <row r="69" spans="1:9" x14ac:dyDescent="0.3">
      <c r="A69" s="28" t="s">
        <v>411</v>
      </c>
      <c r="B69" s="2" t="s">
        <v>56</v>
      </c>
      <c r="C69" s="21">
        <v>341.87900000000002</v>
      </c>
      <c r="D69" s="26">
        <v>24.47</v>
      </c>
      <c r="E69" s="23">
        <f t="shared" si="0"/>
        <v>13.971352676747038</v>
      </c>
      <c r="F69" s="23">
        <f t="shared" si="1"/>
        <v>71.575030931996395</v>
      </c>
      <c r="G69" s="26">
        <v>7.24</v>
      </c>
      <c r="H69" s="25">
        <f t="shared" si="2"/>
        <v>47.220856353591159</v>
      </c>
      <c r="I69" s="25">
        <f t="shared" si="3"/>
        <v>21.177083120051247</v>
      </c>
    </row>
    <row r="70" spans="1:9" x14ac:dyDescent="0.3">
      <c r="A70" s="28" t="s">
        <v>412</v>
      </c>
      <c r="B70" s="2" t="s">
        <v>57</v>
      </c>
      <c r="C70" s="21">
        <v>2314.9850000000001</v>
      </c>
      <c r="D70" s="26">
        <v>151.61000000000001</v>
      </c>
      <c r="E70" s="23">
        <f t="shared" si="0"/>
        <v>15.269342391662818</v>
      </c>
      <c r="F70" s="23">
        <f t="shared" si="1"/>
        <v>65.490705123359334</v>
      </c>
      <c r="G70" s="26">
        <v>49.16</v>
      </c>
      <c r="H70" s="25">
        <f t="shared" si="2"/>
        <v>47.090825874694879</v>
      </c>
      <c r="I70" s="25">
        <f t="shared" si="3"/>
        <v>21.235558761719833</v>
      </c>
    </row>
    <row r="71" spans="1:9" x14ac:dyDescent="0.3">
      <c r="A71" s="28" t="s">
        <v>413</v>
      </c>
      <c r="B71" s="2" t="s">
        <v>58</v>
      </c>
      <c r="C71" s="21">
        <v>3086.5260000000003</v>
      </c>
      <c r="D71" s="26">
        <v>199.53</v>
      </c>
      <c r="E71" s="23">
        <f t="shared" si="0"/>
        <v>15.468982107953693</v>
      </c>
      <c r="F71" s="23">
        <f t="shared" si="1"/>
        <v>64.645494643492384</v>
      </c>
      <c r="G71" s="26">
        <v>54.02</v>
      </c>
      <c r="H71" s="25">
        <f t="shared" si="2"/>
        <v>57.136727138097001</v>
      </c>
      <c r="I71" s="25">
        <f t="shared" si="3"/>
        <v>17.50187751536841</v>
      </c>
    </row>
    <row r="72" spans="1:9" x14ac:dyDescent="0.3">
      <c r="A72" s="1" t="s">
        <v>414</v>
      </c>
      <c r="B72" s="2" t="s">
        <v>59</v>
      </c>
      <c r="C72" s="21">
        <v>842.13300000000004</v>
      </c>
      <c r="D72" s="26">
        <v>50.82</v>
      </c>
      <c r="E72" s="23">
        <f t="shared" si="0"/>
        <v>16.57089728453365</v>
      </c>
      <c r="F72" s="23">
        <f t="shared" si="1"/>
        <v>60.346762328515801</v>
      </c>
      <c r="G72" s="26">
        <v>14.4</v>
      </c>
      <c r="H72" s="25">
        <f t="shared" si="2"/>
        <v>58.481458333333336</v>
      </c>
      <c r="I72" s="25">
        <f t="shared" si="3"/>
        <v>17.099436787300817</v>
      </c>
    </row>
    <row r="73" spans="1:9" x14ac:dyDescent="0.3">
      <c r="A73" s="28" t="s">
        <v>415</v>
      </c>
      <c r="B73" s="2" t="s">
        <v>60</v>
      </c>
      <c r="C73" s="21">
        <v>196.30499999999998</v>
      </c>
      <c r="D73" s="26">
        <v>16.89</v>
      </c>
      <c r="E73" s="23">
        <f t="shared" si="0"/>
        <v>11.622557726465363</v>
      </c>
      <c r="F73" s="23">
        <f t="shared" si="1"/>
        <v>86.039581263849641</v>
      </c>
      <c r="G73" s="26">
        <v>4.01</v>
      </c>
      <c r="H73" s="25">
        <f t="shared" si="2"/>
        <v>48.953865336658353</v>
      </c>
      <c r="I73" s="25">
        <f t="shared" si="3"/>
        <v>20.427396143755889</v>
      </c>
    </row>
    <row r="74" spans="1:9" x14ac:dyDescent="0.3">
      <c r="A74" s="28" t="s">
        <v>416</v>
      </c>
      <c r="B74" s="2" t="s">
        <v>61</v>
      </c>
      <c r="C74" s="21">
        <v>474.83000000000004</v>
      </c>
      <c r="D74" s="26">
        <v>34.979999999999997</v>
      </c>
      <c r="E74" s="23">
        <f t="shared" si="0"/>
        <v>13.574328187535738</v>
      </c>
      <c r="F74" s="23">
        <f t="shared" si="1"/>
        <v>73.668470821135983</v>
      </c>
      <c r="G74" s="26">
        <v>15.03</v>
      </c>
      <c r="H74" s="25">
        <f t="shared" si="2"/>
        <v>31.59214903526281</v>
      </c>
      <c r="I74" s="25">
        <f t="shared" si="3"/>
        <v>31.653433860539558</v>
      </c>
    </row>
    <row r="75" spans="1:9" x14ac:dyDescent="0.3">
      <c r="A75" s="28" t="s">
        <v>417</v>
      </c>
      <c r="B75" s="2" t="s">
        <v>62</v>
      </c>
      <c r="C75" s="21">
        <v>1692.3810000000001</v>
      </c>
      <c r="D75" s="26">
        <v>106</v>
      </c>
      <c r="E75" s="23">
        <f t="shared" ref="E75:E138" si="4">IF(D75=0,0,C75/D75)</f>
        <v>15.965858490566038</v>
      </c>
      <c r="F75" s="23">
        <f t="shared" ref="F75:F138" si="5">+D75/C75*1000</f>
        <v>62.633650460505052</v>
      </c>
      <c r="G75" s="26">
        <v>32.4</v>
      </c>
      <c r="H75" s="25">
        <f t="shared" ref="H75:H138" si="6">IF(G75=0,0,+C75/G75)</f>
        <v>52.233981481481486</v>
      </c>
      <c r="I75" s="25">
        <f t="shared" ref="I75:I138" si="7">+G75/C75*1000</f>
        <v>19.14462523509777</v>
      </c>
    </row>
    <row r="76" spans="1:9" x14ac:dyDescent="0.3">
      <c r="A76" s="28" t="s">
        <v>418</v>
      </c>
      <c r="B76" s="2" t="s">
        <v>63</v>
      </c>
      <c r="C76" s="21">
        <v>8311.44</v>
      </c>
      <c r="D76" s="26">
        <v>474.78</v>
      </c>
      <c r="E76" s="23">
        <f t="shared" si="4"/>
        <v>17.505876405914321</v>
      </c>
      <c r="F76" s="23">
        <f t="shared" si="5"/>
        <v>57.123675319800171</v>
      </c>
      <c r="G76" s="26">
        <v>114.07</v>
      </c>
      <c r="H76" s="25">
        <f t="shared" si="6"/>
        <v>72.8626282107478</v>
      </c>
      <c r="I76" s="25">
        <f t="shared" si="7"/>
        <v>13.72445689314968</v>
      </c>
    </row>
    <row r="77" spans="1:9" x14ac:dyDescent="0.3">
      <c r="A77" s="28" t="s">
        <v>419</v>
      </c>
      <c r="B77" s="2" t="s">
        <v>64</v>
      </c>
      <c r="C77" s="21">
        <v>2618.2309999999998</v>
      </c>
      <c r="D77" s="26">
        <v>149.38</v>
      </c>
      <c r="E77" s="23">
        <f t="shared" si="4"/>
        <v>17.527319587628863</v>
      </c>
      <c r="F77" s="23">
        <f t="shared" si="5"/>
        <v>57.053789371526044</v>
      </c>
      <c r="G77" s="26">
        <v>37.74</v>
      </c>
      <c r="H77" s="25">
        <f t="shared" si="6"/>
        <v>69.375490196078417</v>
      </c>
      <c r="I77" s="25">
        <f t="shared" si="7"/>
        <v>14.414312564475788</v>
      </c>
    </row>
    <row r="78" spans="1:9" x14ac:dyDescent="0.3">
      <c r="A78" s="28" t="s">
        <v>420</v>
      </c>
      <c r="B78" s="2" t="s">
        <v>65</v>
      </c>
      <c r="C78" s="21">
        <v>109.01299999999999</v>
      </c>
      <c r="D78" s="26">
        <v>14.25</v>
      </c>
      <c r="E78" s="23">
        <f t="shared" si="4"/>
        <v>7.6500350877192975</v>
      </c>
      <c r="F78" s="23">
        <f t="shared" si="5"/>
        <v>130.71835469164228</v>
      </c>
      <c r="G78" s="26">
        <v>3.92</v>
      </c>
      <c r="H78" s="25">
        <f t="shared" si="6"/>
        <v>27.809438775510202</v>
      </c>
      <c r="I78" s="25">
        <f t="shared" si="7"/>
        <v>35.959014062543005</v>
      </c>
    </row>
    <row r="79" spans="1:9" x14ac:dyDescent="0.3">
      <c r="A79" s="28" t="s">
        <v>421</v>
      </c>
      <c r="B79" s="2" t="s">
        <v>66</v>
      </c>
      <c r="C79" s="21">
        <v>718.35699999999997</v>
      </c>
      <c r="D79" s="26">
        <v>44.58</v>
      </c>
      <c r="E79" s="23">
        <f t="shared" si="4"/>
        <v>16.113885150291612</v>
      </c>
      <c r="F79" s="23">
        <f t="shared" si="5"/>
        <v>62.058280214433772</v>
      </c>
      <c r="G79" s="26">
        <v>17.5</v>
      </c>
      <c r="H79" s="25">
        <f t="shared" si="6"/>
        <v>41.048971428571427</v>
      </c>
      <c r="I79" s="25">
        <f t="shared" si="7"/>
        <v>24.361146338102088</v>
      </c>
    </row>
    <row r="80" spans="1:9" x14ac:dyDescent="0.3">
      <c r="A80" s="28" t="s">
        <v>422</v>
      </c>
      <c r="B80" s="2" t="s">
        <v>67</v>
      </c>
      <c r="C80" s="21">
        <v>3083.18</v>
      </c>
      <c r="D80" s="26">
        <v>203.53</v>
      </c>
      <c r="E80" s="23">
        <f t="shared" si="4"/>
        <v>15.148528472461061</v>
      </c>
      <c r="F80" s="23">
        <f t="shared" si="5"/>
        <v>66.013012539001949</v>
      </c>
      <c r="G80" s="26">
        <v>48.89</v>
      </c>
      <c r="H80" s="25">
        <f t="shared" si="6"/>
        <v>63.063612190632028</v>
      </c>
      <c r="I80" s="25">
        <f t="shared" si="7"/>
        <v>15.857004780778286</v>
      </c>
    </row>
    <row r="81" spans="1:9" x14ac:dyDescent="0.3">
      <c r="A81" s="28" t="s">
        <v>423</v>
      </c>
      <c r="B81" s="2" t="s">
        <v>68</v>
      </c>
      <c r="C81" s="21">
        <v>1596.3610000000003</v>
      </c>
      <c r="D81" s="26">
        <v>97.44</v>
      </c>
      <c r="E81" s="23">
        <f t="shared" si="4"/>
        <v>16.383015188834158</v>
      </c>
      <c r="F81" s="23">
        <f t="shared" si="5"/>
        <v>61.038825178014235</v>
      </c>
      <c r="G81" s="26">
        <v>17.53</v>
      </c>
      <c r="H81" s="25">
        <f t="shared" si="6"/>
        <v>91.064517969195677</v>
      </c>
      <c r="I81" s="25">
        <f t="shared" si="7"/>
        <v>10.981225424575017</v>
      </c>
    </row>
    <row r="82" spans="1:9" x14ac:dyDescent="0.3">
      <c r="A82" s="28" t="s">
        <v>424</v>
      </c>
      <c r="B82" s="2" t="s">
        <v>69</v>
      </c>
      <c r="C82" s="21">
        <v>633.14300000000014</v>
      </c>
      <c r="D82" s="26">
        <v>46.82</v>
      </c>
      <c r="E82" s="23">
        <f t="shared" si="4"/>
        <v>13.522917556599747</v>
      </c>
      <c r="F82" s="23">
        <f t="shared" si="5"/>
        <v>73.948539271538948</v>
      </c>
      <c r="G82" s="26">
        <v>13.33</v>
      </c>
      <c r="H82" s="25">
        <f t="shared" si="6"/>
        <v>47.497599399849975</v>
      </c>
      <c r="I82" s="25">
        <f t="shared" si="7"/>
        <v>21.053695610628242</v>
      </c>
    </row>
    <row r="83" spans="1:9" x14ac:dyDescent="0.3">
      <c r="A83" s="28" t="s">
        <v>425</v>
      </c>
      <c r="B83" s="2" t="s">
        <v>70</v>
      </c>
      <c r="C83" s="21">
        <v>304.45999999999992</v>
      </c>
      <c r="D83" s="26">
        <v>21.79</v>
      </c>
      <c r="E83" s="23">
        <f t="shared" si="4"/>
        <v>13.972464433226248</v>
      </c>
      <c r="F83" s="23">
        <f t="shared" si="5"/>
        <v>71.569335873349559</v>
      </c>
      <c r="G83" s="26">
        <v>6.09</v>
      </c>
      <c r="H83" s="25">
        <f t="shared" si="6"/>
        <v>49.993431855500809</v>
      </c>
      <c r="I83" s="25">
        <f t="shared" si="7"/>
        <v>20.002627602969199</v>
      </c>
    </row>
    <row r="84" spans="1:9" x14ac:dyDescent="0.3">
      <c r="A84" s="28" t="s">
        <v>426</v>
      </c>
      <c r="B84" s="2" t="s">
        <v>71</v>
      </c>
      <c r="C84" s="21">
        <v>1345.6479999999999</v>
      </c>
      <c r="D84" s="26">
        <v>83.67</v>
      </c>
      <c r="E84" s="23">
        <f t="shared" si="4"/>
        <v>16.082801482012666</v>
      </c>
      <c r="F84" s="23">
        <f t="shared" si="5"/>
        <v>62.178221942142379</v>
      </c>
      <c r="G84" s="26">
        <v>19.03</v>
      </c>
      <c r="H84" s="25">
        <f t="shared" si="6"/>
        <v>70.71192853389384</v>
      </c>
      <c r="I84" s="25">
        <f t="shared" si="7"/>
        <v>14.141885545105408</v>
      </c>
    </row>
    <row r="85" spans="1:9" x14ac:dyDescent="0.3">
      <c r="A85" s="28" t="s">
        <v>427</v>
      </c>
      <c r="B85" s="2" t="s">
        <v>72</v>
      </c>
      <c r="C85" s="21">
        <v>1648.1380000000001</v>
      </c>
      <c r="D85" s="26">
        <v>88.67</v>
      </c>
      <c r="E85" s="23">
        <f t="shared" si="4"/>
        <v>18.587323784820121</v>
      </c>
      <c r="F85" s="23">
        <f t="shared" si="5"/>
        <v>53.80010654447625</v>
      </c>
      <c r="G85" s="26">
        <v>22.77</v>
      </c>
      <c r="H85" s="25">
        <f t="shared" si="6"/>
        <v>72.381993851559074</v>
      </c>
      <c r="I85" s="25">
        <f t="shared" si="7"/>
        <v>13.815590684760618</v>
      </c>
    </row>
    <row r="86" spans="1:9" x14ac:dyDescent="0.3">
      <c r="A86" s="28" t="s">
        <v>428</v>
      </c>
      <c r="B86" s="2" t="s">
        <v>73</v>
      </c>
      <c r="C86" s="21">
        <v>167.01399999999998</v>
      </c>
      <c r="D86" s="26">
        <v>16.760000000000002</v>
      </c>
      <c r="E86" s="23">
        <f t="shared" si="4"/>
        <v>9.9650357995226706</v>
      </c>
      <c r="F86" s="23">
        <f t="shared" si="5"/>
        <v>100.35086878944283</v>
      </c>
      <c r="G86" s="26">
        <v>4.45</v>
      </c>
      <c r="H86" s="25">
        <f t="shared" si="6"/>
        <v>37.531235955056175</v>
      </c>
      <c r="I86" s="25">
        <f t="shared" si="7"/>
        <v>26.64447291843798</v>
      </c>
    </row>
    <row r="87" spans="1:9" x14ac:dyDescent="0.3">
      <c r="A87" s="28" t="s">
        <v>429</v>
      </c>
      <c r="B87" s="2" t="s">
        <v>347</v>
      </c>
      <c r="C87" s="21">
        <v>196.08099999999999</v>
      </c>
      <c r="D87" s="26">
        <v>15</v>
      </c>
      <c r="E87" s="23">
        <f t="shared" si="4"/>
        <v>13.072066666666666</v>
      </c>
      <c r="F87" s="23">
        <f t="shared" si="5"/>
        <v>76.498997863127997</v>
      </c>
      <c r="G87" s="26">
        <v>5.08</v>
      </c>
      <c r="H87" s="25">
        <f t="shared" si="6"/>
        <v>38.598622047244092</v>
      </c>
      <c r="I87" s="25">
        <f t="shared" si="7"/>
        <v>25.907660609646015</v>
      </c>
    </row>
    <row r="88" spans="1:9" x14ac:dyDescent="0.3">
      <c r="A88" s="28" t="s">
        <v>430</v>
      </c>
      <c r="B88" s="2" t="s">
        <v>74</v>
      </c>
      <c r="C88" s="21">
        <v>176.1</v>
      </c>
      <c r="D88" s="26">
        <v>14.41</v>
      </c>
      <c r="E88" s="23">
        <f t="shared" si="4"/>
        <v>12.220680083275502</v>
      </c>
      <c r="F88" s="23">
        <f t="shared" si="5"/>
        <v>81.828506530380466</v>
      </c>
      <c r="G88" s="26">
        <v>5.78</v>
      </c>
      <c r="H88" s="25">
        <f t="shared" si="6"/>
        <v>30.46712802768166</v>
      </c>
      <c r="I88" s="25">
        <f t="shared" si="7"/>
        <v>32.822260079500289</v>
      </c>
    </row>
    <row r="89" spans="1:9" x14ac:dyDescent="0.3">
      <c r="A89" s="28" t="s">
        <v>431</v>
      </c>
      <c r="B89" s="2" t="s">
        <v>75</v>
      </c>
      <c r="C89" s="21">
        <v>53</v>
      </c>
      <c r="D89" s="26">
        <v>3.95</v>
      </c>
      <c r="E89" s="23">
        <f t="shared" si="4"/>
        <v>13.41772151898734</v>
      </c>
      <c r="F89" s="23">
        <f t="shared" si="5"/>
        <v>74.528301886792448</v>
      </c>
      <c r="G89" s="26">
        <v>2.23</v>
      </c>
      <c r="H89" s="25">
        <f t="shared" si="6"/>
        <v>23.766816143497756</v>
      </c>
      <c r="I89" s="25">
        <f t="shared" si="7"/>
        <v>42.075471698113212</v>
      </c>
    </row>
    <row r="90" spans="1:9" x14ac:dyDescent="0.3">
      <c r="A90" s="28" t="s">
        <v>432</v>
      </c>
      <c r="B90" s="2" t="s">
        <v>76</v>
      </c>
      <c r="C90" s="21">
        <v>153.80500000000001</v>
      </c>
      <c r="D90" s="26">
        <v>14.38</v>
      </c>
      <c r="E90" s="23">
        <f t="shared" si="4"/>
        <v>10.695757997218358</v>
      </c>
      <c r="F90" s="23">
        <f t="shared" si="5"/>
        <v>93.495009915152309</v>
      </c>
      <c r="G90" s="26">
        <v>2.63</v>
      </c>
      <c r="H90" s="25">
        <f t="shared" si="6"/>
        <v>58.480988593155899</v>
      </c>
      <c r="I90" s="25">
        <f t="shared" si="7"/>
        <v>17.099574136081397</v>
      </c>
    </row>
    <row r="91" spans="1:9" x14ac:dyDescent="0.3">
      <c r="A91" s="28" t="s">
        <v>433</v>
      </c>
      <c r="B91" s="2" t="s">
        <v>77</v>
      </c>
      <c r="C91" s="21">
        <v>551.53300000000002</v>
      </c>
      <c r="D91" s="26">
        <v>37.130000000000003</v>
      </c>
      <c r="E91" s="23">
        <f t="shared" si="4"/>
        <v>14.854107190950714</v>
      </c>
      <c r="F91" s="23">
        <f t="shared" si="5"/>
        <v>67.321447674028576</v>
      </c>
      <c r="G91" s="26">
        <v>10.82</v>
      </c>
      <c r="H91" s="25">
        <f t="shared" si="6"/>
        <v>50.973475046210723</v>
      </c>
      <c r="I91" s="25">
        <f t="shared" si="7"/>
        <v>19.61804642695904</v>
      </c>
    </row>
    <row r="92" spans="1:9" x14ac:dyDescent="0.3">
      <c r="A92" s="28" t="s">
        <v>434</v>
      </c>
      <c r="B92" s="2" t="s">
        <v>78</v>
      </c>
      <c r="C92" s="21">
        <v>328.66199999999998</v>
      </c>
      <c r="D92" s="26">
        <v>26.64</v>
      </c>
      <c r="E92" s="23">
        <f t="shared" si="4"/>
        <v>12.33716216216216</v>
      </c>
      <c r="F92" s="23">
        <f t="shared" si="5"/>
        <v>81.05591762966209</v>
      </c>
      <c r="G92" s="26">
        <v>5.19</v>
      </c>
      <c r="H92" s="25">
        <f t="shared" si="6"/>
        <v>63.32601156069363</v>
      </c>
      <c r="I92" s="25">
        <f t="shared" si="7"/>
        <v>15.791299267940929</v>
      </c>
    </row>
    <row r="93" spans="1:9" x14ac:dyDescent="0.3">
      <c r="A93" s="28" t="s">
        <v>435</v>
      </c>
      <c r="B93" s="2" t="s">
        <v>79</v>
      </c>
      <c r="C93" s="21">
        <v>5428.0429999999997</v>
      </c>
      <c r="D93" s="26">
        <v>369.22</v>
      </c>
      <c r="E93" s="23">
        <f t="shared" si="4"/>
        <v>14.701378581875304</v>
      </c>
      <c r="F93" s="23">
        <f t="shared" si="5"/>
        <v>68.020831817286648</v>
      </c>
      <c r="G93" s="26">
        <v>107.24</v>
      </c>
      <c r="H93" s="25">
        <f t="shared" si="6"/>
        <v>50.615842969041402</v>
      </c>
      <c r="I93" s="25">
        <f t="shared" si="7"/>
        <v>19.756659996982339</v>
      </c>
    </row>
    <row r="94" spans="1:9" x14ac:dyDescent="0.3">
      <c r="A94" s="28" t="s">
        <v>436</v>
      </c>
      <c r="B94" s="2" t="s">
        <v>80</v>
      </c>
      <c r="C94" s="21">
        <v>988.25</v>
      </c>
      <c r="D94" s="26">
        <v>57.63</v>
      </c>
      <c r="E94" s="23">
        <f t="shared" si="4"/>
        <v>17.148186708311641</v>
      </c>
      <c r="F94" s="23">
        <f t="shared" si="5"/>
        <v>58.315203642802942</v>
      </c>
      <c r="G94" s="26">
        <v>12.61</v>
      </c>
      <c r="H94" s="25">
        <f t="shared" si="6"/>
        <v>78.370340999206988</v>
      </c>
      <c r="I94" s="25">
        <f t="shared" si="7"/>
        <v>12.759929167720717</v>
      </c>
    </row>
    <row r="95" spans="1:9" x14ac:dyDescent="0.3">
      <c r="A95" s="28" t="s">
        <v>437</v>
      </c>
      <c r="B95" s="2" t="s">
        <v>81</v>
      </c>
      <c r="C95" s="21">
        <v>1151.9009999999998</v>
      </c>
      <c r="D95" s="26">
        <v>66.760000000000005</v>
      </c>
      <c r="E95" s="23">
        <f t="shared" si="4"/>
        <v>17.254358897543437</v>
      </c>
      <c r="F95" s="23">
        <f t="shared" si="5"/>
        <v>57.956369514394041</v>
      </c>
      <c r="G95" s="26">
        <v>15.07</v>
      </c>
      <c r="H95" s="25">
        <f t="shared" si="6"/>
        <v>76.436695421366949</v>
      </c>
      <c r="I95" s="25">
        <f t="shared" si="7"/>
        <v>13.082721518602728</v>
      </c>
    </row>
    <row r="96" spans="1:9" x14ac:dyDescent="0.3">
      <c r="A96" s="28" t="s">
        <v>438</v>
      </c>
      <c r="B96" s="2" t="s">
        <v>82</v>
      </c>
      <c r="C96" s="21">
        <v>36.200000000000003</v>
      </c>
      <c r="D96" s="26">
        <v>2.61</v>
      </c>
      <c r="E96" s="23">
        <f t="shared" si="4"/>
        <v>13.869731800766285</v>
      </c>
      <c r="F96" s="23">
        <f t="shared" si="5"/>
        <v>72.099447513812137</v>
      </c>
      <c r="G96" s="26">
        <v>0.55000000000000004</v>
      </c>
      <c r="H96" s="25">
        <f t="shared" si="6"/>
        <v>65.818181818181813</v>
      </c>
      <c r="I96" s="25">
        <f t="shared" si="7"/>
        <v>15.193370165745856</v>
      </c>
    </row>
    <row r="97" spans="1:9" x14ac:dyDescent="0.3">
      <c r="A97" s="28" t="s">
        <v>439</v>
      </c>
      <c r="B97" s="2" t="s">
        <v>83</v>
      </c>
      <c r="C97" s="21">
        <v>74.75</v>
      </c>
      <c r="D97" s="26">
        <v>5.57</v>
      </c>
      <c r="E97" s="23">
        <f t="shared" si="4"/>
        <v>13.420107719928186</v>
      </c>
      <c r="F97" s="23">
        <f t="shared" si="5"/>
        <v>74.515050167224075</v>
      </c>
      <c r="G97" s="26">
        <v>1.27</v>
      </c>
      <c r="H97" s="25">
        <f t="shared" si="6"/>
        <v>58.85826771653543</v>
      </c>
      <c r="I97" s="25">
        <f t="shared" si="7"/>
        <v>16.989966555183948</v>
      </c>
    </row>
    <row r="98" spans="1:9" x14ac:dyDescent="0.3">
      <c r="A98" s="28" t="s">
        <v>440</v>
      </c>
      <c r="B98" s="2" t="s">
        <v>84</v>
      </c>
      <c r="C98" s="21">
        <v>651.89699999999993</v>
      </c>
      <c r="D98" s="26">
        <v>27.98</v>
      </c>
      <c r="E98" s="23">
        <f t="shared" si="4"/>
        <v>23.298677626876337</v>
      </c>
      <c r="F98" s="23">
        <f t="shared" si="5"/>
        <v>42.920890876933015</v>
      </c>
      <c r="G98" s="26">
        <v>7.15</v>
      </c>
      <c r="H98" s="25">
        <f t="shared" si="6"/>
        <v>91.174405594405584</v>
      </c>
      <c r="I98" s="25">
        <f t="shared" si="7"/>
        <v>10.967990342032563</v>
      </c>
    </row>
    <row r="99" spans="1:9" x14ac:dyDescent="0.3">
      <c r="A99" s="28" t="s">
        <v>441</v>
      </c>
      <c r="B99" s="2" t="s">
        <v>85</v>
      </c>
      <c r="C99" s="21">
        <v>684.38499999999999</v>
      </c>
      <c r="D99" s="26">
        <v>43.78</v>
      </c>
      <c r="E99" s="23">
        <f t="shared" si="4"/>
        <v>15.632366377341251</v>
      </c>
      <c r="F99" s="23">
        <f t="shared" si="5"/>
        <v>63.969841536562029</v>
      </c>
      <c r="G99" s="26">
        <v>11.47</v>
      </c>
      <c r="H99" s="25">
        <f t="shared" si="6"/>
        <v>59.667393199651258</v>
      </c>
      <c r="I99" s="25">
        <f t="shared" si="7"/>
        <v>16.759572462868121</v>
      </c>
    </row>
    <row r="100" spans="1:9" x14ac:dyDescent="0.3">
      <c r="A100" s="28" t="s">
        <v>442</v>
      </c>
      <c r="B100" s="2" t="s">
        <v>86</v>
      </c>
      <c r="C100" s="21">
        <v>1147.1699999999998</v>
      </c>
      <c r="D100" s="26">
        <v>77.069999999999993</v>
      </c>
      <c r="E100" s="23">
        <f t="shared" si="4"/>
        <v>14.884780070066173</v>
      </c>
      <c r="F100" s="23">
        <f t="shared" si="5"/>
        <v>67.182719213368543</v>
      </c>
      <c r="G100" s="26">
        <v>17.18</v>
      </c>
      <c r="H100" s="25">
        <f t="shared" si="6"/>
        <v>66.773573923166467</v>
      </c>
      <c r="I100" s="25">
        <f t="shared" si="7"/>
        <v>14.975984378949939</v>
      </c>
    </row>
    <row r="101" spans="1:9" x14ac:dyDescent="0.3">
      <c r="A101" s="28" t="s">
        <v>443</v>
      </c>
      <c r="B101" s="2" t="s">
        <v>87</v>
      </c>
      <c r="C101" s="21">
        <v>49414.154000000002</v>
      </c>
      <c r="D101" s="26">
        <v>3137.66</v>
      </c>
      <c r="E101" s="23">
        <f t="shared" si="4"/>
        <v>15.748728032992741</v>
      </c>
      <c r="F101" s="23">
        <f t="shared" si="5"/>
        <v>63.497191513184653</v>
      </c>
      <c r="G101" s="26">
        <v>732.6</v>
      </c>
      <c r="H101" s="25">
        <f t="shared" si="6"/>
        <v>67.450387660387662</v>
      </c>
      <c r="I101" s="25">
        <f t="shared" si="7"/>
        <v>14.825711677670329</v>
      </c>
    </row>
    <row r="102" spans="1:9" x14ac:dyDescent="0.3">
      <c r="A102" s="28" t="s">
        <v>444</v>
      </c>
      <c r="B102" s="2" t="s">
        <v>88</v>
      </c>
      <c r="C102" s="21">
        <v>20174.653000000013</v>
      </c>
      <c r="D102" s="26">
        <v>1183.57</v>
      </c>
      <c r="E102" s="23">
        <f t="shared" si="4"/>
        <v>17.045593416527975</v>
      </c>
      <c r="F102" s="23">
        <f t="shared" si="5"/>
        <v>58.666188707186151</v>
      </c>
      <c r="G102" s="26">
        <v>199.47</v>
      </c>
      <c r="H102" s="25">
        <f t="shared" si="6"/>
        <v>101.14128941695499</v>
      </c>
      <c r="I102" s="25">
        <f t="shared" si="7"/>
        <v>9.8871589018160488</v>
      </c>
    </row>
    <row r="103" spans="1:9" x14ac:dyDescent="0.3">
      <c r="A103" s="28" t="s">
        <v>445</v>
      </c>
      <c r="B103" s="2" t="s">
        <v>89</v>
      </c>
      <c r="C103" s="21">
        <v>4166.3819999999996</v>
      </c>
      <c r="D103" s="26">
        <v>240.7</v>
      </c>
      <c r="E103" s="23">
        <f t="shared" si="4"/>
        <v>17.309439135853758</v>
      </c>
      <c r="F103" s="23">
        <f t="shared" si="5"/>
        <v>57.771946979417635</v>
      </c>
      <c r="G103" s="26">
        <v>61.5</v>
      </c>
      <c r="H103" s="25">
        <f t="shared" si="6"/>
        <v>67.746048780487797</v>
      </c>
      <c r="I103" s="25">
        <f t="shared" si="7"/>
        <v>14.761008472098816</v>
      </c>
    </row>
    <row r="104" spans="1:9" x14ac:dyDescent="0.3">
      <c r="A104" s="28" t="s">
        <v>446</v>
      </c>
      <c r="B104" s="2" t="s">
        <v>90</v>
      </c>
      <c r="C104" s="21">
        <v>3931.4809999999998</v>
      </c>
      <c r="D104" s="26">
        <v>222.28</v>
      </c>
      <c r="E104" s="23">
        <f t="shared" si="4"/>
        <v>17.687065862875652</v>
      </c>
      <c r="F104" s="23">
        <f t="shared" si="5"/>
        <v>56.538490202547088</v>
      </c>
      <c r="G104" s="26">
        <v>37.68</v>
      </c>
      <c r="H104" s="25">
        <f t="shared" si="6"/>
        <v>104.33866772823778</v>
      </c>
      <c r="I104" s="25">
        <f t="shared" si="7"/>
        <v>9.5841745133704084</v>
      </c>
    </row>
    <row r="105" spans="1:9" x14ac:dyDescent="0.3">
      <c r="A105" s="28" t="s">
        <v>447</v>
      </c>
      <c r="B105" s="2" t="s">
        <v>91</v>
      </c>
      <c r="C105" s="21">
        <v>17134.021000000015</v>
      </c>
      <c r="D105" s="26">
        <v>999.19</v>
      </c>
      <c r="E105" s="23">
        <f t="shared" si="4"/>
        <v>17.147910807754297</v>
      </c>
      <c r="F105" s="23">
        <f t="shared" si="5"/>
        <v>58.316141902709184</v>
      </c>
      <c r="G105" s="26">
        <v>271.45</v>
      </c>
      <c r="H105" s="25">
        <f t="shared" si="6"/>
        <v>63.120357340210042</v>
      </c>
      <c r="I105" s="25">
        <f t="shared" si="7"/>
        <v>15.842749346461041</v>
      </c>
    </row>
    <row r="106" spans="1:9" x14ac:dyDescent="0.3">
      <c r="A106" s="28" t="s">
        <v>448</v>
      </c>
      <c r="B106" s="2" t="s">
        <v>92</v>
      </c>
      <c r="C106" s="21">
        <v>1451.1469999999999</v>
      </c>
      <c r="D106" s="26">
        <v>77.7</v>
      </c>
      <c r="E106" s="23">
        <f t="shared" si="4"/>
        <v>18.676280566280564</v>
      </c>
      <c r="F106" s="23">
        <f t="shared" si="5"/>
        <v>53.543851863388063</v>
      </c>
      <c r="G106" s="26">
        <v>14.9</v>
      </c>
      <c r="H106" s="25">
        <f t="shared" si="6"/>
        <v>97.392416107382545</v>
      </c>
      <c r="I106" s="25">
        <f t="shared" si="7"/>
        <v>10.267739932618818</v>
      </c>
    </row>
    <row r="107" spans="1:9" x14ac:dyDescent="0.3">
      <c r="A107" s="28" t="s">
        <v>449</v>
      </c>
      <c r="B107" s="2" t="s">
        <v>93</v>
      </c>
      <c r="C107" s="21">
        <v>14109.051999999998</v>
      </c>
      <c r="D107" s="26">
        <v>808.45</v>
      </c>
      <c r="E107" s="23">
        <f t="shared" si="4"/>
        <v>17.451978477333164</v>
      </c>
      <c r="F107" s="23">
        <f t="shared" si="5"/>
        <v>57.300093585309646</v>
      </c>
      <c r="G107" s="26">
        <v>198.89</v>
      </c>
      <c r="H107" s="25">
        <f t="shared" si="6"/>
        <v>70.938971290663176</v>
      </c>
      <c r="I107" s="25">
        <f t="shared" si="7"/>
        <v>14.096623926256706</v>
      </c>
    </row>
    <row r="108" spans="1:9" x14ac:dyDescent="0.3">
      <c r="A108" s="28" t="s">
        <v>450</v>
      </c>
      <c r="B108" s="2" t="s">
        <v>94</v>
      </c>
      <c r="C108" s="21">
        <v>34.238000000000007</v>
      </c>
      <c r="D108" s="26">
        <v>10</v>
      </c>
      <c r="E108" s="23">
        <f t="shared" si="4"/>
        <v>3.4238000000000008</v>
      </c>
      <c r="F108" s="23">
        <f t="shared" si="5"/>
        <v>292.07313511303221</v>
      </c>
      <c r="G108" s="26">
        <v>1.39</v>
      </c>
      <c r="H108" s="25">
        <f t="shared" si="6"/>
        <v>24.631654676259</v>
      </c>
      <c r="I108" s="25">
        <f t="shared" si="7"/>
        <v>40.598165780711483</v>
      </c>
    </row>
    <row r="109" spans="1:9" x14ac:dyDescent="0.3">
      <c r="A109" s="28" t="s">
        <v>451</v>
      </c>
      <c r="B109" s="2" t="s">
        <v>95</v>
      </c>
      <c r="C109" s="21">
        <v>18211.892</v>
      </c>
      <c r="D109" s="26">
        <v>1113.1500000000001</v>
      </c>
      <c r="E109" s="23">
        <f t="shared" si="4"/>
        <v>16.360680950455912</v>
      </c>
      <c r="F109" s="23">
        <f t="shared" si="5"/>
        <v>61.122150296081273</v>
      </c>
      <c r="G109" s="26">
        <v>206.57</v>
      </c>
      <c r="H109" s="25">
        <f t="shared" si="6"/>
        <v>88.163295735101912</v>
      </c>
      <c r="I109" s="25">
        <f t="shared" si="7"/>
        <v>11.342588677771644</v>
      </c>
    </row>
    <row r="110" spans="1:9" x14ac:dyDescent="0.3">
      <c r="A110" s="28" t="s">
        <v>452</v>
      </c>
      <c r="B110" s="2" t="s">
        <v>331</v>
      </c>
      <c r="C110" s="21">
        <v>2443.64</v>
      </c>
      <c r="D110" s="26">
        <v>161.87</v>
      </c>
      <c r="E110" s="23">
        <f t="shared" si="4"/>
        <v>15.096311855192438</v>
      </c>
      <c r="F110" s="23">
        <f t="shared" si="5"/>
        <v>66.241344878951068</v>
      </c>
      <c r="G110" s="26">
        <v>35.01</v>
      </c>
      <c r="H110" s="25">
        <f t="shared" si="6"/>
        <v>69.79834333047701</v>
      </c>
      <c r="I110" s="25">
        <f t="shared" si="7"/>
        <v>14.326987608649393</v>
      </c>
    </row>
    <row r="111" spans="1:9" x14ac:dyDescent="0.3">
      <c r="A111" s="28" t="s">
        <v>453</v>
      </c>
      <c r="B111" s="2" t="s">
        <v>96</v>
      </c>
      <c r="C111" s="21">
        <v>2985.0389999999998</v>
      </c>
      <c r="D111" s="26">
        <v>171.69</v>
      </c>
      <c r="E111" s="23">
        <f t="shared" si="4"/>
        <v>17.386213524375325</v>
      </c>
      <c r="F111" s="23">
        <f t="shared" si="5"/>
        <v>57.516836463443198</v>
      </c>
      <c r="G111" s="26">
        <v>23.43</v>
      </c>
      <c r="H111" s="25">
        <f t="shared" si="6"/>
        <v>127.40243277848911</v>
      </c>
      <c r="I111" s="25">
        <f t="shared" si="7"/>
        <v>7.8491436795298153</v>
      </c>
    </row>
    <row r="112" spans="1:9" x14ac:dyDescent="0.3">
      <c r="A112" s="28" t="s">
        <v>454</v>
      </c>
      <c r="B112" s="2" t="s">
        <v>97</v>
      </c>
      <c r="C112" s="21">
        <v>16855.167000000001</v>
      </c>
      <c r="D112" s="26">
        <v>1054.73</v>
      </c>
      <c r="E112" s="23">
        <f t="shared" si="4"/>
        <v>15.980551420742751</v>
      </c>
      <c r="F112" s="23">
        <f t="shared" si="5"/>
        <v>62.57606347062594</v>
      </c>
      <c r="G112" s="26">
        <v>202.72</v>
      </c>
      <c r="H112" s="25">
        <f t="shared" si="6"/>
        <v>83.145062154696134</v>
      </c>
      <c r="I112" s="25">
        <f t="shared" si="7"/>
        <v>12.027172439169542</v>
      </c>
    </row>
    <row r="113" spans="1:9" x14ac:dyDescent="0.3">
      <c r="A113" s="28" t="s">
        <v>455</v>
      </c>
      <c r="B113" s="2" t="s">
        <v>98</v>
      </c>
      <c r="C113" s="21">
        <v>8618.9009999999998</v>
      </c>
      <c r="D113" s="26">
        <v>475.56</v>
      </c>
      <c r="E113" s="23">
        <f t="shared" si="4"/>
        <v>18.123687862730254</v>
      </c>
      <c r="F113" s="23">
        <f t="shared" si="5"/>
        <v>55.176408221883506</v>
      </c>
      <c r="G113" s="26">
        <v>142.78</v>
      </c>
      <c r="H113" s="25">
        <f t="shared" si="6"/>
        <v>60.36490404818602</v>
      </c>
      <c r="I113" s="25">
        <f t="shared" si="7"/>
        <v>16.565917162756598</v>
      </c>
    </row>
    <row r="114" spans="1:9" x14ac:dyDescent="0.3">
      <c r="A114" s="28" t="s">
        <v>456</v>
      </c>
      <c r="B114" s="2" t="s">
        <v>99</v>
      </c>
      <c r="C114" s="21">
        <v>6824.2700000000013</v>
      </c>
      <c r="D114" s="26">
        <v>409.56</v>
      </c>
      <c r="E114" s="23">
        <f t="shared" si="4"/>
        <v>16.662442621349744</v>
      </c>
      <c r="F114" s="23">
        <f t="shared" si="5"/>
        <v>60.015210418110641</v>
      </c>
      <c r="G114" s="26">
        <v>72.03</v>
      </c>
      <c r="H114" s="25">
        <f t="shared" si="6"/>
        <v>94.742051922809964</v>
      </c>
      <c r="I114" s="25">
        <f t="shared" si="7"/>
        <v>10.554975110890981</v>
      </c>
    </row>
    <row r="115" spans="1:9" x14ac:dyDescent="0.3">
      <c r="A115" s="28" t="s">
        <v>457</v>
      </c>
      <c r="B115" s="2" t="s">
        <v>100</v>
      </c>
      <c r="C115" s="21">
        <v>18640.998000000003</v>
      </c>
      <c r="D115" s="26">
        <v>1027.6400000000001</v>
      </c>
      <c r="E115" s="23">
        <f t="shared" si="4"/>
        <v>18.13961893270017</v>
      </c>
      <c r="F115" s="23">
        <f t="shared" si="5"/>
        <v>55.127949694538877</v>
      </c>
      <c r="G115" s="26">
        <v>156.16999999999999</v>
      </c>
      <c r="H115" s="25">
        <f t="shared" si="6"/>
        <v>119.36350131267211</v>
      </c>
      <c r="I115" s="25">
        <f t="shared" si="7"/>
        <v>8.3777703318245074</v>
      </c>
    </row>
    <row r="116" spans="1:9" x14ac:dyDescent="0.3">
      <c r="A116" s="28" t="s">
        <v>458</v>
      </c>
      <c r="B116" s="2" t="s">
        <v>101</v>
      </c>
      <c r="C116" s="21">
        <v>8947.1040000000012</v>
      </c>
      <c r="D116" s="26">
        <v>471.92</v>
      </c>
      <c r="E116" s="23">
        <f t="shared" si="4"/>
        <v>18.958942193592137</v>
      </c>
      <c r="F116" s="23">
        <f t="shared" si="5"/>
        <v>52.745558786396124</v>
      </c>
      <c r="G116" s="26">
        <v>77.83</v>
      </c>
      <c r="H116" s="25">
        <f t="shared" si="6"/>
        <v>114.95700886547606</v>
      </c>
      <c r="I116" s="25">
        <f t="shared" si="7"/>
        <v>8.6989041370257887</v>
      </c>
    </row>
    <row r="117" spans="1:9" x14ac:dyDescent="0.3">
      <c r="A117" s="28" t="s">
        <v>459</v>
      </c>
      <c r="B117" s="2" t="s">
        <v>102</v>
      </c>
      <c r="C117" s="21">
        <v>29947.748</v>
      </c>
      <c r="D117" s="26">
        <v>1742.41</v>
      </c>
      <c r="E117" s="23">
        <f t="shared" si="4"/>
        <v>17.187543689487548</v>
      </c>
      <c r="F117" s="23">
        <f t="shared" si="5"/>
        <v>58.181670287862715</v>
      </c>
      <c r="G117" s="26">
        <v>252.34</v>
      </c>
      <c r="H117" s="25">
        <f t="shared" si="6"/>
        <v>118.68014583498454</v>
      </c>
      <c r="I117" s="25">
        <f t="shared" si="7"/>
        <v>8.4260091944142168</v>
      </c>
    </row>
    <row r="118" spans="1:9" x14ac:dyDescent="0.3">
      <c r="A118" s="28" t="s">
        <v>460</v>
      </c>
      <c r="B118" s="2" t="s">
        <v>103</v>
      </c>
      <c r="C118" s="21">
        <v>24447.113000000001</v>
      </c>
      <c r="D118" s="26">
        <v>1518.38</v>
      </c>
      <c r="E118" s="23">
        <f t="shared" si="4"/>
        <v>16.100787023011367</v>
      </c>
      <c r="F118" s="23">
        <f t="shared" si="5"/>
        <v>62.108765153578666</v>
      </c>
      <c r="G118" s="26">
        <v>272.52</v>
      </c>
      <c r="H118" s="25">
        <f t="shared" si="6"/>
        <v>89.707592103331876</v>
      </c>
      <c r="I118" s="25">
        <f t="shared" si="7"/>
        <v>11.147328520958691</v>
      </c>
    </row>
    <row r="119" spans="1:9" x14ac:dyDescent="0.3">
      <c r="A119" s="28" t="s">
        <v>461</v>
      </c>
      <c r="B119" s="2" t="s">
        <v>104</v>
      </c>
      <c r="C119" s="21">
        <v>22007.927</v>
      </c>
      <c r="D119" s="26">
        <v>1326.1</v>
      </c>
      <c r="E119" s="23">
        <f t="shared" si="4"/>
        <v>16.595978432999022</v>
      </c>
      <c r="F119" s="23">
        <f t="shared" si="5"/>
        <v>60.255561552889553</v>
      </c>
      <c r="G119" s="26">
        <v>322.36</v>
      </c>
      <c r="H119" s="25">
        <f t="shared" si="6"/>
        <v>68.271271249534678</v>
      </c>
      <c r="I119" s="25">
        <f t="shared" si="7"/>
        <v>14.647449530344227</v>
      </c>
    </row>
    <row r="120" spans="1:9" x14ac:dyDescent="0.3">
      <c r="A120" s="28" t="s">
        <v>361</v>
      </c>
      <c r="B120" s="2" t="s">
        <v>362</v>
      </c>
      <c r="C120" s="21">
        <v>234.62000000000003</v>
      </c>
      <c r="D120" s="26">
        <v>17</v>
      </c>
      <c r="E120" s="23">
        <f t="shared" si="4"/>
        <v>13.801176470588237</v>
      </c>
      <c r="F120" s="23">
        <f t="shared" si="5"/>
        <v>72.457590998209866</v>
      </c>
      <c r="G120" s="26"/>
      <c r="H120" s="25">
        <f t="shared" si="6"/>
        <v>0</v>
      </c>
      <c r="I120" s="25">
        <f t="shared" si="7"/>
        <v>0</v>
      </c>
    </row>
    <row r="121" spans="1:9" x14ac:dyDescent="0.3">
      <c r="A121" s="28" t="s">
        <v>356</v>
      </c>
      <c r="B121" s="2" t="s">
        <v>357</v>
      </c>
      <c r="C121" s="21">
        <v>550.40899999999999</v>
      </c>
      <c r="D121" s="26">
        <v>51.2</v>
      </c>
      <c r="E121" s="23">
        <f t="shared" si="4"/>
        <v>10.750175781249999</v>
      </c>
      <c r="F121" s="23">
        <f t="shared" si="5"/>
        <v>93.021734746343171</v>
      </c>
      <c r="G121" s="26"/>
      <c r="H121" s="25">
        <f t="shared" si="6"/>
        <v>0</v>
      </c>
      <c r="I121" s="25">
        <f t="shared" si="7"/>
        <v>0</v>
      </c>
    </row>
    <row r="122" spans="1:9" x14ac:dyDescent="0.3">
      <c r="A122" s="28" t="s">
        <v>378</v>
      </c>
      <c r="B122" s="2" t="s">
        <v>372</v>
      </c>
      <c r="C122" s="21">
        <v>460.81599999999997</v>
      </c>
      <c r="D122" s="26">
        <v>30</v>
      </c>
      <c r="E122" s="23">
        <f t="shared" si="4"/>
        <v>15.360533333333333</v>
      </c>
      <c r="F122" s="23">
        <f t="shared" si="5"/>
        <v>65.101906183813057</v>
      </c>
      <c r="G122" s="26"/>
      <c r="H122" s="25">
        <f t="shared" si="6"/>
        <v>0</v>
      </c>
      <c r="I122" s="25">
        <f t="shared" si="7"/>
        <v>0</v>
      </c>
    </row>
    <row r="123" spans="1:9" x14ac:dyDescent="0.3">
      <c r="A123" s="28" t="s">
        <v>363</v>
      </c>
      <c r="B123" s="2" t="s">
        <v>364</v>
      </c>
      <c r="C123" s="21">
        <v>332.4</v>
      </c>
      <c r="D123" s="26">
        <v>24.9</v>
      </c>
      <c r="E123" s="23">
        <f t="shared" si="4"/>
        <v>13.349397590361445</v>
      </c>
      <c r="F123" s="23">
        <f t="shared" si="5"/>
        <v>74.909747292418771</v>
      </c>
      <c r="G123" s="26"/>
      <c r="H123" s="25">
        <f t="shared" si="6"/>
        <v>0</v>
      </c>
      <c r="I123" s="25">
        <f t="shared" si="7"/>
        <v>0</v>
      </c>
    </row>
    <row r="124" spans="1:9" x14ac:dyDescent="0.3">
      <c r="A124" s="28" t="s">
        <v>379</v>
      </c>
      <c r="B124" s="2" t="s">
        <v>380</v>
      </c>
      <c r="C124" s="21">
        <v>143.59999999999997</v>
      </c>
      <c r="D124" s="26">
        <v>11.89</v>
      </c>
      <c r="E124" s="23">
        <f t="shared" si="4"/>
        <v>12.077375946173252</v>
      </c>
      <c r="F124" s="23">
        <f t="shared" si="5"/>
        <v>82.799442896935957</v>
      </c>
      <c r="G124" s="26">
        <v>2.5499999999999998</v>
      </c>
      <c r="H124" s="25">
        <f t="shared" si="6"/>
        <v>56.31372549019607</v>
      </c>
      <c r="I124" s="25">
        <f t="shared" si="7"/>
        <v>17.757660167130922</v>
      </c>
    </row>
    <row r="125" spans="1:9" x14ac:dyDescent="0.3">
      <c r="A125" s="28" t="s">
        <v>381</v>
      </c>
      <c r="B125" s="2" t="s">
        <v>382</v>
      </c>
      <c r="C125" s="21">
        <v>594</v>
      </c>
      <c r="D125" s="26">
        <v>41</v>
      </c>
      <c r="E125" s="23">
        <f t="shared" si="4"/>
        <v>14.487804878048781</v>
      </c>
      <c r="F125" s="23">
        <f t="shared" si="5"/>
        <v>69.023569023569024</v>
      </c>
      <c r="G125" s="26">
        <v>1.41</v>
      </c>
      <c r="H125" s="25">
        <f t="shared" si="6"/>
        <v>421.27659574468089</v>
      </c>
      <c r="I125" s="25">
        <f t="shared" si="7"/>
        <v>2.3737373737373733</v>
      </c>
    </row>
    <row r="126" spans="1:9" x14ac:dyDescent="0.3">
      <c r="A126" s="28" t="s">
        <v>383</v>
      </c>
      <c r="B126" s="2" t="s">
        <v>384</v>
      </c>
      <c r="C126" s="21">
        <v>332.6</v>
      </c>
      <c r="D126" s="26">
        <v>27</v>
      </c>
      <c r="E126" s="23">
        <f t="shared" si="4"/>
        <v>12.31851851851852</v>
      </c>
      <c r="F126" s="23">
        <f t="shared" si="5"/>
        <v>81.17859290438966</v>
      </c>
      <c r="G126" s="26">
        <v>1.41</v>
      </c>
      <c r="H126" s="25">
        <f t="shared" si="6"/>
        <v>235.88652482269507</v>
      </c>
      <c r="I126" s="25">
        <f t="shared" si="7"/>
        <v>4.2393265183403477</v>
      </c>
    </row>
    <row r="127" spans="1:9" x14ac:dyDescent="0.3">
      <c r="A127" s="28" t="s">
        <v>396</v>
      </c>
      <c r="B127" s="2" t="s">
        <v>397</v>
      </c>
      <c r="C127" s="21">
        <v>141.53100000000001</v>
      </c>
      <c r="D127" s="26">
        <v>11.1</v>
      </c>
      <c r="E127" s="23">
        <f t="shared" si="4"/>
        <v>12.750540540540541</v>
      </c>
      <c r="F127" s="23">
        <f t="shared" si="5"/>
        <v>78.428047565551012</v>
      </c>
      <c r="G127" s="26">
        <v>1.55</v>
      </c>
      <c r="H127" s="25">
        <f t="shared" si="6"/>
        <v>91.310322580645163</v>
      </c>
      <c r="I127" s="25">
        <f t="shared" si="7"/>
        <v>10.951664299694059</v>
      </c>
    </row>
    <row r="128" spans="1:9" x14ac:dyDescent="0.3">
      <c r="A128" s="28" t="s">
        <v>462</v>
      </c>
      <c r="B128" s="2" t="s">
        <v>105</v>
      </c>
      <c r="C128" s="21">
        <v>4426.1350000000002</v>
      </c>
      <c r="D128" s="26">
        <v>303.47000000000003</v>
      </c>
      <c r="E128" s="23">
        <f t="shared" si="4"/>
        <v>14.585082545226875</v>
      </c>
      <c r="F128" s="23">
        <f t="shared" si="5"/>
        <v>68.563204692129815</v>
      </c>
      <c r="G128" s="26">
        <v>56.18</v>
      </c>
      <c r="H128" s="25">
        <f t="shared" si="6"/>
        <v>78.784887860448563</v>
      </c>
      <c r="I128" s="25">
        <f t="shared" si="7"/>
        <v>12.692789533080214</v>
      </c>
    </row>
    <row r="129" spans="1:9" x14ac:dyDescent="0.3">
      <c r="A129" s="28" t="s">
        <v>463</v>
      </c>
      <c r="B129" s="2" t="s">
        <v>342</v>
      </c>
      <c r="C129" s="21">
        <v>3451.0650000000001</v>
      </c>
      <c r="D129" s="26">
        <v>202.56</v>
      </c>
      <c r="E129" s="23">
        <f t="shared" si="4"/>
        <v>17.037248222748815</v>
      </c>
      <c r="F129" s="23">
        <f t="shared" si="5"/>
        <v>58.694924610229016</v>
      </c>
      <c r="G129" s="26">
        <v>40.35</v>
      </c>
      <c r="H129" s="25">
        <f t="shared" si="6"/>
        <v>85.528252788104083</v>
      </c>
      <c r="I129" s="25">
        <f t="shared" si="7"/>
        <v>11.692042891107528</v>
      </c>
    </row>
    <row r="130" spans="1:9" x14ac:dyDescent="0.3">
      <c r="A130" s="28" t="s">
        <v>464</v>
      </c>
      <c r="B130" s="2" t="s">
        <v>106</v>
      </c>
      <c r="C130" s="21">
        <v>5117.0150000000003</v>
      </c>
      <c r="D130" s="26">
        <v>309.86</v>
      </c>
      <c r="E130" s="23">
        <f t="shared" si="4"/>
        <v>16.513957916478411</v>
      </c>
      <c r="F130" s="23">
        <f t="shared" si="5"/>
        <v>60.554835192001583</v>
      </c>
      <c r="G130" s="26">
        <v>72.91</v>
      </c>
      <c r="H130" s="25">
        <f t="shared" si="6"/>
        <v>70.182622411191886</v>
      </c>
      <c r="I130" s="25">
        <f t="shared" si="7"/>
        <v>14.248541385944735</v>
      </c>
    </row>
    <row r="131" spans="1:9" x14ac:dyDescent="0.3">
      <c r="A131" s="28" t="s">
        <v>465</v>
      </c>
      <c r="B131" s="2" t="s">
        <v>107</v>
      </c>
      <c r="C131" s="21">
        <v>10623.009999999998</v>
      </c>
      <c r="D131" s="26">
        <v>611.41999999999996</v>
      </c>
      <c r="E131" s="23">
        <f t="shared" si="4"/>
        <v>17.374325341009452</v>
      </c>
      <c r="F131" s="23">
        <f t="shared" si="5"/>
        <v>57.556191700845623</v>
      </c>
      <c r="G131" s="26">
        <v>163.69</v>
      </c>
      <c r="H131" s="25">
        <f t="shared" si="6"/>
        <v>64.89712260981122</v>
      </c>
      <c r="I131" s="25">
        <f t="shared" si="7"/>
        <v>15.40900366280367</v>
      </c>
    </row>
    <row r="132" spans="1:9" x14ac:dyDescent="0.3">
      <c r="A132" s="28" t="s">
        <v>466</v>
      </c>
      <c r="B132" s="2" t="s">
        <v>108</v>
      </c>
      <c r="C132" s="21">
        <v>8760.1159999999982</v>
      </c>
      <c r="D132" s="26">
        <v>540.98</v>
      </c>
      <c r="E132" s="23">
        <f t="shared" si="4"/>
        <v>16.19304965063403</v>
      </c>
      <c r="F132" s="23">
        <f t="shared" si="5"/>
        <v>61.754890003739689</v>
      </c>
      <c r="G132" s="26">
        <v>115.33</v>
      </c>
      <c r="H132" s="25">
        <f t="shared" si="6"/>
        <v>75.95695829359228</v>
      </c>
      <c r="I132" s="25">
        <f t="shared" si="7"/>
        <v>13.165350778460015</v>
      </c>
    </row>
    <row r="133" spans="1:9" x14ac:dyDescent="0.3">
      <c r="A133" s="28" t="s">
        <v>385</v>
      </c>
      <c r="B133" s="2" t="s">
        <v>386</v>
      </c>
      <c r="C133" s="21">
        <v>439</v>
      </c>
      <c r="D133" s="26">
        <v>27.85</v>
      </c>
      <c r="E133" s="23">
        <f t="shared" si="4"/>
        <v>15.763016157989227</v>
      </c>
      <c r="F133" s="23">
        <f t="shared" si="5"/>
        <v>63.439635535307517</v>
      </c>
      <c r="G133" s="26">
        <v>4.97</v>
      </c>
      <c r="H133" s="25">
        <f t="shared" si="6"/>
        <v>88.329979879275655</v>
      </c>
      <c r="I133" s="25">
        <f t="shared" si="7"/>
        <v>11.321184510250569</v>
      </c>
    </row>
    <row r="134" spans="1:9" x14ac:dyDescent="0.3">
      <c r="A134" s="28" t="s">
        <v>467</v>
      </c>
      <c r="B134" s="2" t="s">
        <v>358</v>
      </c>
      <c r="C134" s="21">
        <v>73.828000000000003</v>
      </c>
      <c r="D134" s="26">
        <v>14.25</v>
      </c>
      <c r="E134" s="23">
        <f t="shared" si="4"/>
        <v>5.1809122807017545</v>
      </c>
      <c r="F134" s="23">
        <f t="shared" si="5"/>
        <v>193.01619981578804</v>
      </c>
      <c r="G134" s="26">
        <v>1.54</v>
      </c>
      <c r="H134" s="25">
        <f t="shared" si="6"/>
        <v>47.940259740259741</v>
      </c>
      <c r="I134" s="25">
        <f t="shared" si="7"/>
        <v>20.859294576583409</v>
      </c>
    </row>
    <row r="135" spans="1:9" x14ac:dyDescent="0.3">
      <c r="A135" s="28" t="s">
        <v>468</v>
      </c>
      <c r="B135" s="2" t="s">
        <v>109</v>
      </c>
      <c r="C135" s="21">
        <v>42</v>
      </c>
      <c r="D135" s="26">
        <v>2</v>
      </c>
      <c r="E135" s="23">
        <f t="shared" si="4"/>
        <v>21</v>
      </c>
      <c r="F135" s="23">
        <f t="shared" si="5"/>
        <v>47.619047619047613</v>
      </c>
      <c r="G135" s="26">
        <v>0.7</v>
      </c>
      <c r="H135" s="25">
        <f t="shared" si="6"/>
        <v>60.000000000000007</v>
      </c>
      <c r="I135" s="25">
        <f t="shared" si="7"/>
        <v>16.666666666666668</v>
      </c>
    </row>
    <row r="136" spans="1:9" x14ac:dyDescent="0.3">
      <c r="A136" s="28" t="s">
        <v>469</v>
      </c>
      <c r="B136" s="2" t="s">
        <v>110</v>
      </c>
      <c r="C136" s="21">
        <v>81.580000000000013</v>
      </c>
      <c r="D136" s="26">
        <v>9</v>
      </c>
      <c r="E136" s="23">
        <f t="shared" si="4"/>
        <v>9.0644444444444456</v>
      </c>
      <c r="F136" s="23">
        <f t="shared" si="5"/>
        <v>110.32115714635938</v>
      </c>
      <c r="G136" s="26">
        <v>0.81</v>
      </c>
      <c r="H136" s="25">
        <f t="shared" si="6"/>
        <v>100.71604938271606</v>
      </c>
      <c r="I136" s="25">
        <f t="shared" si="7"/>
        <v>9.9289041431723462</v>
      </c>
    </row>
    <row r="137" spans="1:9" x14ac:dyDescent="0.3">
      <c r="A137" s="28" t="s">
        <v>470</v>
      </c>
      <c r="B137" s="2" t="s">
        <v>111</v>
      </c>
      <c r="C137" s="21">
        <v>244.64300000000003</v>
      </c>
      <c r="D137" s="26">
        <v>20.21</v>
      </c>
      <c r="E137" s="23">
        <f t="shared" si="4"/>
        <v>12.105047006432461</v>
      </c>
      <c r="F137" s="23">
        <f t="shared" si="5"/>
        <v>82.610170738586419</v>
      </c>
      <c r="G137" s="26">
        <v>5.27</v>
      </c>
      <c r="H137" s="25">
        <f t="shared" si="6"/>
        <v>46.421821631878565</v>
      </c>
      <c r="I137" s="25">
        <f t="shared" si="7"/>
        <v>21.541593260383493</v>
      </c>
    </row>
    <row r="138" spans="1:9" x14ac:dyDescent="0.3">
      <c r="A138" s="28" t="s">
        <v>471</v>
      </c>
      <c r="B138" s="2" t="s">
        <v>112</v>
      </c>
      <c r="C138" s="21">
        <v>3130.6620000000003</v>
      </c>
      <c r="D138" s="26">
        <v>190.63</v>
      </c>
      <c r="E138" s="23">
        <f t="shared" si="4"/>
        <v>16.422714158317159</v>
      </c>
      <c r="F138" s="23">
        <f t="shared" si="5"/>
        <v>60.891274752751968</v>
      </c>
      <c r="G138" s="26">
        <v>44.19</v>
      </c>
      <c r="H138" s="25">
        <f t="shared" si="6"/>
        <v>70.845485403937559</v>
      </c>
      <c r="I138" s="25">
        <f t="shared" si="7"/>
        <v>14.115225469884642</v>
      </c>
    </row>
    <row r="139" spans="1:9" x14ac:dyDescent="0.3">
      <c r="A139" s="28" t="s">
        <v>472</v>
      </c>
      <c r="B139" s="2" t="s">
        <v>113</v>
      </c>
      <c r="C139" s="21">
        <v>582.03300000000013</v>
      </c>
      <c r="D139" s="26">
        <v>35</v>
      </c>
      <c r="E139" s="23">
        <f t="shared" ref="E139:E202" si="8">IF(D139=0,0,C139/D139)</f>
        <v>16.62951428571429</v>
      </c>
      <c r="F139" s="23">
        <f t="shared" ref="F139:F202" si="9">+D139/C139*1000</f>
        <v>60.134047382193096</v>
      </c>
      <c r="G139" s="26">
        <v>5.88</v>
      </c>
      <c r="H139" s="25">
        <f t="shared" ref="H139:H202" si="10">IF(G139=0,0,+C139/G139)</f>
        <v>98.985204081632673</v>
      </c>
      <c r="I139" s="25">
        <f t="shared" ref="I139:I202" si="11">+G139/C139*1000</f>
        <v>10.10251996020844</v>
      </c>
    </row>
    <row r="140" spans="1:9" x14ac:dyDescent="0.3">
      <c r="A140" s="28" t="s">
        <v>473</v>
      </c>
      <c r="B140" s="2" t="s">
        <v>114</v>
      </c>
      <c r="C140" s="21">
        <v>903.88599999999985</v>
      </c>
      <c r="D140" s="26">
        <v>55.7</v>
      </c>
      <c r="E140" s="23">
        <f t="shared" si="8"/>
        <v>16.227755834829441</v>
      </c>
      <c r="F140" s="23">
        <f t="shared" si="9"/>
        <v>61.622815266526985</v>
      </c>
      <c r="G140" s="26">
        <v>12.32</v>
      </c>
      <c r="H140" s="25">
        <f t="shared" si="10"/>
        <v>73.36737012987011</v>
      </c>
      <c r="I140" s="25">
        <f t="shared" si="11"/>
        <v>13.630037416222846</v>
      </c>
    </row>
    <row r="141" spans="1:9" x14ac:dyDescent="0.3">
      <c r="A141" s="28" t="s">
        <v>474</v>
      </c>
      <c r="B141" s="2" t="s">
        <v>115</v>
      </c>
      <c r="C141" s="21">
        <v>67.942000000000007</v>
      </c>
      <c r="D141" s="26">
        <v>9</v>
      </c>
      <c r="E141" s="23">
        <f t="shared" si="8"/>
        <v>7.5491111111111122</v>
      </c>
      <c r="F141" s="23">
        <f t="shared" si="9"/>
        <v>132.46592681993462</v>
      </c>
      <c r="G141" s="26">
        <v>1.1299999999999999</v>
      </c>
      <c r="H141" s="25">
        <f t="shared" si="10"/>
        <v>60.125663716814174</v>
      </c>
      <c r="I141" s="25">
        <f t="shared" si="11"/>
        <v>16.631833034058459</v>
      </c>
    </row>
    <row r="142" spans="1:9" x14ac:dyDescent="0.3">
      <c r="A142" s="28" t="s">
        <v>475</v>
      </c>
      <c r="B142" s="2" t="s">
        <v>116</v>
      </c>
      <c r="C142" s="21">
        <v>102.9</v>
      </c>
      <c r="D142" s="26">
        <v>12</v>
      </c>
      <c r="E142" s="23">
        <f t="shared" si="8"/>
        <v>8.5750000000000011</v>
      </c>
      <c r="F142" s="23">
        <f t="shared" si="9"/>
        <v>116.61807580174927</v>
      </c>
      <c r="G142" s="26">
        <v>0.85</v>
      </c>
      <c r="H142" s="25">
        <f t="shared" si="10"/>
        <v>121.05882352941177</v>
      </c>
      <c r="I142" s="25">
        <f t="shared" si="11"/>
        <v>8.2604470359572399</v>
      </c>
    </row>
    <row r="143" spans="1:9" x14ac:dyDescent="0.3">
      <c r="A143" s="28" t="s">
        <v>476</v>
      </c>
      <c r="B143" s="2" t="s">
        <v>117</v>
      </c>
      <c r="C143" s="21">
        <v>95.9</v>
      </c>
      <c r="D143" s="26">
        <v>5</v>
      </c>
      <c r="E143" s="23">
        <f t="shared" si="8"/>
        <v>19.18</v>
      </c>
      <c r="F143" s="23">
        <f t="shared" si="9"/>
        <v>52.137643378519293</v>
      </c>
      <c r="G143" s="26">
        <v>1.0900000000000001</v>
      </c>
      <c r="H143" s="25">
        <f t="shared" si="10"/>
        <v>87.981651376146786</v>
      </c>
      <c r="I143" s="25">
        <f t="shared" si="11"/>
        <v>11.366006256517204</v>
      </c>
    </row>
    <row r="144" spans="1:9" x14ac:dyDescent="0.3">
      <c r="A144" s="28" t="s">
        <v>477</v>
      </c>
      <c r="B144" s="2" t="s">
        <v>118</v>
      </c>
      <c r="C144" s="21">
        <v>189.48800000000003</v>
      </c>
      <c r="D144" s="26">
        <v>15.99</v>
      </c>
      <c r="E144" s="23">
        <f t="shared" si="8"/>
        <v>11.850406504065042</v>
      </c>
      <c r="F144" s="23">
        <f t="shared" si="9"/>
        <v>84.385290889132804</v>
      </c>
      <c r="G144" s="26">
        <v>1.07</v>
      </c>
      <c r="H144" s="25">
        <f t="shared" si="10"/>
        <v>177.09158878504675</v>
      </c>
      <c r="I144" s="25">
        <f t="shared" si="11"/>
        <v>5.6467955754454104</v>
      </c>
    </row>
    <row r="145" spans="1:9" x14ac:dyDescent="0.3">
      <c r="A145" s="28" t="s">
        <v>478</v>
      </c>
      <c r="B145" s="2" t="s">
        <v>119</v>
      </c>
      <c r="C145" s="21">
        <v>57.5</v>
      </c>
      <c r="D145" s="26">
        <v>9.11</v>
      </c>
      <c r="E145" s="23">
        <f t="shared" si="8"/>
        <v>6.3117453347969272</v>
      </c>
      <c r="F145" s="23">
        <f t="shared" si="9"/>
        <v>158.43478260869566</v>
      </c>
      <c r="G145" s="26">
        <v>1.5</v>
      </c>
      <c r="H145" s="25">
        <f t="shared" si="10"/>
        <v>38.333333333333336</v>
      </c>
      <c r="I145" s="25">
        <f t="shared" si="11"/>
        <v>26.086956521739129</v>
      </c>
    </row>
    <row r="146" spans="1:9" x14ac:dyDescent="0.3">
      <c r="A146" s="28" t="s">
        <v>479</v>
      </c>
      <c r="B146" s="2" t="s">
        <v>120</v>
      </c>
      <c r="C146" s="21">
        <v>90.927000000000007</v>
      </c>
      <c r="D146" s="26">
        <v>7</v>
      </c>
      <c r="E146" s="23">
        <f t="shared" si="8"/>
        <v>12.989571428571429</v>
      </c>
      <c r="F146" s="23">
        <f t="shared" si="9"/>
        <v>76.98483398770442</v>
      </c>
      <c r="G146" s="26">
        <v>1.51</v>
      </c>
      <c r="H146" s="25">
        <f t="shared" si="10"/>
        <v>60.216556291390731</v>
      </c>
      <c r="I146" s="25">
        <f t="shared" si="11"/>
        <v>16.606728474490524</v>
      </c>
    </row>
    <row r="147" spans="1:9" x14ac:dyDescent="0.3">
      <c r="A147" s="28" t="s">
        <v>480</v>
      </c>
      <c r="B147" s="2" t="s">
        <v>121</v>
      </c>
      <c r="C147" s="21">
        <v>26.3</v>
      </c>
      <c r="D147" s="26">
        <v>3</v>
      </c>
      <c r="E147" s="23">
        <f t="shared" si="8"/>
        <v>8.7666666666666675</v>
      </c>
      <c r="F147" s="23">
        <f t="shared" si="9"/>
        <v>114.06844106463879</v>
      </c>
      <c r="G147" s="26">
        <v>1.07</v>
      </c>
      <c r="H147" s="25">
        <f t="shared" si="10"/>
        <v>24.579439252336449</v>
      </c>
      <c r="I147" s="25">
        <f t="shared" si="11"/>
        <v>40.684410646387839</v>
      </c>
    </row>
    <row r="148" spans="1:9" x14ac:dyDescent="0.3">
      <c r="A148" s="28" t="s">
        <v>481</v>
      </c>
      <c r="B148" s="2" t="s">
        <v>122</v>
      </c>
      <c r="C148" s="21">
        <v>2900.6420000000007</v>
      </c>
      <c r="D148" s="26">
        <v>47.45</v>
      </c>
      <c r="E148" s="23">
        <f t="shared" si="8"/>
        <v>61.130495258166505</v>
      </c>
      <c r="F148" s="23">
        <f t="shared" si="9"/>
        <v>16.358447543681706</v>
      </c>
      <c r="G148" s="26">
        <v>15.82</v>
      </c>
      <c r="H148" s="25">
        <f t="shared" si="10"/>
        <v>183.35284450063216</v>
      </c>
      <c r="I148" s="25">
        <f t="shared" si="11"/>
        <v>5.4539650187786002</v>
      </c>
    </row>
    <row r="149" spans="1:9" x14ac:dyDescent="0.3">
      <c r="A149" s="28" t="s">
        <v>482</v>
      </c>
      <c r="B149" s="2" t="s">
        <v>123</v>
      </c>
      <c r="C149" s="21">
        <v>1085.5719999999997</v>
      </c>
      <c r="D149" s="26">
        <v>66.540000000000006</v>
      </c>
      <c r="E149" s="23">
        <f t="shared" si="8"/>
        <v>16.314577697625481</v>
      </c>
      <c r="F149" s="23">
        <f t="shared" si="9"/>
        <v>61.294874959928983</v>
      </c>
      <c r="G149" s="26">
        <v>7.38</v>
      </c>
      <c r="H149" s="25">
        <f t="shared" si="10"/>
        <v>147.09647696476961</v>
      </c>
      <c r="I149" s="25">
        <f t="shared" si="11"/>
        <v>6.7982593508307163</v>
      </c>
    </row>
    <row r="150" spans="1:9" x14ac:dyDescent="0.3">
      <c r="A150" s="28" t="s">
        <v>483</v>
      </c>
      <c r="B150" s="2" t="s">
        <v>124</v>
      </c>
      <c r="C150" s="21">
        <v>195.81499999999997</v>
      </c>
      <c r="D150" s="26">
        <v>17</v>
      </c>
      <c r="E150" s="23">
        <f t="shared" si="8"/>
        <v>11.518529411764703</v>
      </c>
      <c r="F150" s="23">
        <f t="shared" si="9"/>
        <v>86.816638153359051</v>
      </c>
      <c r="G150" s="26">
        <v>3.42</v>
      </c>
      <c r="H150" s="25">
        <f t="shared" si="10"/>
        <v>57.255847953216367</v>
      </c>
      <c r="I150" s="25">
        <f t="shared" si="11"/>
        <v>17.465464852028706</v>
      </c>
    </row>
    <row r="151" spans="1:9" x14ac:dyDescent="0.3">
      <c r="A151" s="28" t="s">
        <v>484</v>
      </c>
      <c r="B151" s="2" t="s">
        <v>125</v>
      </c>
      <c r="C151" s="21">
        <v>780.04399999999998</v>
      </c>
      <c r="D151" s="26">
        <v>47.87</v>
      </c>
      <c r="E151" s="23">
        <f t="shared" si="8"/>
        <v>16.295049091288909</v>
      </c>
      <c r="F151" s="23">
        <f t="shared" si="9"/>
        <v>61.36833306839101</v>
      </c>
      <c r="G151" s="26">
        <v>7.37</v>
      </c>
      <c r="H151" s="25">
        <f t="shared" si="10"/>
        <v>105.840434192673</v>
      </c>
      <c r="I151" s="25">
        <f t="shared" si="11"/>
        <v>9.4481849741809452</v>
      </c>
    </row>
    <row r="152" spans="1:9" x14ac:dyDescent="0.3">
      <c r="A152" s="28" t="s">
        <v>485</v>
      </c>
      <c r="B152" s="2" t="s">
        <v>126</v>
      </c>
      <c r="C152" s="21">
        <v>55.9</v>
      </c>
      <c r="D152" s="26">
        <v>5.87</v>
      </c>
      <c r="E152" s="23">
        <f t="shared" si="8"/>
        <v>9.522998296422486</v>
      </c>
      <c r="F152" s="23">
        <f t="shared" si="9"/>
        <v>105.00894454382826</v>
      </c>
      <c r="G152" s="26">
        <v>2.6</v>
      </c>
      <c r="H152" s="25">
        <f t="shared" si="10"/>
        <v>21.5</v>
      </c>
      <c r="I152" s="25">
        <f t="shared" si="11"/>
        <v>46.511627906976742</v>
      </c>
    </row>
    <row r="153" spans="1:9" x14ac:dyDescent="0.3">
      <c r="A153" s="28" t="s">
        <v>486</v>
      </c>
      <c r="B153" s="2" t="s">
        <v>127</v>
      </c>
      <c r="C153" s="21">
        <v>587.61099999999999</v>
      </c>
      <c r="D153" s="26">
        <v>33.68</v>
      </c>
      <c r="E153" s="23">
        <f t="shared" si="8"/>
        <v>17.446882422802851</v>
      </c>
      <c r="F153" s="23">
        <f t="shared" si="9"/>
        <v>57.316830352052634</v>
      </c>
      <c r="G153" s="26">
        <v>9.5299999999999994</v>
      </c>
      <c r="H153" s="25">
        <f t="shared" si="10"/>
        <v>61.659076600209865</v>
      </c>
      <c r="I153" s="25">
        <f t="shared" si="11"/>
        <v>16.21821238880824</v>
      </c>
    </row>
    <row r="154" spans="1:9" x14ac:dyDescent="0.3">
      <c r="A154" s="28" t="s">
        <v>487</v>
      </c>
      <c r="B154" s="2" t="s">
        <v>128</v>
      </c>
      <c r="C154" s="21">
        <v>404.25600000000003</v>
      </c>
      <c r="D154" s="26">
        <v>28.21</v>
      </c>
      <c r="E154" s="23">
        <f t="shared" si="8"/>
        <v>14.330237504431054</v>
      </c>
      <c r="F154" s="23">
        <f t="shared" si="9"/>
        <v>69.782514050502641</v>
      </c>
      <c r="G154" s="26">
        <v>10.11</v>
      </c>
      <c r="H154" s="25">
        <f t="shared" si="10"/>
        <v>39.98575667655787</v>
      </c>
      <c r="I154" s="25">
        <f t="shared" si="11"/>
        <v>25.008905248159579</v>
      </c>
    </row>
    <row r="155" spans="1:9" x14ac:dyDescent="0.3">
      <c r="A155" s="28" t="s">
        <v>488</v>
      </c>
      <c r="B155" s="2" t="s">
        <v>129</v>
      </c>
      <c r="C155" s="21">
        <v>620.46899999999982</v>
      </c>
      <c r="D155" s="26">
        <v>36.840000000000003</v>
      </c>
      <c r="E155" s="23">
        <f t="shared" si="8"/>
        <v>16.842263843648201</v>
      </c>
      <c r="F155" s="23">
        <f t="shared" si="9"/>
        <v>59.374440947090044</v>
      </c>
      <c r="G155" s="26">
        <v>8.1300000000000008</v>
      </c>
      <c r="H155" s="25">
        <f t="shared" si="10"/>
        <v>76.318450184501813</v>
      </c>
      <c r="I155" s="25">
        <f t="shared" si="11"/>
        <v>13.102991446792673</v>
      </c>
    </row>
    <row r="156" spans="1:9" x14ac:dyDescent="0.3">
      <c r="A156" s="28" t="s">
        <v>489</v>
      </c>
      <c r="B156" s="2" t="s">
        <v>130</v>
      </c>
      <c r="C156" s="21">
        <v>768.28100000000006</v>
      </c>
      <c r="D156" s="26">
        <v>50.42</v>
      </c>
      <c r="E156" s="23">
        <f t="shared" si="8"/>
        <v>15.23762395874653</v>
      </c>
      <c r="F156" s="23">
        <f t="shared" si="9"/>
        <v>65.627029693562648</v>
      </c>
      <c r="G156" s="26">
        <v>16.97</v>
      </c>
      <c r="H156" s="25">
        <f t="shared" si="10"/>
        <v>45.27289334119034</v>
      </c>
      <c r="I156" s="25">
        <f t="shared" si="11"/>
        <v>22.088272389919833</v>
      </c>
    </row>
    <row r="157" spans="1:9" x14ac:dyDescent="0.3">
      <c r="A157" s="28" t="s">
        <v>490</v>
      </c>
      <c r="B157" s="2" t="s">
        <v>131</v>
      </c>
      <c r="C157" s="21">
        <v>74.38000000000001</v>
      </c>
      <c r="D157" s="26">
        <v>4.05</v>
      </c>
      <c r="E157" s="23">
        <f t="shared" si="8"/>
        <v>18.365432098765435</v>
      </c>
      <c r="F157" s="23">
        <f t="shared" si="9"/>
        <v>54.450121000268879</v>
      </c>
      <c r="G157" s="26">
        <v>2.2400000000000002</v>
      </c>
      <c r="H157" s="25">
        <f t="shared" si="10"/>
        <v>33.205357142857146</v>
      </c>
      <c r="I157" s="25">
        <f t="shared" si="11"/>
        <v>30.115622479161065</v>
      </c>
    </row>
    <row r="158" spans="1:9" x14ac:dyDescent="0.3">
      <c r="A158" s="28" t="s">
        <v>491</v>
      </c>
      <c r="B158" s="2" t="s">
        <v>132</v>
      </c>
      <c r="C158" s="21">
        <v>811.19099999999992</v>
      </c>
      <c r="D158" s="26">
        <v>47.39</v>
      </c>
      <c r="E158" s="23">
        <f t="shared" si="8"/>
        <v>17.117345431525635</v>
      </c>
      <c r="F158" s="23">
        <f t="shared" si="9"/>
        <v>58.420273400469192</v>
      </c>
      <c r="G158" s="26">
        <v>16.86</v>
      </c>
      <c r="H158" s="25">
        <f t="shared" si="10"/>
        <v>48.113345195729536</v>
      </c>
      <c r="I158" s="25">
        <f t="shared" si="11"/>
        <v>20.784254263175995</v>
      </c>
    </row>
    <row r="159" spans="1:9" x14ac:dyDescent="0.3">
      <c r="A159" s="28" t="s">
        <v>492</v>
      </c>
      <c r="B159" s="2" t="s">
        <v>133</v>
      </c>
      <c r="C159" s="21">
        <v>821.68700000000001</v>
      </c>
      <c r="D159" s="26">
        <v>52.01</v>
      </c>
      <c r="E159" s="23">
        <f t="shared" si="8"/>
        <v>15.798634877908096</v>
      </c>
      <c r="F159" s="23">
        <f t="shared" si="9"/>
        <v>63.296608075824487</v>
      </c>
      <c r="G159" s="26">
        <v>13.64</v>
      </c>
      <c r="H159" s="25">
        <f t="shared" si="10"/>
        <v>60.240982404692083</v>
      </c>
      <c r="I159" s="25">
        <f t="shared" si="11"/>
        <v>16.599994888564623</v>
      </c>
    </row>
    <row r="160" spans="1:9" x14ac:dyDescent="0.3">
      <c r="A160" s="28" t="s">
        <v>493</v>
      </c>
      <c r="B160" s="2" t="s">
        <v>134</v>
      </c>
      <c r="C160" s="21">
        <v>260.35500000000002</v>
      </c>
      <c r="D160" s="26">
        <v>20.16</v>
      </c>
      <c r="E160" s="23">
        <f t="shared" si="8"/>
        <v>12.914434523809526</v>
      </c>
      <c r="F160" s="23">
        <f t="shared" si="9"/>
        <v>77.432736071901815</v>
      </c>
      <c r="G160" s="26">
        <v>7.4</v>
      </c>
      <c r="H160" s="25">
        <f t="shared" si="10"/>
        <v>35.183108108108108</v>
      </c>
      <c r="I160" s="25">
        <f t="shared" si="11"/>
        <v>28.422730502583011</v>
      </c>
    </row>
    <row r="161" spans="1:9" x14ac:dyDescent="0.3">
      <c r="A161" s="28" t="s">
        <v>494</v>
      </c>
      <c r="B161" s="2" t="s">
        <v>135</v>
      </c>
      <c r="C161" s="21">
        <v>2776.9930000000004</v>
      </c>
      <c r="D161" s="26">
        <v>172.72</v>
      </c>
      <c r="E161" s="23">
        <f t="shared" si="8"/>
        <v>16.078004863362672</v>
      </c>
      <c r="F161" s="23">
        <f t="shared" si="9"/>
        <v>62.196771831977962</v>
      </c>
      <c r="G161" s="26">
        <v>53.05</v>
      </c>
      <c r="H161" s="25">
        <f t="shared" si="10"/>
        <v>52.346710650329889</v>
      </c>
      <c r="I161" s="25">
        <f t="shared" si="11"/>
        <v>19.103397091746359</v>
      </c>
    </row>
    <row r="162" spans="1:9" x14ac:dyDescent="0.3">
      <c r="A162" s="28" t="s">
        <v>495</v>
      </c>
      <c r="B162" s="2" t="s">
        <v>136</v>
      </c>
      <c r="C162" s="21">
        <v>345.48500000000007</v>
      </c>
      <c r="D162" s="26">
        <v>21.03</v>
      </c>
      <c r="E162" s="23">
        <f t="shared" si="8"/>
        <v>16.428197812648598</v>
      </c>
      <c r="F162" s="23">
        <f t="shared" si="9"/>
        <v>60.870949534712061</v>
      </c>
      <c r="G162" s="26">
        <v>7.3</v>
      </c>
      <c r="H162" s="25">
        <f t="shared" si="10"/>
        <v>47.326712328767137</v>
      </c>
      <c r="I162" s="25">
        <f t="shared" si="11"/>
        <v>21.129716196072181</v>
      </c>
    </row>
    <row r="163" spans="1:9" x14ac:dyDescent="0.3">
      <c r="A163" s="28" t="s">
        <v>496</v>
      </c>
      <c r="B163" s="2" t="s">
        <v>137</v>
      </c>
      <c r="C163" s="21">
        <v>3331.2960000000003</v>
      </c>
      <c r="D163" s="26">
        <v>204.05</v>
      </c>
      <c r="E163" s="23">
        <f t="shared" si="8"/>
        <v>16.32588091154129</v>
      </c>
      <c r="F163" s="23">
        <f t="shared" si="9"/>
        <v>61.252437489793763</v>
      </c>
      <c r="G163" s="26">
        <v>45.52</v>
      </c>
      <c r="H163" s="25">
        <f t="shared" si="10"/>
        <v>73.183128295254832</v>
      </c>
      <c r="I163" s="25">
        <f t="shared" si="11"/>
        <v>13.664351651729536</v>
      </c>
    </row>
    <row r="164" spans="1:9" x14ac:dyDescent="0.3">
      <c r="A164" s="28" t="s">
        <v>497</v>
      </c>
      <c r="B164" s="2" t="s">
        <v>138</v>
      </c>
      <c r="C164" s="21">
        <v>65.222999999999999</v>
      </c>
      <c r="D164" s="26">
        <v>11</v>
      </c>
      <c r="E164" s="23">
        <f t="shared" si="8"/>
        <v>5.9293636363636359</v>
      </c>
      <c r="F164" s="23">
        <f t="shared" si="9"/>
        <v>168.65216258068472</v>
      </c>
      <c r="G164" s="26">
        <v>1.1599999999999999</v>
      </c>
      <c r="H164" s="25">
        <f t="shared" si="10"/>
        <v>56.226724137931036</v>
      </c>
      <c r="I164" s="25">
        <f t="shared" si="11"/>
        <v>17.785137144872209</v>
      </c>
    </row>
    <row r="165" spans="1:9" x14ac:dyDescent="0.3">
      <c r="A165" s="28" t="s">
        <v>498</v>
      </c>
      <c r="B165" s="2" t="s">
        <v>343</v>
      </c>
      <c r="C165" s="21">
        <v>726.12400000000002</v>
      </c>
      <c r="D165" s="26">
        <v>43.07</v>
      </c>
      <c r="E165" s="23">
        <f t="shared" si="8"/>
        <v>16.859159507778035</v>
      </c>
      <c r="F165" s="23">
        <f t="shared" si="9"/>
        <v>59.314937944483312</v>
      </c>
      <c r="G165" s="26">
        <v>9.48</v>
      </c>
      <c r="H165" s="25">
        <f t="shared" si="10"/>
        <v>76.595358649789034</v>
      </c>
      <c r="I165" s="25">
        <f t="shared" si="11"/>
        <v>13.055621353928531</v>
      </c>
    </row>
    <row r="166" spans="1:9" x14ac:dyDescent="0.3">
      <c r="A166" s="28" t="s">
        <v>499</v>
      </c>
      <c r="B166" s="2" t="s">
        <v>139</v>
      </c>
      <c r="C166" s="21">
        <v>105.19999999999997</v>
      </c>
      <c r="D166" s="26">
        <v>10.27</v>
      </c>
      <c r="E166" s="23">
        <f t="shared" si="8"/>
        <v>10.24342745861733</v>
      </c>
      <c r="F166" s="23">
        <f t="shared" si="9"/>
        <v>97.62357414448671</v>
      </c>
      <c r="G166" s="26">
        <v>1.96</v>
      </c>
      <c r="H166" s="25">
        <f t="shared" si="10"/>
        <v>53.673469387755091</v>
      </c>
      <c r="I166" s="25">
        <f t="shared" si="11"/>
        <v>18.63117870722434</v>
      </c>
    </row>
    <row r="167" spans="1:9" x14ac:dyDescent="0.3">
      <c r="A167" s="28" t="s">
        <v>500</v>
      </c>
      <c r="B167" s="2" t="s">
        <v>140</v>
      </c>
      <c r="C167" s="21">
        <v>97.027999999999992</v>
      </c>
      <c r="D167" s="26">
        <v>10</v>
      </c>
      <c r="E167" s="23">
        <f t="shared" si="8"/>
        <v>9.7027999999999999</v>
      </c>
      <c r="F167" s="23">
        <f t="shared" si="9"/>
        <v>103.0630333511976</v>
      </c>
      <c r="G167" s="26">
        <v>2.66</v>
      </c>
      <c r="H167" s="25">
        <f t="shared" si="10"/>
        <v>36.476691729323306</v>
      </c>
      <c r="I167" s="25">
        <f t="shared" si="11"/>
        <v>27.414766871418564</v>
      </c>
    </row>
    <row r="168" spans="1:9" x14ac:dyDescent="0.3">
      <c r="A168" s="28" t="s">
        <v>501</v>
      </c>
      <c r="B168" s="2" t="s">
        <v>141</v>
      </c>
      <c r="C168" s="21">
        <v>211.26800000000003</v>
      </c>
      <c r="D168" s="26">
        <v>17.260000000000002</v>
      </c>
      <c r="E168" s="23">
        <f t="shared" si="8"/>
        <v>12.240324449594439</v>
      </c>
      <c r="F168" s="23">
        <f t="shared" si="9"/>
        <v>81.697180831929103</v>
      </c>
      <c r="G168" s="26">
        <v>5.15</v>
      </c>
      <c r="H168" s="25">
        <f t="shared" si="10"/>
        <v>41.022912621359225</v>
      </c>
      <c r="I168" s="25">
        <f t="shared" si="11"/>
        <v>24.37662116364049</v>
      </c>
    </row>
    <row r="169" spans="1:9" x14ac:dyDescent="0.3">
      <c r="A169" s="28" t="s">
        <v>502</v>
      </c>
      <c r="B169" s="2" t="s">
        <v>142</v>
      </c>
      <c r="C169" s="21">
        <v>216.38899999999998</v>
      </c>
      <c r="D169" s="26">
        <v>20.47</v>
      </c>
      <c r="E169" s="23">
        <f t="shared" si="8"/>
        <v>10.571030776746458</v>
      </c>
      <c r="F169" s="23">
        <f t="shared" si="9"/>
        <v>94.598154249984987</v>
      </c>
      <c r="G169" s="26">
        <v>4.0999999999999996</v>
      </c>
      <c r="H169" s="25">
        <f t="shared" si="10"/>
        <v>52.777804878048784</v>
      </c>
      <c r="I169" s="25">
        <f t="shared" si="11"/>
        <v>18.947358691985269</v>
      </c>
    </row>
    <row r="170" spans="1:9" x14ac:dyDescent="0.3">
      <c r="A170" s="28" t="s">
        <v>503</v>
      </c>
      <c r="B170" s="2" t="s">
        <v>143</v>
      </c>
      <c r="C170" s="21">
        <v>130.6</v>
      </c>
      <c r="D170" s="26">
        <v>14</v>
      </c>
      <c r="E170" s="23">
        <f t="shared" si="8"/>
        <v>9.3285714285714274</v>
      </c>
      <c r="F170" s="23">
        <f t="shared" si="9"/>
        <v>107.19754977029098</v>
      </c>
      <c r="G170" s="26">
        <v>0</v>
      </c>
      <c r="H170" s="25">
        <f t="shared" si="10"/>
        <v>0</v>
      </c>
      <c r="I170" s="25">
        <f t="shared" si="11"/>
        <v>0</v>
      </c>
    </row>
    <row r="171" spans="1:9" x14ac:dyDescent="0.3">
      <c r="A171" s="28" t="s">
        <v>504</v>
      </c>
      <c r="B171" s="2" t="s">
        <v>144</v>
      </c>
      <c r="C171" s="21">
        <v>602.58699999999999</v>
      </c>
      <c r="D171" s="26">
        <v>40.74</v>
      </c>
      <c r="E171" s="23">
        <f t="shared" si="8"/>
        <v>14.791040746195385</v>
      </c>
      <c r="F171" s="23">
        <f t="shared" si="9"/>
        <v>67.608494706988381</v>
      </c>
      <c r="G171" s="26">
        <v>9.52</v>
      </c>
      <c r="H171" s="25">
        <f t="shared" si="10"/>
        <v>63.296953781512606</v>
      </c>
      <c r="I171" s="25">
        <f t="shared" si="11"/>
        <v>15.798548591323742</v>
      </c>
    </row>
    <row r="172" spans="1:9" x14ac:dyDescent="0.3">
      <c r="A172" s="28" t="s">
        <v>505</v>
      </c>
      <c r="B172" s="2" t="s">
        <v>145</v>
      </c>
      <c r="C172" s="21">
        <v>195.6</v>
      </c>
      <c r="D172" s="26">
        <v>13.68</v>
      </c>
      <c r="E172" s="23">
        <f t="shared" si="8"/>
        <v>14.298245614035087</v>
      </c>
      <c r="F172" s="23">
        <f t="shared" si="9"/>
        <v>69.938650306748471</v>
      </c>
      <c r="G172" s="26">
        <v>2.6</v>
      </c>
      <c r="H172" s="25">
        <f t="shared" si="10"/>
        <v>75.230769230769226</v>
      </c>
      <c r="I172" s="25">
        <f t="shared" si="11"/>
        <v>13.292433537832311</v>
      </c>
    </row>
    <row r="173" spans="1:9" x14ac:dyDescent="0.3">
      <c r="A173" s="28" t="s">
        <v>506</v>
      </c>
      <c r="B173" s="2" t="s">
        <v>146</v>
      </c>
      <c r="C173" s="21">
        <v>238.8</v>
      </c>
      <c r="D173" s="26">
        <v>17.95</v>
      </c>
      <c r="E173" s="23">
        <f t="shared" si="8"/>
        <v>13.303621169916436</v>
      </c>
      <c r="F173" s="23">
        <f t="shared" si="9"/>
        <v>75.167504187604678</v>
      </c>
      <c r="G173" s="26">
        <v>2.5299999999999998</v>
      </c>
      <c r="H173" s="25">
        <f t="shared" si="10"/>
        <v>94.387351778656139</v>
      </c>
      <c r="I173" s="25">
        <f t="shared" si="11"/>
        <v>10.594639865996649</v>
      </c>
    </row>
    <row r="174" spans="1:9" x14ac:dyDescent="0.3">
      <c r="A174" s="28" t="s">
        <v>507</v>
      </c>
      <c r="B174" s="2" t="s">
        <v>147</v>
      </c>
      <c r="C174" s="21">
        <v>4263.4559999999992</v>
      </c>
      <c r="D174" s="26">
        <v>273.33</v>
      </c>
      <c r="E174" s="23">
        <f t="shared" si="8"/>
        <v>15.598199978048511</v>
      </c>
      <c r="F174" s="23">
        <f t="shared" si="9"/>
        <v>64.109961496025775</v>
      </c>
      <c r="G174" s="26">
        <v>58.21</v>
      </c>
      <c r="H174" s="25">
        <f t="shared" si="10"/>
        <v>73.242673080226751</v>
      </c>
      <c r="I174" s="25">
        <f t="shared" si="11"/>
        <v>13.653242815218455</v>
      </c>
    </row>
    <row r="175" spans="1:9" x14ac:dyDescent="0.3">
      <c r="A175" s="28" t="s">
        <v>508</v>
      </c>
      <c r="B175" s="2" t="s">
        <v>148</v>
      </c>
      <c r="C175" s="21">
        <v>1000.5379999999999</v>
      </c>
      <c r="D175" s="26">
        <v>17</v>
      </c>
      <c r="E175" s="23">
        <f t="shared" si="8"/>
        <v>58.855176470588226</v>
      </c>
      <c r="F175" s="23">
        <f t="shared" si="9"/>
        <v>16.990858917902173</v>
      </c>
      <c r="G175" s="26">
        <v>3.43</v>
      </c>
      <c r="H175" s="25">
        <f t="shared" si="10"/>
        <v>291.70204081632647</v>
      </c>
      <c r="I175" s="25">
        <f t="shared" si="11"/>
        <v>3.4281556522590853</v>
      </c>
    </row>
    <row r="176" spans="1:9" x14ac:dyDescent="0.3">
      <c r="A176" s="28" t="s">
        <v>509</v>
      </c>
      <c r="B176" s="2" t="s">
        <v>149</v>
      </c>
      <c r="C176" s="21">
        <v>742.50200000000007</v>
      </c>
      <c r="D176" s="26">
        <v>56</v>
      </c>
      <c r="E176" s="23">
        <f t="shared" si="8"/>
        <v>13.258964285714287</v>
      </c>
      <c r="F176" s="23">
        <f t="shared" si="9"/>
        <v>75.420672267549435</v>
      </c>
      <c r="G176" s="26">
        <v>15.26</v>
      </c>
      <c r="H176" s="25">
        <f t="shared" si="10"/>
        <v>48.65674967234601</v>
      </c>
      <c r="I176" s="25">
        <f t="shared" si="11"/>
        <v>20.55213319290722</v>
      </c>
    </row>
    <row r="177" spans="1:9" x14ac:dyDescent="0.3">
      <c r="A177" s="28" t="s">
        <v>510</v>
      </c>
      <c r="B177" s="2" t="s">
        <v>150</v>
      </c>
      <c r="C177" s="21">
        <v>2202.2710000000002</v>
      </c>
      <c r="D177" s="26">
        <v>137.65</v>
      </c>
      <c r="E177" s="23">
        <f t="shared" si="8"/>
        <v>15.999062840537595</v>
      </c>
      <c r="F177" s="23">
        <f t="shared" si="9"/>
        <v>62.503660993583438</v>
      </c>
      <c r="G177" s="26">
        <v>24.25</v>
      </c>
      <c r="H177" s="25">
        <f t="shared" si="10"/>
        <v>90.815298969072174</v>
      </c>
      <c r="I177" s="25">
        <f t="shared" si="11"/>
        <v>11.011360545545937</v>
      </c>
    </row>
    <row r="178" spans="1:9" x14ac:dyDescent="0.3">
      <c r="A178" s="28" t="s">
        <v>511</v>
      </c>
      <c r="B178" s="2" t="s">
        <v>151</v>
      </c>
      <c r="C178" s="21">
        <v>326.66099999999994</v>
      </c>
      <c r="D178" s="26">
        <v>24.63</v>
      </c>
      <c r="E178" s="23">
        <f t="shared" si="8"/>
        <v>13.26272838002436</v>
      </c>
      <c r="F178" s="23">
        <f t="shared" si="9"/>
        <v>75.399267130144111</v>
      </c>
      <c r="G178" s="26">
        <v>8.1</v>
      </c>
      <c r="H178" s="25">
        <f t="shared" si="10"/>
        <v>40.328518518518514</v>
      </c>
      <c r="I178" s="25">
        <f t="shared" si="11"/>
        <v>24.796348508086368</v>
      </c>
    </row>
    <row r="179" spans="1:9" x14ac:dyDescent="0.3">
      <c r="A179" s="28" t="s">
        <v>512</v>
      </c>
      <c r="B179" s="2" t="s">
        <v>152</v>
      </c>
      <c r="C179" s="21">
        <v>122.6</v>
      </c>
      <c r="D179" s="26">
        <v>12</v>
      </c>
      <c r="E179" s="23">
        <f t="shared" si="8"/>
        <v>10.216666666666667</v>
      </c>
      <c r="F179" s="23">
        <f t="shared" si="9"/>
        <v>97.879282218597069</v>
      </c>
      <c r="G179" s="26">
        <v>2.89</v>
      </c>
      <c r="H179" s="25">
        <f t="shared" si="10"/>
        <v>42.422145328719722</v>
      </c>
      <c r="I179" s="25">
        <f t="shared" si="11"/>
        <v>23.572593800978797</v>
      </c>
    </row>
    <row r="180" spans="1:9" x14ac:dyDescent="0.3">
      <c r="A180" s="28" t="s">
        <v>513</v>
      </c>
      <c r="B180" s="2" t="s">
        <v>153</v>
      </c>
      <c r="C180" s="21">
        <v>5714.8959999999979</v>
      </c>
      <c r="D180" s="26">
        <v>289.01</v>
      </c>
      <c r="E180" s="23">
        <f t="shared" si="8"/>
        <v>19.774042420677478</v>
      </c>
      <c r="F180" s="23">
        <f t="shared" si="9"/>
        <v>50.571348979928956</v>
      </c>
      <c r="G180" s="26">
        <v>40.9</v>
      </c>
      <c r="H180" s="25">
        <f t="shared" si="10"/>
        <v>139.72850855745716</v>
      </c>
      <c r="I180" s="25">
        <f t="shared" si="11"/>
        <v>7.1567356606314467</v>
      </c>
    </row>
    <row r="181" spans="1:9" x14ac:dyDescent="0.3">
      <c r="A181" s="28" t="s">
        <v>514</v>
      </c>
      <c r="B181" s="2" t="s">
        <v>154</v>
      </c>
      <c r="C181" s="21">
        <v>1052.384</v>
      </c>
      <c r="D181" s="26">
        <v>64.290000000000006</v>
      </c>
      <c r="E181" s="23">
        <f t="shared" si="8"/>
        <v>16.369326489345152</v>
      </c>
      <c r="F181" s="23">
        <f t="shared" si="9"/>
        <v>61.089868337032875</v>
      </c>
      <c r="G181" s="26">
        <v>25.3</v>
      </c>
      <c r="H181" s="25">
        <f t="shared" si="10"/>
        <v>41.596205533596837</v>
      </c>
      <c r="I181" s="25">
        <f t="shared" si="11"/>
        <v>24.040654361905919</v>
      </c>
    </row>
    <row r="182" spans="1:9" x14ac:dyDescent="0.3">
      <c r="A182" s="28" t="s">
        <v>515</v>
      </c>
      <c r="B182" s="2" t="s">
        <v>155</v>
      </c>
      <c r="C182" s="21">
        <v>953.86399999999992</v>
      </c>
      <c r="D182" s="26">
        <v>58.08</v>
      </c>
      <c r="E182" s="23">
        <f t="shared" si="8"/>
        <v>16.423278236914598</v>
      </c>
      <c r="F182" s="23">
        <f t="shared" si="9"/>
        <v>60.889183363666106</v>
      </c>
      <c r="G182" s="26">
        <v>22.27</v>
      </c>
      <c r="H182" s="25">
        <f t="shared" si="10"/>
        <v>42.831791647956891</v>
      </c>
      <c r="I182" s="25">
        <f t="shared" si="11"/>
        <v>23.347143827631612</v>
      </c>
    </row>
    <row r="183" spans="1:9" x14ac:dyDescent="0.3">
      <c r="A183" s="28" t="s">
        <v>516</v>
      </c>
      <c r="B183" s="2" t="s">
        <v>156</v>
      </c>
      <c r="C183" s="21">
        <v>251.98199999999991</v>
      </c>
      <c r="D183" s="26">
        <v>21.5</v>
      </c>
      <c r="E183" s="23">
        <f t="shared" si="8"/>
        <v>11.72009302325581</v>
      </c>
      <c r="F183" s="23">
        <f t="shared" si="9"/>
        <v>85.323554857092986</v>
      </c>
      <c r="G183" s="26">
        <v>5.7</v>
      </c>
      <c r="H183" s="25">
        <f t="shared" si="10"/>
        <v>44.207368421052614</v>
      </c>
      <c r="I183" s="25">
        <f t="shared" si="11"/>
        <v>22.62066338071768</v>
      </c>
    </row>
    <row r="184" spans="1:9" x14ac:dyDescent="0.3">
      <c r="A184" s="28" t="s">
        <v>517</v>
      </c>
      <c r="B184" s="2" t="s">
        <v>157</v>
      </c>
      <c r="C184" s="21">
        <v>728.66700000000003</v>
      </c>
      <c r="D184" s="26">
        <v>54.04</v>
      </c>
      <c r="E184" s="23">
        <f t="shared" si="8"/>
        <v>13.483845299777943</v>
      </c>
      <c r="F184" s="23">
        <f t="shared" si="9"/>
        <v>74.16282060255233</v>
      </c>
      <c r="G184" s="26">
        <v>9.1</v>
      </c>
      <c r="H184" s="25">
        <f t="shared" si="10"/>
        <v>80.073296703296705</v>
      </c>
      <c r="I184" s="25">
        <f t="shared" si="11"/>
        <v>12.488557873486791</v>
      </c>
    </row>
    <row r="185" spans="1:9" x14ac:dyDescent="0.3">
      <c r="A185" s="28" t="s">
        <v>518</v>
      </c>
      <c r="B185" s="2" t="s">
        <v>158</v>
      </c>
      <c r="C185" s="21">
        <v>1094.259</v>
      </c>
      <c r="D185" s="26">
        <v>72.150000000000006</v>
      </c>
      <c r="E185" s="23">
        <f t="shared" si="8"/>
        <v>15.166444906444905</v>
      </c>
      <c r="F185" s="23">
        <f t="shared" si="9"/>
        <v>65.935030006607221</v>
      </c>
      <c r="G185" s="26">
        <v>16.559999999999999</v>
      </c>
      <c r="H185" s="25">
        <f t="shared" si="10"/>
        <v>66.078442028985506</v>
      </c>
      <c r="I185" s="25">
        <f t="shared" si="11"/>
        <v>15.133528716693213</v>
      </c>
    </row>
    <row r="186" spans="1:9" x14ac:dyDescent="0.3">
      <c r="A186" s="28" t="s">
        <v>519</v>
      </c>
      <c r="B186" s="2" t="s">
        <v>159</v>
      </c>
      <c r="C186" s="21">
        <v>487.63899999999995</v>
      </c>
      <c r="D186" s="26">
        <v>38.14</v>
      </c>
      <c r="E186" s="23">
        <f t="shared" si="8"/>
        <v>12.785500786575772</v>
      </c>
      <c r="F186" s="23">
        <f t="shared" si="9"/>
        <v>78.213596533501232</v>
      </c>
      <c r="G186" s="26">
        <v>6.95</v>
      </c>
      <c r="H186" s="25">
        <f t="shared" si="10"/>
        <v>70.163884892086315</v>
      </c>
      <c r="I186" s="25">
        <f t="shared" si="11"/>
        <v>14.252346510430874</v>
      </c>
    </row>
    <row r="187" spans="1:9" x14ac:dyDescent="0.3">
      <c r="A187" s="28" t="s">
        <v>520</v>
      </c>
      <c r="B187" s="2" t="s">
        <v>160</v>
      </c>
      <c r="C187" s="21">
        <v>1001.701</v>
      </c>
      <c r="D187" s="26">
        <v>63.59</v>
      </c>
      <c r="E187" s="23">
        <f t="shared" si="8"/>
        <v>15.752492530272054</v>
      </c>
      <c r="F187" s="23">
        <f t="shared" si="9"/>
        <v>63.482017088931727</v>
      </c>
      <c r="G187" s="26">
        <v>9.2899999999999991</v>
      </c>
      <c r="H187" s="25">
        <f t="shared" si="10"/>
        <v>107.82572658772875</v>
      </c>
      <c r="I187" s="25">
        <f t="shared" si="11"/>
        <v>9.2742245440505702</v>
      </c>
    </row>
    <row r="188" spans="1:9" x14ac:dyDescent="0.3">
      <c r="A188" s="28" t="s">
        <v>521</v>
      </c>
      <c r="B188" s="2" t="s">
        <v>161</v>
      </c>
      <c r="C188" s="21">
        <v>470.25299999999999</v>
      </c>
      <c r="D188" s="26">
        <v>34.97</v>
      </c>
      <c r="E188" s="23">
        <f t="shared" si="8"/>
        <v>13.447326279668287</v>
      </c>
      <c r="F188" s="23">
        <f t="shared" si="9"/>
        <v>74.364225214937491</v>
      </c>
      <c r="G188" s="26">
        <v>10.46</v>
      </c>
      <c r="H188" s="25">
        <f t="shared" si="10"/>
        <v>44.957265774378577</v>
      </c>
      <c r="I188" s="25">
        <f t="shared" si="11"/>
        <v>22.243345603324169</v>
      </c>
    </row>
    <row r="189" spans="1:9" x14ac:dyDescent="0.3">
      <c r="A189" s="28" t="s">
        <v>522</v>
      </c>
      <c r="B189" s="2" t="s">
        <v>162</v>
      </c>
      <c r="C189" s="21">
        <v>548.80899999999997</v>
      </c>
      <c r="D189" s="26">
        <v>38.33</v>
      </c>
      <c r="E189" s="23">
        <f t="shared" si="8"/>
        <v>14.318001565353509</v>
      </c>
      <c r="F189" s="23">
        <f t="shared" si="9"/>
        <v>69.842149090120614</v>
      </c>
      <c r="G189" s="26">
        <v>20.54</v>
      </c>
      <c r="H189" s="25">
        <f t="shared" si="10"/>
        <v>26.719036027263876</v>
      </c>
      <c r="I189" s="25">
        <f t="shared" si="11"/>
        <v>37.426499929848092</v>
      </c>
    </row>
    <row r="190" spans="1:9" x14ac:dyDescent="0.3">
      <c r="A190" s="28" t="s">
        <v>523</v>
      </c>
      <c r="B190" s="2" t="s">
        <v>344</v>
      </c>
      <c r="C190" s="21">
        <v>301.995</v>
      </c>
      <c r="D190" s="26">
        <v>21.15</v>
      </c>
      <c r="E190" s="23">
        <f t="shared" si="8"/>
        <v>14.27872340425532</v>
      </c>
      <c r="F190" s="23">
        <f t="shared" si="9"/>
        <v>70.034272090597526</v>
      </c>
      <c r="G190" s="26">
        <v>4.32</v>
      </c>
      <c r="H190" s="25">
        <f t="shared" si="10"/>
        <v>69.90625</v>
      </c>
      <c r="I190" s="25">
        <f t="shared" si="11"/>
        <v>14.304872597228432</v>
      </c>
    </row>
    <row r="191" spans="1:9" x14ac:dyDescent="0.3">
      <c r="A191" s="28" t="s">
        <v>524</v>
      </c>
      <c r="B191" s="2" t="s">
        <v>163</v>
      </c>
      <c r="C191" s="21">
        <v>327.10000000000002</v>
      </c>
      <c r="D191" s="26">
        <v>24.02</v>
      </c>
      <c r="E191" s="23">
        <f t="shared" si="8"/>
        <v>13.617818484596171</v>
      </c>
      <c r="F191" s="23">
        <f t="shared" si="9"/>
        <v>73.433200856007318</v>
      </c>
      <c r="G191" s="26">
        <v>9.8000000000000007</v>
      </c>
      <c r="H191" s="25">
        <f t="shared" si="10"/>
        <v>33.377551020408163</v>
      </c>
      <c r="I191" s="25">
        <f t="shared" si="11"/>
        <v>29.960256802201162</v>
      </c>
    </row>
    <row r="192" spans="1:9" x14ac:dyDescent="0.3">
      <c r="A192" s="28" t="s">
        <v>525</v>
      </c>
      <c r="B192" s="2" t="s">
        <v>164</v>
      </c>
      <c r="C192" s="21">
        <v>69.2</v>
      </c>
      <c r="D192" s="26">
        <v>8.4499999999999993</v>
      </c>
      <c r="E192" s="23">
        <f t="shared" si="8"/>
        <v>8.1893491124260365</v>
      </c>
      <c r="F192" s="23">
        <f t="shared" si="9"/>
        <v>122.10982658959536</v>
      </c>
      <c r="G192" s="26">
        <v>1.81</v>
      </c>
      <c r="H192" s="25">
        <f t="shared" si="10"/>
        <v>38.232044198895025</v>
      </c>
      <c r="I192" s="25">
        <f t="shared" si="11"/>
        <v>26.156069364161851</v>
      </c>
    </row>
    <row r="193" spans="1:9" x14ac:dyDescent="0.3">
      <c r="A193" s="28" t="s">
        <v>526</v>
      </c>
      <c r="B193" s="2" t="s">
        <v>165</v>
      </c>
      <c r="C193" s="21">
        <v>1076.049</v>
      </c>
      <c r="D193" s="26">
        <v>71.569999999999993</v>
      </c>
      <c r="E193" s="23">
        <f t="shared" si="8"/>
        <v>15.034916864608077</v>
      </c>
      <c r="F193" s="23">
        <f t="shared" si="9"/>
        <v>66.511841003523074</v>
      </c>
      <c r="G193" s="26">
        <v>20.36</v>
      </c>
      <c r="H193" s="25">
        <f t="shared" si="10"/>
        <v>52.851129666011786</v>
      </c>
      <c r="I193" s="25">
        <f t="shared" si="11"/>
        <v>18.921071438196588</v>
      </c>
    </row>
    <row r="194" spans="1:9" x14ac:dyDescent="0.3">
      <c r="A194" s="28" t="s">
        <v>527</v>
      </c>
      <c r="B194" s="2" t="s">
        <v>166</v>
      </c>
      <c r="C194" s="21">
        <v>353.62499999999989</v>
      </c>
      <c r="D194" s="26">
        <v>23</v>
      </c>
      <c r="E194" s="23">
        <f t="shared" si="8"/>
        <v>15.374999999999995</v>
      </c>
      <c r="F194" s="23">
        <f t="shared" si="9"/>
        <v>65.040650406504085</v>
      </c>
      <c r="G194" s="26">
        <v>5.61</v>
      </c>
      <c r="H194" s="25">
        <f t="shared" si="10"/>
        <v>63.034759358288746</v>
      </c>
      <c r="I194" s="25">
        <f t="shared" si="11"/>
        <v>15.864262990455998</v>
      </c>
    </row>
    <row r="195" spans="1:9" x14ac:dyDescent="0.3">
      <c r="A195" s="28" t="s">
        <v>528</v>
      </c>
      <c r="B195" s="2" t="s">
        <v>167</v>
      </c>
      <c r="C195" s="21">
        <v>259.065</v>
      </c>
      <c r="D195" s="26">
        <v>19.89</v>
      </c>
      <c r="E195" s="23">
        <f t="shared" si="8"/>
        <v>13.024886877828054</v>
      </c>
      <c r="F195" s="23">
        <f t="shared" si="9"/>
        <v>76.77609866249783</v>
      </c>
      <c r="G195" s="26">
        <v>7.02</v>
      </c>
      <c r="H195" s="25">
        <f t="shared" si="10"/>
        <v>36.903846153846153</v>
      </c>
      <c r="I195" s="25">
        <f t="shared" si="11"/>
        <v>27.097446586763937</v>
      </c>
    </row>
    <row r="196" spans="1:9" x14ac:dyDescent="0.3">
      <c r="A196" s="28" t="s">
        <v>529</v>
      </c>
      <c r="B196" s="2" t="s">
        <v>168</v>
      </c>
      <c r="C196" s="21">
        <v>2940.1869999999999</v>
      </c>
      <c r="D196" s="26">
        <v>181.72</v>
      </c>
      <c r="E196" s="23">
        <f t="shared" si="8"/>
        <v>16.17976557340964</v>
      </c>
      <c r="F196" s="23">
        <f t="shared" si="9"/>
        <v>61.805592637475101</v>
      </c>
      <c r="G196" s="26">
        <v>35.520000000000003</v>
      </c>
      <c r="H196" s="25">
        <f t="shared" si="10"/>
        <v>82.775534909909894</v>
      </c>
      <c r="I196" s="25">
        <f t="shared" si="11"/>
        <v>12.080864244349085</v>
      </c>
    </row>
    <row r="197" spans="1:9" x14ac:dyDescent="0.3">
      <c r="A197" s="28" t="s">
        <v>530</v>
      </c>
      <c r="B197" s="2" t="s">
        <v>169</v>
      </c>
      <c r="C197" s="21">
        <v>22219.820000000003</v>
      </c>
      <c r="D197" s="26">
        <v>1233.3699999999999</v>
      </c>
      <c r="E197" s="23">
        <f t="shared" si="8"/>
        <v>18.015534673293502</v>
      </c>
      <c r="F197" s="23">
        <f t="shared" si="9"/>
        <v>55.507650377005739</v>
      </c>
      <c r="G197" s="26">
        <v>197.83</v>
      </c>
      <c r="H197" s="25">
        <f t="shared" si="10"/>
        <v>112.31774756103727</v>
      </c>
      <c r="I197" s="25">
        <f t="shared" si="11"/>
        <v>8.9033124480756349</v>
      </c>
    </row>
    <row r="198" spans="1:9" x14ac:dyDescent="0.3">
      <c r="A198" s="28" t="s">
        <v>531</v>
      </c>
      <c r="B198" s="2" t="s">
        <v>170</v>
      </c>
      <c r="C198" s="21">
        <v>26422.432000000001</v>
      </c>
      <c r="D198" s="26">
        <v>1631.61</v>
      </c>
      <c r="E198" s="23">
        <f t="shared" si="8"/>
        <v>16.194085596435425</v>
      </c>
      <c r="F198" s="23">
        <f t="shared" si="9"/>
        <v>61.750939504735975</v>
      </c>
      <c r="G198" s="26">
        <v>277.52</v>
      </c>
      <c r="H198" s="25">
        <f t="shared" si="10"/>
        <v>95.209109253387155</v>
      </c>
      <c r="I198" s="25">
        <f t="shared" si="11"/>
        <v>10.50319667773201</v>
      </c>
    </row>
    <row r="199" spans="1:9" x14ac:dyDescent="0.3">
      <c r="A199" s="28" t="s">
        <v>532</v>
      </c>
      <c r="B199" s="2" t="s">
        <v>171</v>
      </c>
      <c r="C199" s="21">
        <v>180.4</v>
      </c>
      <c r="D199" s="26">
        <v>12.5</v>
      </c>
      <c r="E199" s="23">
        <f t="shared" si="8"/>
        <v>14.432</v>
      </c>
      <c r="F199" s="23">
        <f t="shared" si="9"/>
        <v>69.290465631929052</v>
      </c>
      <c r="G199" s="26">
        <v>4.34</v>
      </c>
      <c r="H199" s="25">
        <f t="shared" si="10"/>
        <v>41.566820276497701</v>
      </c>
      <c r="I199" s="25">
        <f t="shared" si="11"/>
        <v>24.057649667405762</v>
      </c>
    </row>
    <row r="200" spans="1:9" x14ac:dyDescent="0.3">
      <c r="A200" s="28" t="s">
        <v>533</v>
      </c>
      <c r="B200" s="2" t="s">
        <v>172</v>
      </c>
      <c r="C200" s="21">
        <v>5276.7480000000014</v>
      </c>
      <c r="D200" s="26">
        <v>311.61</v>
      </c>
      <c r="E200" s="23">
        <f t="shared" si="8"/>
        <v>16.933821122557045</v>
      </c>
      <c r="F200" s="23">
        <f t="shared" si="9"/>
        <v>59.053416990919395</v>
      </c>
      <c r="G200" s="26">
        <v>48.78</v>
      </c>
      <c r="H200" s="25">
        <f t="shared" si="10"/>
        <v>108.17441574415747</v>
      </c>
      <c r="I200" s="25">
        <f t="shared" si="11"/>
        <v>9.244330030541537</v>
      </c>
    </row>
    <row r="201" spans="1:9" x14ac:dyDescent="0.3">
      <c r="A201" s="28" t="s">
        <v>534</v>
      </c>
      <c r="B201" s="2" t="s">
        <v>651</v>
      </c>
      <c r="C201" s="21">
        <v>9855.3859999999986</v>
      </c>
      <c r="D201" s="26">
        <v>553.20000000000005</v>
      </c>
      <c r="E201" s="23">
        <f t="shared" si="8"/>
        <v>17.815231381055671</v>
      </c>
      <c r="F201" s="23">
        <f t="shared" si="9"/>
        <v>56.131743596851521</v>
      </c>
      <c r="G201" s="26">
        <v>121.16</v>
      </c>
      <c r="H201" s="25">
        <f t="shared" si="10"/>
        <v>81.34191152195443</v>
      </c>
      <c r="I201" s="25">
        <f t="shared" si="11"/>
        <v>12.293785347423228</v>
      </c>
    </row>
    <row r="202" spans="1:9" x14ac:dyDescent="0.3">
      <c r="A202" s="28" t="s">
        <v>535</v>
      </c>
      <c r="B202" s="2" t="s">
        <v>173</v>
      </c>
      <c r="C202" s="21">
        <v>1414.4380000000001</v>
      </c>
      <c r="D202" s="26">
        <v>85.5</v>
      </c>
      <c r="E202" s="23">
        <f t="shared" si="8"/>
        <v>16.543134502923976</v>
      </c>
      <c r="F202" s="23">
        <f t="shared" si="9"/>
        <v>60.448036605351376</v>
      </c>
      <c r="G202" s="26">
        <v>17.13</v>
      </c>
      <c r="H202" s="25">
        <f t="shared" si="10"/>
        <v>82.570811441914785</v>
      </c>
      <c r="I202" s="25">
        <f t="shared" si="11"/>
        <v>12.11081715847566</v>
      </c>
    </row>
    <row r="203" spans="1:9" x14ac:dyDescent="0.3">
      <c r="A203" s="28" t="s">
        <v>536</v>
      </c>
      <c r="B203" s="2" t="s">
        <v>174</v>
      </c>
      <c r="C203" s="21">
        <v>2656.0639999999999</v>
      </c>
      <c r="D203" s="26">
        <v>146</v>
      </c>
      <c r="E203" s="23">
        <f t="shared" ref="E203:E267" si="12">IF(D203=0,0,C203/D203)</f>
        <v>18.19221917808219</v>
      </c>
      <c r="F203" s="23">
        <f t="shared" ref="F203:F267" si="13">+D203/C203*1000</f>
        <v>54.968554974578929</v>
      </c>
      <c r="G203" s="26">
        <v>22.2</v>
      </c>
      <c r="H203" s="25">
        <f t="shared" ref="H203:H267" si="14">IF(G203=0,0,+C203/G203)</f>
        <v>119.64252252252253</v>
      </c>
      <c r="I203" s="25">
        <f t="shared" ref="I203:I267" si="15">+G203/C203*1000</f>
        <v>8.3582323317510419</v>
      </c>
    </row>
    <row r="204" spans="1:9" x14ac:dyDescent="0.3">
      <c r="A204" s="28" t="s">
        <v>537</v>
      </c>
      <c r="B204" s="2" t="s">
        <v>175</v>
      </c>
      <c r="C204" s="21">
        <v>11607.791999999999</v>
      </c>
      <c r="D204" s="26">
        <v>744.54</v>
      </c>
      <c r="E204" s="23">
        <f t="shared" si="12"/>
        <v>15.590555242162946</v>
      </c>
      <c r="F204" s="23">
        <f t="shared" si="13"/>
        <v>64.141397433723824</v>
      </c>
      <c r="G204" s="26">
        <v>135.16</v>
      </c>
      <c r="H204" s="25">
        <f t="shared" si="14"/>
        <v>85.881858538029007</v>
      </c>
      <c r="I204" s="25">
        <f t="shared" si="15"/>
        <v>11.643902647463015</v>
      </c>
    </row>
    <row r="205" spans="1:9" x14ac:dyDescent="0.3">
      <c r="A205" s="28" t="s">
        <v>538</v>
      </c>
      <c r="B205" s="2" t="s">
        <v>176</v>
      </c>
      <c r="C205" s="21">
        <v>8516.268</v>
      </c>
      <c r="D205" s="26">
        <v>489.04</v>
      </c>
      <c r="E205" s="23">
        <f t="shared" si="12"/>
        <v>17.414256502535579</v>
      </c>
      <c r="F205" s="23">
        <f t="shared" si="13"/>
        <v>57.424214456379254</v>
      </c>
      <c r="G205" s="26">
        <v>83.5</v>
      </c>
      <c r="H205" s="25">
        <f t="shared" si="14"/>
        <v>101.99123353293413</v>
      </c>
      <c r="I205" s="25">
        <f t="shared" si="15"/>
        <v>9.8047642464985838</v>
      </c>
    </row>
    <row r="206" spans="1:9" x14ac:dyDescent="0.3">
      <c r="A206" s="28" t="s">
        <v>539</v>
      </c>
      <c r="B206" s="2" t="s">
        <v>177</v>
      </c>
      <c r="C206" s="21">
        <v>7082.9080000000004</v>
      </c>
      <c r="D206" s="26">
        <v>467.25</v>
      </c>
      <c r="E206" s="23">
        <f t="shared" si="12"/>
        <v>15.158711610486892</v>
      </c>
      <c r="F206" s="23">
        <f t="shared" si="13"/>
        <v>65.968667106787208</v>
      </c>
      <c r="G206" s="26">
        <v>113.06</v>
      </c>
      <c r="H206" s="25">
        <f t="shared" si="14"/>
        <v>62.647337696798161</v>
      </c>
      <c r="I206" s="25">
        <f t="shared" si="15"/>
        <v>15.962370258091733</v>
      </c>
    </row>
    <row r="207" spans="1:9" x14ac:dyDescent="0.3">
      <c r="A207" s="28" t="s">
        <v>540</v>
      </c>
      <c r="B207" s="2" t="s">
        <v>178</v>
      </c>
      <c r="C207" s="21">
        <v>20153.617000000006</v>
      </c>
      <c r="D207" s="26">
        <v>1136.98</v>
      </c>
      <c r="E207" s="23">
        <f t="shared" si="12"/>
        <v>17.725568611585082</v>
      </c>
      <c r="F207" s="23">
        <f t="shared" si="13"/>
        <v>56.415679627135894</v>
      </c>
      <c r="G207" s="26">
        <v>203</v>
      </c>
      <c r="H207" s="25">
        <f t="shared" si="14"/>
        <v>99.278901477832534</v>
      </c>
      <c r="I207" s="25">
        <f t="shared" si="15"/>
        <v>10.072633612120343</v>
      </c>
    </row>
    <row r="208" spans="1:9" x14ac:dyDescent="0.3">
      <c r="A208" s="28" t="s">
        <v>541</v>
      </c>
      <c r="B208" s="2" t="s">
        <v>179</v>
      </c>
      <c r="C208" s="21">
        <v>1910.3209999999999</v>
      </c>
      <c r="D208" s="26">
        <v>111.92</v>
      </c>
      <c r="E208" s="23">
        <f t="shared" si="12"/>
        <v>17.068629378127234</v>
      </c>
      <c r="F208" s="23">
        <f t="shared" si="13"/>
        <v>58.587012339810961</v>
      </c>
      <c r="G208" s="26">
        <v>20.41</v>
      </c>
      <c r="H208" s="25">
        <f t="shared" si="14"/>
        <v>93.597305242528165</v>
      </c>
      <c r="I208" s="25">
        <f t="shared" si="15"/>
        <v>10.68406827962421</v>
      </c>
    </row>
    <row r="209" spans="1:9" x14ac:dyDescent="0.3">
      <c r="A209" s="28" t="s">
        <v>542</v>
      </c>
      <c r="B209" s="2" t="s">
        <v>180</v>
      </c>
      <c r="C209" s="21">
        <v>4118.0719999999992</v>
      </c>
      <c r="D209" s="26">
        <v>221.19</v>
      </c>
      <c r="E209" s="23">
        <f t="shared" si="12"/>
        <v>18.617803698178033</v>
      </c>
      <c r="F209" s="23">
        <f t="shared" si="13"/>
        <v>53.712028347246005</v>
      </c>
      <c r="G209" s="26">
        <v>51.26</v>
      </c>
      <c r="H209" s="25">
        <f t="shared" si="14"/>
        <v>80.336948888021837</v>
      </c>
      <c r="I209" s="25">
        <f t="shared" si="15"/>
        <v>12.447572553369637</v>
      </c>
    </row>
    <row r="210" spans="1:9" x14ac:dyDescent="0.3">
      <c r="A210" s="28" t="s">
        <v>543</v>
      </c>
      <c r="B210" s="2" t="s">
        <v>181</v>
      </c>
      <c r="C210" s="21">
        <v>3764.9220000000005</v>
      </c>
      <c r="D210" s="26">
        <v>210.22</v>
      </c>
      <c r="E210" s="23">
        <f t="shared" si="12"/>
        <v>17.909437731899917</v>
      </c>
      <c r="F210" s="23">
        <f t="shared" si="13"/>
        <v>55.836482136947325</v>
      </c>
      <c r="G210" s="26">
        <v>52.96</v>
      </c>
      <c r="H210" s="25">
        <f t="shared" si="14"/>
        <v>71.089916918429012</v>
      </c>
      <c r="I210" s="25">
        <f t="shared" si="15"/>
        <v>14.066692483934592</v>
      </c>
    </row>
    <row r="211" spans="1:9" x14ac:dyDescent="0.3">
      <c r="A211" s="28" t="s">
        <v>387</v>
      </c>
      <c r="B211" s="2" t="s">
        <v>374</v>
      </c>
      <c r="C211" s="21">
        <v>597.3420000000001</v>
      </c>
      <c r="D211" s="26">
        <v>66.02</v>
      </c>
      <c r="E211" s="23">
        <f t="shared" si="12"/>
        <v>9.0478945774007897</v>
      </c>
      <c r="F211" s="23">
        <f t="shared" si="13"/>
        <v>110.52295000184147</v>
      </c>
      <c r="G211" s="26">
        <v>23.88</v>
      </c>
      <c r="H211" s="25">
        <f t="shared" si="14"/>
        <v>25.014321608040206</v>
      </c>
      <c r="I211" s="25">
        <f t="shared" si="15"/>
        <v>39.977098546561258</v>
      </c>
    </row>
    <row r="212" spans="1:9" x14ac:dyDescent="0.3">
      <c r="A212" s="28" t="s">
        <v>400</v>
      </c>
      <c r="B212" s="2" t="s">
        <v>401</v>
      </c>
      <c r="C212" s="21">
        <v>325.5</v>
      </c>
      <c r="D212" s="26">
        <v>29</v>
      </c>
      <c r="E212" s="23">
        <f t="shared" ref="E212" si="16">IF(D212=0,0,C212/D212)</f>
        <v>11.224137931034482</v>
      </c>
      <c r="F212" s="23">
        <f t="shared" ref="F212" si="17">+D212/C212*1000</f>
        <v>89.093701996927805</v>
      </c>
      <c r="G212" s="25">
        <v>2.11</v>
      </c>
      <c r="H212" s="25">
        <f t="shared" ref="H212" si="18">IF(G212=0,0,+C212/G212)</f>
        <v>154.26540284360192</v>
      </c>
      <c r="I212" s="25">
        <f t="shared" ref="I212" si="19">+G212/C212*1000</f>
        <v>6.4823348694316429</v>
      </c>
    </row>
    <row r="213" spans="1:9" x14ac:dyDescent="0.3">
      <c r="A213" s="28" t="s">
        <v>365</v>
      </c>
      <c r="B213" s="2" t="s">
        <v>366</v>
      </c>
      <c r="C213" s="21">
        <v>151.4</v>
      </c>
      <c r="D213" s="26">
        <v>12</v>
      </c>
      <c r="E213" s="23">
        <f t="shared" si="12"/>
        <v>12.616666666666667</v>
      </c>
      <c r="F213" s="23">
        <f t="shared" si="13"/>
        <v>79.260237780713339</v>
      </c>
      <c r="G213" s="26"/>
      <c r="H213" s="25">
        <f t="shared" si="14"/>
        <v>0</v>
      </c>
      <c r="I213" s="25">
        <f t="shared" si="15"/>
        <v>0</v>
      </c>
    </row>
    <row r="214" spans="1:9" x14ac:dyDescent="0.3">
      <c r="A214" s="1" t="s">
        <v>544</v>
      </c>
      <c r="B214" s="2" t="s">
        <v>182</v>
      </c>
      <c r="C214" s="21">
        <v>9</v>
      </c>
      <c r="D214" s="26">
        <v>2</v>
      </c>
      <c r="E214" s="23">
        <f t="shared" si="12"/>
        <v>4.5</v>
      </c>
      <c r="F214" s="23">
        <f t="shared" si="13"/>
        <v>222.2222222222222</v>
      </c>
      <c r="G214" s="26">
        <v>0.1</v>
      </c>
      <c r="H214" s="25">
        <f t="shared" si="14"/>
        <v>90</v>
      </c>
      <c r="I214" s="25">
        <f t="shared" si="15"/>
        <v>11.111111111111111</v>
      </c>
    </row>
    <row r="215" spans="1:9" x14ac:dyDescent="0.3">
      <c r="A215" s="28" t="s">
        <v>545</v>
      </c>
      <c r="B215" s="2" t="s">
        <v>183</v>
      </c>
      <c r="C215" s="21">
        <v>692.53300000000002</v>
      </c>
      <c r="D215" s="26">
        <v>40.200000000000003</v>
      </c>
      <c r="E215" s="23">
        <f t="shared" si="12"/>
        <v>17.227189054726367</v>
      </c>
      <c r="F215" s="23">
        <f t="shared" si="13"/>
        <v>58.047775340669688</v>
      </c>
      <c r="G215" s="26">
        <v>11.2</v>
      </c>
      <c r="H215" s="25">
        <f t="shared" si="14"/>
        <v>61.83330357142858</v>
      </c>
      <c r="I215" s="25">
        <f t="shared" si="15"/>
        <v>16.172514522773643</v>
      </c>
    </row>
    <row r="216" spans="1:9" x14ac:dyDescent="0.3">
      <c r="A216" s="28" t="s">
        <v>546</v>
      </c>
      <c r="B216" s="2" t="s">
        <v>184</v>
      </c>
      <c r="C216" s="21">
        <v>225.20700000000002</v>
      </c>
      <c r="D216" s="26">
        <v>22.13</v>
      </c>
      <c r="E216" s="23">
        <f t="shared" si="12"/>
        <v>10.176547672842297</v>
      </c>
      <c r="F216" s="23">
        <f t="shared" si="13"/>
        <v>98.265151616068763</v>
      </c>
      <c r="G216" s="26">
        <v>3.39</v>
      </c>
      <c r="H216" s="25">
        <f t="shared" si="14"/>
        <v>66.432743362831857</v>
      </c>
      <c r="I216" s="25">
        <f t="shared" si="15"/>
        <v>15.05281807403855</v>
      </c>
    </row>
    <row r="217" spans="1:9" x14ac:dyDescent="0.3">
      <c r="A217" s="28" t="s">
        <v>547</v>
      </c>
      <c r="B217" s="2" t="s">
        <v>185</v>
      </c>
      <c r="C217" s="21">
        <v>771.60299999999995</v>
      </c>
      <c r="D217" s="26">
        <v>49.06</v>
      </c>
      <c r="E217" s="23">
        <f t="shared" si="12"/>
        <v>15.727741540970239</v>
      </c>
      <c r="F217" s="23">
        <f t="shared" si="13"/>
        <v>63.581919717782334</v>
      </c>
      <c r="G217" s="26">
        <v>13.52</v>
      </c>
      <c r="H217" s="25">
        <f t="shared" si="14"/>
        <v>57.071227810650889</v>
      </c>
      <c r="I217" s="25">
        <f t="shared" si="15"/>
        <v>17.521964015173605</v>
      </c>
    </row>
    <row r="218" spans="1:9" x14ac:dyDescent="0.3">
      <c r="A218" s="28" t="s">
        <v>548</v>
      </c>
      <c r="B218" s="2" t="s">
        <v>186</v>
      </c>
      <c r="C218" s="21">
        <v>485.27100000000002</v>
      </c>
      <c r="D218" s="26">
        <v>36</v>
      </c>
      <c r="E218" s="23">
        <f t="shared" si="12"/>
        <v>13.479750000000001</v>
      </c>
      <c r="F218" s="23">
        <f t="shared" si="13"/>
        <v>74.185352102227412</v>
      </c>
      <c r="G218" s="26">
        <v>10.51</v>
      </c>
      <c r="H218" s="25">
        <f t="shared" si="14"/>
        <v>46.172312083729786</v>
      </c>
      <c r="I218" s="25">
        <f t="shared" si="15"/>
        <v>21.658001405400277</v>
      </c>
    </row>
    <row r="219" spans="1:9" x14ac:dyDescent="0.3">
      <c r="A219" s="28" t="s">
        <v>549</v>
      </c>
      <c r="B219" s="2" t="s">
        <v>187</v>
      </c>
      <c r="C219" s="21">
        <v>3187.373</v>
      </c>
      <c r="D219" s="26">
        <v>213.99</v>
      </c>
      <c r="E219" s="23">
        <f t="shared" si="12"/>
        <v>14.894962381419692</v>
      </c>
      <c r="F219" s="23">
        <f t="shared" si="13"/>
        <v>67.13679258750075</v>
      </c>
      <c r="G219" s="26">
        <v>55.85</v>
      </c>
      <c r="H219" s="25">
        <f t="shared" si="14"/>
        <v>57.070241718889882</v>
      </c>
      <c r="I219" s="25">
        <f t="shared" si="15"/>
        <v>17.522266769530894</v>
      </c>
    </row>
    <row r="220" spans="1:9" x14ac:dyDescent="0.3">
      <c r="A220" s="28" t="s">
        <v>550</v>
      </c>
      <c r="B220" s="2" t="s">
        <v>188</v>
      </c>
      <c r="C220" s="21">
        <v>4301.5759999999991</v>
      </c>
      <c r="D220" s="26">
        <v>246.92</v>
      </c>
      <c r="E220" s="23">
        <f t="shared" si="12"/>
        <v>17.420929855823747</v>
      </c>
      <c r="F220" s="23">
        <f t="shared" si="13"/>
        <v>57.402217233869642</v>
      </c>
      <c r="G220" s="26">
        <v>69.33</v>
      </c>
      <c r="H220" s="25">
        <f t="shared" si="14"/>
        <v>62.044944468484047</v>
      </c>
      <c r="I220" s="25">
        <f t="shared" si="15"/>
        <v>16.117348618273862</v>
      </c>
    </row>
    <row r="221" spans="1:9" x14ac:dyDescent="0.3">
      <c r="A221" s="28" t="s">
        <v>551</v>
      </c>
      <c r="B221" s="2" t="s">
        <v>189</v>
      </c>
      <c r="C221" s="21">
        <v>2470.4359999999997</v>
      </c>
      <c r="D221" s="26">
        <v>143.74</v>
      </c>
      <c r="E221" s="23">
        <f t="shared" si="12"/>
        <v>17.186837345206619</v>
      </c>
      <c r="F221" s="23">
        <f t="shared" si="13"/>
        <v>58.184061436928552</v>
      </c>
      <c r="G221" s="26">
        <v>20.92</v>
      </c>
      <c r="H221" s="25">
        <f t="shared" si="14"/>
        <v>118.08967495219883</v>
      </c>
      <c r="I221" s="25">
        <f t="shared" si="15"/>
        <v>8.4681408463931067</v>
      </c>
    </row>
    <row r="222" spans="1:9" x14ac:dyDescent="0.3">
      <c r="A222" s="28" t="s">
        <v>552</v>
      </c>
      <c r="B222" s="2" t="s">
        <v>190</v>
      </c>
      <c r="C222" s="21">
        <v>523.745</v>
      </c>
      <c r="D222" s="26">
        <v>40.479999999999997</v>
      </c>
      <c r="E222" s="23">
        <f t="shared" si="12"/>
        <v>12.93836462450593</v>
      </c>
      <c r="F222" s="23">
        <f t="shared" si="13"/>
        <v>77.289520663681742</v>
      </c>
      <c r="G222" s="26">
        <v>9.5399999999999991</v>
      </c>
      <c r="H222" s="25">
        <f t="shared" si="14"/>
        <v>54.89989517819707</v>
      </c>
      <c r="I222" s="25">
        <f t="shared" si="15"/>
        <v>18.214971025976382</v>
      </c>
    </row>
    <row r="223" spans="1:9" x14ac:dyDescent="0.3">
      <c r="A223" s="28" t="s">
        <v>553</v>
      </c>
      <c r="B223" s="2" t="s">
        <v>191</v>
      </c>
      <c r="C223" s="21">
        <v>435.47700000000003</v>
      </c>
      <c r="D223" s="26">
        <v>26.54</v>
      </c>
      <c r="E223" s="23">
        <f t="shared" si="12"/>
        <v>16.408327053504145</v>
      </c>
      <c r="F223" s="23">
        <f t="shared" si="13"/>
        <v>60.94466527508915</v>
      </c>
      <c r="G223" s="26">
        <v>5.43</v>
      </c>
      <c r="H223" s="25">
        <f t="shared" si="14"/>
        <v>80.198342541436475</v>
      </c>
      <c r="I223" s="25">
        <f t="shared" si="15"/>
        <v>12.469085623350946</v>
      </c>
    </row>
    <row r="224" spans="1:9" x14ac:dyDescent="0.3">
      <c r="A224" s="28" t="s">
        <v>554</v>
      </c>
      <c r="B224" s="2" t="s">
        <v>192</v>
      </c>
      <c r="C224" s="21">
        <v>6523.6980000000003</v>
      </c>
      <c r="D224" s="26">
        <v>416.71</v>
      </c>
      <c r="E224" s="23">
        <f t="shared" si="12"/>
        <v>15.655247054306354</v>
      </c>
      <c r="F224" s="23">
        <f t="shared" si="13"/>
        <v>63.876347433618172</v>
      </c>
      <c r="G224" s="26">
        <v>107.81</v>
      </c>
      <c r="H224" s="25">
        <f t="shared" si="14"/>
        <v>60.511065763843803</v>
      </c>
      <c r="I224" s="25">
        <f t="shared" si="15"/>
        <v>16.525902946457666</v>
      </c>
    </row>
    <row r="225" spans="1:9" x14ac:dyDescent="0.3">
      <c r="A225" s="28" t="s">
        <v>555</v>
      </c>
      <c r="B225" s="2" t="s">
        <v>193</v>
      </c>
      <c r="C225" s="21">
        <v>74.049000000000007</v>
      </c>
      <c r="D225" s="26">
        <v>5.96</v>
      </c>
      <c r="E225" s="23">
        <f t="shared" si="12"/>
        <v>12.424328859060404</v>
      </c>
      <c r="F225" s="23">
        <f t="shared" si="13"/>
        <v>80.48724493240961</v>
      </c>
      <c r="G225" s="26">
        <v>1.05</v>
      </c>
      <c r="H225" s="25">
        <f t="shared" si="14"/>
        <v>70.522857142857148</v>
      </c>
      <c r="I225" s="25">
        <f t="shared" si="15"/>
        <v>14.179799862253372</v>
      </c>
    </row>
    <row r="226" spans="1:9" x14ac:dyDescent="0.3">
      <c r="A226" s="28" t="s">
        <v>556</v>
      </c>
      <c r="B226" s="2" t="s">
        <v>194</v>
      </c>
      <c r="C226" s="21">
        <v>68.5</v>
      </c>
      <c r="D226" s="26">
        <v>5</v>
      </c>
      <c r="E226" s="23">
        <f t="shared" si="12"/>
        <v>13.7</v>
      </c>
      <c r="F226" s="23">
        <f t="shared" si="13"/>
        <v>72.992700729926995</v>
      </c>
      <c r="G226" s="25">
        <v>0.67</v>
      </c>
      <c r="H226" s="25">
        <f t="shared" si="14"/>
        <v>102.23880597014924</v>
      </c>
      <c r="I226" s="25">
        <f t="shared" si="15"/>
        <v>9.7810218978102199</v>
      </c>
    </row>
    <row r="227" spans="1:9" x14ac:dyDescent="0.3">
      <c r="A227" s="28" t="s">
        <v>557</v>
      </c>
      <c r="B227" s="2" t="s">
        <v>195</v>
      </c>
      <c r="C227" s="21">
        <v>68.046999999999997</v>
      </c>
      <c r="D227" s="26">
        <v>9.73</v>
      </c>
      <c r="E227" s="23">
        <f t="shared" si="12"/>
        <v>6.9935251798561149</v>
      </c>
      <c r="F227" s="23">
        <f t="shared" si="13"/>
        <v>142.98940438226521</v>
      </c>
      <c r="G227" s="25">
        <v>1.04</v>
      </c>
      <c r="H227" s="25">
        <f t="shared" si="14"/>
        <v>65.429807692307691</v>
      </c>
      <c r="I227" s="25">
        <f t="shared" si="15"/>
        <v>15.283554014137287</v>
      </c>
    </row>
    <row r="228" spans="1:9" x14ac:dyDescent="0.3">
      <c r="A228" s="28" t="s">
        <v>558</v>
      </c>
      <c r="B228" s="2" t="s">
        <v>196</v>
      </c>
      <c r="C228" s="21">
        <v>815.8950000000001</v>
      </c>
      <c r="D228" s="26">
        <v>47.34</v>
      </c>
      <c r="E228" s="23">
        <f t="shared" si="12"/>
        <v>17.234790874524716</v>
      </c>
      <c r="F228" s="23">
        <f t="shared" si="13"/>
        <v>58.022171970657986</v>
      </c>
      <c r="G228" s="26">
        <v>12.87</v>
      </c>
      <c r="H228" s="25">
        <f t="shared" si="14"/>
        <v>63.395104895104907</v>
      </c>
      <c r="I228" s="25">
        <f t="shared" si="15"/>
        <v>15.774088577574316</v>
      </c>
    </row>
    <row r="229" spans="1:9" x14ac:dyDescent="0.3">
      <c r="A229" s="28" t="s">
        <v>559</v>
      </c>
      <c r="B229" s="2" t="s">
        <v>197</v>
      </c>
      <c r="C229" s="21">
        <v>19480.180999999997</v>
      </c>
      <c r="D229" s="26">
        <v>1106.32</v>
      </c>
      <c r="E229" s="23">
        <f t="shared" si="12"/>
        <v>17.608088979680382</v>
      </c>
      <c r="F229" s="23">
        <f t="shared" si="13"/>
        <v>56.792080114656024</v>
      </c>
      <c r="G229" s="26">
        <v>215.69</v>
      </c>
      <c r="H229" s="25">
        <f t="shared" si="14"/>
        <v>90.315642820714899</v>
      </c>
      <c r="I229" s="25">
        <f t="shared" si="15"/>
        <v>11.072279051205943</v>
      </c>
    </row>
    <row r="230" spans="1:9" x14ac:dyDescent="0.3">
      <c r="A230" s="28" t="s">
        <v>560</v>
      </c>
      <c r="B230" s="2" t="s">
        <v>198</v>
      </c>
      <c r="C230" s="21">
        <v>9169.2300000000014</v>
      </c>
      <c r="D230" s="26">
        <v>504.24</v>
      </c>
      <c r="E230" s="23">
        <f t="shared" si="12"/>
        <v>18.184257496430273</v>
      </c>
      <c r="F230" s="23">
        <f t="shared" si="13"/>
        <v>54.992622063139429</v>
      </c>
      <c r="G230" s="26">
        <v>112.48</v>
      </c>
      <c r="H230" s="25">
        <f t="shared" si="14"/>
        <v>81.518758890469428</v>
      </c>
      <c r="I230" s="25">
        <f t="shared" si="15"/>
        <v>12.267115123080126</v>
      </c>
    </row>
    <row r="231" spans="1:9" x14ac:dyDescent="0.3">
      <c r="A231" s="28" t="s">
        <v>561</v>
      </c>
      <c r="B231" s="2" t="s">
        <v>199</v>
      </c>
      <c r="C231" s="21">
        <v>14857.530000000002</v>
      </c>
      <c r="D231" s="26">
        <v>915.2</v>
      </c>
      <c r="E231" s="23">
        <f t="shared" si="12"/>
        <v>16.234189248251749</v>
      </c>
      <c r="F231" s="23">
        <f t="shared" si="13"/>
        <v>61.59839488797936</v>
      </c>
      <c r="G231" s="26">
        <v>210.2</v>
      </c>
      <c r="H231" s="25">
        <f t="shared" si="14"/>
        <v>70.682825880114194</v>
      </c>
      <c r="I231" s="25">
        <f t="shared" si="15"/>
        <v>14.147708266448053</v>
      </c>
    </row>
    <row r="232" spans="1:9" x14ac:dyDescent="0.3">
      <c r="A232" s="28" t="s">
        <v>562</v>
      </c>
      <c r="B232" s="2" t="s">
        <v>200</v>
      </c>
      <c r="C232" s="21">
        <v>19405.790999999997</v>
      </c>
      <c r="D232" s="26">
        <v>1176.52</v>
      </c>
      <c r="E232" s="23">
        <f t="shared" si="12"/>
        <v>16.494229592357119</v>
      </c>
      <c r="F232" s="23">
        <f t="shared" si="13"/>
        <v>60.627263274143282</v>
      </c>
      <c r="G232" s="26">
        <v>232.23</v>
      </c>
      <c r="H232" s="25">
        <f t="shared" si="14"/>
        <v>83.562808422684398</v>
      </c>
      <c r="I232" s="25">
        <f t="shared" si="15"/>
        <v>11.967046331685218</v>
      </c>
    </row>
    <row r="233" spans="1:9" x14ac:dyDescent="0.3">
      <c r="A233" s="28" t="s">
        <v>563</v>
      </c>
      <c r="B233" s="2" t="s">
        <v>201</v>
      </c>
      <c r="C233" s="21">
        <v>5362.7339999999995</v>
      </c>
      <c r="D233" s="26">
        <v>312.5</v>
      </c>
      <c r="E233" s="23">
        <f t="shared" si="12"/>
        <v>17.160748799999997</v>
      </c>
      <c r="F233" s="23">
        <f t="shared" si="13"/>
        <v>58.272515474383034</v>
      </c>
      <c r="G233" s="26">
        <v>64.459999999999994</v>
      </c>
      <c r="H233" s="25">
        <f t="shared" si="14"/>
        <v>83.194756438101152</v>
      </c>
      <c r="I233" s="25">
        <f t="shared" si="15"/>
        <v>12.019988311931936</v>
      </c>
    </row>
    <row r="234" spans="1:9" x14ac:dyDescent="0.3">
      <c r="A234" s="28" t="s">
        <v>564</v>
      </c>
      <c r="B234" s="2" t="s">
        <v>202</v>
      </c>
      <c r="C234" s="21">
        <v>9657.4160000000011</v>
      </c>
      <c r="D234" s="26">
        <v>553.88</v>
      </c>
      <c r="E234" s="23">
        <f t="shared" si="12"/>
        <v>17.435935581714453</v>
      </c>
      <c r="F234" s="23">
        <f t="shared" si="13"/>
        <v>57.352815701425719</v>
      </c>
      <c r="G234" s="26">
        <v>108.55</v>
      </c>
      <c r="H234" s="25">
        <f t="shared" si="14"/>
        <v>88.967443574389691</v>
      </c>
      <c r="I234" s="25">
        <f t="shared" si="15"/>
        <v>11.240066701072005</v>
      </c>
    </row>
    <row r="235" spans="1:9" x14ac:dyDescent="0.3">
      <c r="A235" s="28" t="s">
        <v>565</v>
      </c>
      <c r="B235" s="2" t="s">
        <v>203</v>
      </c>
      <c r="C235" s="21">
        <v>18.979999999999997</v>
      </c>
      <c r="D235" s="26">
        <v>2.2599999999999998</v>
      </c>
      <c r="E235" s="23">
        <f t="shared" si="12"/>
        <v>8.3982300884955752</v>
      </c>
      <c r="F235" s="23">
        <f t="shared" si="13"/>
        <v>119.07270811380401</v>
      </c>
      <c r="G235" s="26">
        <v>0.56000000000000005</v>
      </c>
      <c r="H235" s="25">
        <f t="shared" si="14"/>
        <v>33.892857142857132</v>
      </c>
      <c r="I235" s="25">
        <f t="shared" si="15"/>
        <v>29.504741833508966</v>
      </c>
    </row>
    <row r="236" spans="1:9" x14ac:dyDescent="0.3">
      <c r="A236" s="28" t="s">
        <v>566</v>
      </c>
      <c r="B236" s="2" t="s">
        <v>204</v>
      </c>
      <c r="C236" s="21">
        <v>5353.1729999999989</v>
      </c>
      <c r="D236" s="26">
        <v>304.61</v>
      </c>
      <c r="E236" s="23">
        <f t="shared" si="12"/>
        <v>17.573858376284424</v>
      </c>
      <c r="F236" s="23">
        <f t="shared" si="13"/>
        <v>56.902700510519665</v>
      </c>
      <c r="G236" s="26">
        <v>63.56</v>
      </c>
      <c r="H236" s="25">
        <f t="shared" si="14"/>
        <v>84.22235682819381</v>
      </c>
      <c r="I236" s="25">
        <f t="shared" si="15"/>
        <v>11.873331947239519</v>
      </c>
    </row>
    <row r="237" spans="1:9" x14ac:dyDescent="0.3">
      <c r="A237" s="28" t="s">
        <v>567</v>
      </c>
      <c r="B237" s="2" t="s">
        <v>205</v>
      </c>
      <c r="C237" s="21">
        <v>9054.7840000000015</v>
      </c>
      <c r="D237" s="26">
        <v>493.53</v>
      </c>
      <c r="E237" s="23">
        <f t="shared" si="12"/>
        <v>18.346977893947688</v>
      </c>
      <c r="F237" s="23">
        <f t="shared" si="13"/>
        <v>54.504889349099869</v>
      </c>
      <c r="G237" s="26">
        <v>106.71</v>
      </c>
      <c r="H237" s="25">
        <f t="shared" si="14"/>
        <v>84.854128010495756</v>
      </c>
      <c r="I237" s="25">
        <f t="shared" si="15"/>
        <v>11.784930485365523</v>
      </c>
    </row>
    <row r="238" spans="1:9" x14ac:dyDescent="0.3">
      <c r="A238" s="28" t="s">
        <v>568</v>
      </c>
      <c r="B238" s="2" t="s">
        <v>206</v>
      </c>
      <c r="C238" s="21">
        <v>2504.9520000000002</v>
      </c>
      <c r="D238" s="26">
        <v>138.36000000000001</v>
      </c>
      <c r="E238" s="23">
        <f t="shared" si="12"/>
        <v>18.104596704249783</v>
      </c>
      <c r="F238" s="23">
        <f t="shared" si="13"/>
        <v>55.234591321510351</v>
      </c>
      <c r="G238" s="26">
        <v>27.95</v>
      </c>
      <c r="H238" s="25">
        <f t="shared" si="14"/>
        <v>89.622611806797863</v>
      </c>
      <c r="I238" s="25">
        <f t="shared" si="15"/>
        <v>11.157898434780387</v>
      </c>
    </row>
    <row r="239" spans="1:9" x14ac:dyDescent="0.3">
      <c r="A239" s="28" t="s">
        <v>569</v>
      </c>
      <c r="B239" s="2" t="s">
        <v>207</v>
      </c>
      <c r="C239" s="21">
        <v>2001.163</v>
      </c>
      <c r="D239" s="26">
        <v>117.6</v>
      </c>
      <c r="E239" s="23">
        <f t="shared" si="12"/>
        <v>17.016692176870748</v>
      </c>
      <c r="F239" s="23">
        <f t="shared" si="13"/>
        <v>58.765827671209195</v>
      </c>
      <c r="G239" s="26">
        <v>30.12</v>
      </c>
      <c r="H239" s="25">
        <f t="shared" si="14"/>
        <v>66.439674634794159</v>
      </c>
      <c r="I239" s="25">
        <f t="shared" si="15"/>
        <v>15.051247699462762</v>
      </c>
    </row>
    <row r="240" spans="1:9" x14ac:dyDescent="0.3">
      <c r="A240" s="28" t="s">
        <v>570</v>
      </c>
      <c r="B240" s="2" t="s">
        <v>208</v>
      </c>
      <c r="C240" s="21">
        <v>423.23600000000005</v>
      </c>
      <c r="D240" s="26">
        <v>29</v>
      </c>
      <c r="E240" s="23">
        <f t="shared" si="12"/>
        <v>14.594344827586209</v>
      </c>
      <c r="F240" s="23">
        <f t="shared" si="13"/>
        <v>68.519691141585312</v>
      </c>
      <c r="G240" s="26">
        <v>8.48</v>
      </c>
      <c r="H240" s="25">
        <f t="shared" si="14"/>
        <v>49.909905660377362</v>
      </c>
      <c r="I240" s="25">
        <f t="shared" si="15"/>
        <v>20.036102788987701</v>
      </c>
    </row>
    <row r="241" spans="1:9" x14ac:dyDescent="0.3">
      <c r="A241" s="28" t="s">
        <v>571</v>
      </c>
      <c r="B241" s="2" t="s">
        <v>209</v>
      </c>
      <c r="C241" s="21">
        <v>2209.4680000000003</v>
      </c>
      <c r="D241" s="26">
        <v>130.13</v>
      </c>
      <c r="E241" s="23">
        <f t="shared" si="12"/>
        <v>16.97892876354415</v>
      </c>
      <c r="F241" s="23">
        <f t="shared" si="13"/>
        <v>58.896530748578385</v>
      </c>
      <c r="G241" s="26">
        <v>36.21</v>
      </c>
      <c r="H241" s="25">
        <f t="shared" si="14"/>
        <v>61.018171775752563</v>
      </c>
      <c r="I241" s="25">
        <f t="shared" si="15"/>
        <v>16.38856050415756</v>
      </c>
    </row>
    <row r="242" spans="1:9" x14ac:dyDescent="0.3">
      <c r="A242" s="28" t="s">
        <v>572</v>
      </c>
      <c r="B242" s="2" t="s">
        <v>338</v>
      </c>
      <c r="C242" s="21">
        <v>4641.6880000000001</v>
      </c>
      <c r="D242" s="26">
        <v>258.89</v>
      </c>
      <c r="E242" s="23">
        <f t="shared" si="12"/>
        <v>17.929190003476382</v>
      </c>
      <c r="F242" s="23">
        <f t="shared" si="13"/>
        <v>55.774968071960025</v>
      </c>
      <c r="G242" s="26">
        <v>61.99</v>
      </c>
      <c r="H242" s="25">
        <f t="shared" si="14"/>
        <v>74.878012582674629</v>
      </c>
      <c r="I242" s="25">
        <f t="shared" si="15"/>
        <v>13.355055316083288</v>
      </c>
    </row>
    <row r="243" spans="1:9" x14ac:dyDescent="0.3">
      <c r="A243" s="28" t="s">
        <v>573</v>
      </c>
      <c r="B243" s="2" t="s">
        <v>210</v>
      </c>
      <c r="C243" s="21">
        <v>28241.899000000001</v>
      </c>
      <c r="D243" s="26">
        <v>2061.84</v>
      </c>
      <c r="E243" s="23">
        <f t="shared" si="12"/>
        <v>13.697425115430876</v>
      </c>
      <c r="F243" s="23">
        <f t="shared" si="13"/>
        <v>73.006422124801176</v>
      </c>
      <c r="G243" s="26">
        <v>240.1</v>
      </c>
      <c r="H243" s="25">
        <f t="shared" si="14"/>
        <v>117.62556851311955</v>
      </c>
      <c r="I243" s="25">
        <f t="shared" si="15"/>
        <v>8.5015529586023941</v>
      </c>
    </row>
    <row r="244" spans="1:9" x14ac:dyDescent="0.3">
      <c r="A244" s="28" t="s">
        <v>574</v>
      </c>
      <c r="B244" s="2" t="s">
        <v>211</v>
      </c>
      <c r="C244" s="21">
        <v>71.599999999999994</v>
      </c>
      <c r="D244" s="26">
        <v>6.8</v>
      </c>
      <c r="E244" s="23">
        <f t="shared" si="12"/>
        <v>10.529411764705882</v>
      </c>
      <c r="F244" s="23">
        <f t="shared" si="13"/>
        <v>94.97206703910615</v>
      </c>
      <c r="G244" s="26">
        <v>0.56000000000000005</v>
      </c>
      <c r="H244" s="25">
        <f t="shared" si="14"/>
        <v>127.85714285714283</v>
      </c>
      <c r="I244" s="25">
        <f t="shared" si="15"/>
        <v>7.8212290502793316</v>
      </c>
    </row>
    <row r="245" spans="1:9" x14ac:dyDescent="0.3">
      <c r="A245" s="28" t="s">
        <v>575</v>
      </c>
      <c r="B245" s="2" t="s">
        <v>212</v>
      </c>
      <c r="C245" s="21">
        <v>38.4</v>
      </c>
      <c r="D245" s="26">
        <v>3.87</v>
      </c>
      <c r="E245" s="23">
        <f t="shared" si="12"/>
        <v>9.9224806201550386</v>
      </c>
      <c r="F245" s="23">
        <f t="shared" si="13"/>
        <v>100.78125</v>
      </c>
      <c r="G245" s="26"/>
      <c r="H245" s="25">
        <f t="shared" si="14"/>
        <v>0</v>
      </c>
      <c r="I245" s="25">
        <f t="shared" si="15"/>
        <v>0</v>
      </c>
    </row>
    <row r="246" spans="1:9" x14ac:dyDescent="0.3">
      <c r="A246" s="28" t="s">
        <v>576</v>
      </c>
      <c r="B246" s="2" t="s">
        <v>213</v>
      </c>
      <c r="C246" s="21">
        <v>1348.2260000000001</v>
      </c>
      <c r="D246" s="26">
        <v>88.04</v>
      </c>
      <c r="E246" s="23">
        <f t="shared" si="12"/>
        <v>15.313789186733302</v>
      </c>
      <c r="F246" s="23">
        <f t="shared" si="13"/>
        <v>65.300624672718072</v>
      </c>
      <c r="G246" s="26">
        <v>10.87</v>
      </c>
      <c r="H246" s="25">
        <f t="shared" si="14"/>
        <v>124.03183072677095</v>
      </c>
      <c r="I246" s="25">
        <f t="shared" si="15"/>
        <v>8.0624465037760729</v>
      </c>
    </row>
    <row r="247" spans="1:9" x14ac:dyDescent="0.3">
      <c r="A247" s="28" t="s">
        <v>577</v>
      </c>
      <c r="B247" s="2" t="s">
        <v>214</v>
      </c>
      <c r="C247" s="21">
        <v>1726.979</v>
      </c>
      <c r="D247" s="26">
        <v>114.94</v>
      </c>
      <c r="E247" s="23">
        <f t="shared" si="12"/>
        <v>15.025047851052724</v>
      </c>
      <c r="F247" s="23">
        <f t="shared" si="13"/>
        <v>66.555528469078084</v>
      </c>
      <c r="G247" s="26">
        <v>21.05</v>
      </c>
      <c r="H247" s="25">
        <f t="shared" si="14"/>
        <v>82.041757719714965</v>
      </c>
      <c r="I247" s="25">
        <f t="shared" si="15"/>
        <v>12.188914862311586</v>
      </c>
    </row>
    <row r="248" spans="1:9" x14ac:dyDescent="0.3">
      <c r="A248" s="28" t="s">
        <v>578</v>
      </c>
      <c r="B248" s="2" t="s">
        <v>215</v>
      </c>
      <c r="C248" s="21">
        <v>9924.4829999999984</v>
      </c>
      <c r="D248" s="26">
        <v>569.34</v>
      </c>
      <c r="E248" s="23">
        <f t="shared" si="12"/>
        <v>17.43155759300242</v>
      </c>
      <c r="F248" s="23">
        <f t="shared" si="13"/>
        <v>57.367220035542417</v>
      </c>
      <c r="G248" s="26">
        <v>124.99</v>
      </c>
      <c r="H248" s="25">
        <f t="shared" si="14"/>
        <v>79.402216177294179</v>
      </c>
      <c r="I248" s="25">
        <f t="shared" si="15"/>
        <v>12.594106917206672</v>
      </c>
    </row>
    <row r="249" spans="1:9" x14ac:dyDescent="0.3">
      <c r="A249" s="28" t="s">
        <v>579</v>
      </c>
      <c r="B249" s="2" t="s">
        <v>216</v>
      </c>
      <c r="C249" s="21">
        <v>13861.962000000003</v>
      </c>
      <c r="D249" s="26">
        <v>934.81</v>
      </c>
      <c r="E249" s="23">
        <f t="shared" si="12"/>
        <v>14.828641114237122</v>
      </c>
      <c r="F249" s="23">
        <f t="shared" si="13"/>
        <v>67.437062661115334</v>
      </c>
      <c r="G249" s="26">
        <v>195.14</v>
      </c>
      <c r="H249" s="25">
        <f t="shared" si="14"/>
        <v>71.035984421441043</v>
      </c>
      <c r="I249" s="25">
        <f t="shared" si="15"/>
        <v>14.077372308479848</v>
      </c>
    </row>
    <row r="250" spans="1:9" x14ac:dyDescent="0.3">
      <c r="A250" s="28" t="s">
        <v>580</v>
      </c>
      <c r="B250" s="2" t="s">
        <v>217</v>
      </c>
      <c r="C250" s="21">
        <v>864.09300000000007</v>
      </c>
      <c r="D250" s="26">
        <v>54.96</v>
      </c>
      <c r="E250" s="23">
        <f t="shared" si="12"/>
        <v>15.722216157205242</v>
      </c>
      <c r="F250" s="23">
        <f t="shared" si="13"/>
        <v>63.604264818717418</v>
      </c>
      <c r="G250" s="26">
        <v>6.46</v>
      </c>
      <c r="H250" s="25">
        <f t="shared" si="14"/>
        <v>133.76052631578949</v>
      </c>
      <c r="I250" s="25">
        <f t="shared" si="15"/>
        <v>7.4760471384445877</v>
      </c>
    </row>
    <row r="251" spans="1:9" x14ac:dyDescent="0.3">
      <c r="A251" s="28" t="s">
        <v>581</v>
      </c>
      <c r="B251" s="2" t="s">
        <v>218</v>
      </c>
      <c r="C251" s="21">
        <v>5166.7119999999986</v>
      </c>
      <c r="D251" s="26">
        <v>324.32</v>
      </c>
      <c r="E251" s="23">
        <f t="shared" si="12"/>
        <v>15.930907745436603</v>
      </c>
      <c r="F251" s="23">
        <f t="shared" si="13"/>
        <v>62.771062137777392</v>
      </c>
      <c r="G251" s="26">
        <v>70.53</v>
      </c>
      <c r="H251" s="25">
        <f t="shared" si="14"/>
        <v>73.25552247270663</v>
      </c>
      <c r="I251" s="25">
        <f t="shared" si="15"/>
        <v>13.650847966753327</v>
      </c>
    </row>
    <row r="252" spans="1:9" x14ac:dyDescent="0.3">
      <c r="A252" s="28" t="s">
        <v>582</v>
      </c>
      <c r="B252" s="2" t="s">
        <v>340</v>
      </c>
      <c r="C252" s="21">
        <v>3374.2779999999998</v>
      </c>
      <c r="D252" s="26">
        <v>214.39</v>
      </c>
      <c r="E252" s="23">
        <f t="shared" si="12"/>
        <v>15.738971034096739</v>
      </c>
      <c r="F252" s="23">
        <f t="shared" si="13"/>
        <v>63.536555079338449</v>
      </c>
      <c r="G252" s="26">
        <v>46.11</v>
      </c>
      <c r="H252" s="25">
        <f t="shared" si="14"/>
        <v>73.178876599436123</v>
      </c>
      <c r="I252" s="25">
        <f t="shared" si="15"/>
        <v>13.665145551137162</v>
      </c>
    </row>
    <row r="253" spans="1:9" x14ac:dyDescent="0.3">
      <c r="A253" s="28" t="s">
        <v>583</v>
      </c>
      <c r="B253" s="2" t="s">
        <v>219</v>
      </c>
      <c r="C253" s="21">
        <v>560.74199999999996</v>
      </c>
      <c r="D253" s="26">
        <v>34.67</v>
      </c>
      <c r="E253" s="23">
        <f t="shared" si="12"/>
        <v>16.173694837034898</v>
      </c>
      <c r="F253" s="23">
        <f t="shared" si="13"/>
        <v>61.828791137457166</v>
      </c>
      <c r="G253" s="26">
        <v>6.57</v>
      </c>
      <c r="H253" s="25">
        <f t="shared" si="14"/>
        <v>85.348858447488581</v>
      </c>
      <c r="I253" s="25">
        <f t="shared" si="15"/>
        <v>11.716618337845214</v>
      </c>
    </row>
    <row r="254" spans="1:9" x14ac:dyDescent="0.3">
      <c r="A254" s="28" t="s">
        <v>584</v>
      </c>
      <c r="B254" s="2" t="s">
        <v>332</v>
      </c>
      <c r="C254" s="21">
        <v>3350.0840000000003</v>
      </c>
      <c r="D254" s="26">
        <v>190.33</v>
      </c>
      <c r="E254" s="23">
        <f t="shared" si="12"/>
        <v>17.601450112961697</v>
      </c>
      <c r="F254" s="23">
        <f t="shared" si="13"/>
        <v>56.813500795800941</v>
      </c>
      <c r="G254" s="26">
        <v>37.65</v>
      </c>
      <c r="H254" s="25">
        <f t="shared" si="14"/>
        <v>88.979654714475444</v>
      </c>
      <c r="I254" s="25">
        <f t="shared" si="15"/>
        <v>11.23852416834921</v>
      </c>
    </row>
    <row r="255" spans="1:9" x14ac:dyDescent="0.3">
      <c r="A255" s="28" t="s">
        <v>585</v>
      </c>
      <c r="B255" s="2" t="s">
        <v>220</v>
      </c>
      <c r="C255" s="21">
        <v>2570.279</v>
      </c>
      <c r="D255" s="26">
        <v>148.21</v>
      </c>
      <c r="E255" s="23">
        <f t="shared" si="12"/>
        <v>17.34214290533702</v>
      </c>
      <c r="F255" s="23">
        <f t="shared" si="13"/>
        <v>57.66300078707409</v>
      </c>
      <c r="G255" s="26">
        <v>26.74</v>
      </c>
      <c r="H255" s="25">
        <f t="shared" si="14"/>
        <v>96.121129394166047</v>
      </c>
      <c r="I255" s="25">
        <f t="shared" si="15"/>
        <v>10.403539849175907</v>
      </c>
    </row>
    <row r="256" spans="1:9" x14ac:dyDescent="0.3">
      <c r="A256" s="28" t="s">
        <v>586</v>
      </c>
      <c r="B256" s="2" t="s">
        <v>221</v>
      </c>
      <c r="C256" s="21">
        <v>1477.5520000000004</v>
      </c>
      <c r="D256" s="26">
        <v>90.8</v>
      </c>
      <c r="E256" s="23">
        <f t="shared" si="12"/>
        <v>16.272599118942736</v>
      </c>
      <c r="F256" s="23">
        <f t="shared" si="13"/>
        <v>61.452997931714066</v>
      </c>
      <c r="G256" s="26">
        <v>22.74</v>
      </c>
      <c r="H256" s="25">
        <f t="shared" si="14"/>
        <v>64.975901495162731</v>
      </c>
      <c r="I256" s="25">
        <f t="shared" si="15"/>
        <v>15.390321288184776</v>
      </c>
    </row>
    <row r="257" spans="1:9" x14ac:dyDescent="0.3">
      <c r="A257" s="28" t="s">
        <v>367</v>
      </c>
      <c r="B257" s="2" t="s">
        <v>368</v>
      </c>
      <c r="C257" s="21">
        <v>731.61</v>
      </c>
      <c r="D257" s="26">
        <v>51</v>
      </c>
      <c r="E257" s="23">
        <f t="shared" si="12"/>
        <v>14.345294117647059</v>
      </c>
      <c r="F257" s="23">
        <f t="shared" si="13"/>
        <v>69.709271333087301</v>
      </c>
      <c r="G257" s="26">
        <v>7.19</v>
      </c>
      <c r="H257" s="25">
        <f t="shared" si="14"/>
        <v>101.75382475660639</v>
      </c>
      <c r="I257" s="25">
        <f t="shared" si="15"/>
        <v>9.8276404095077972</v>
      </c>
    </row>
    <row r="258" spans="1:9" x14ac:dyDescent="0.3">
      <c r="A258" s="28" t="s">
        <v>388</v>
      </c>
      <c r="B258" s="2" t="s">
        <v>389</v>
      </c>
      <c r="C258" s="21">
        <v>35.177</v>
      </c>
      <c r="D258" s="26">
        <v>4.5999999999999996</v>
      </c>
      <c r="E258" s="23">
        <f t="shared" si="12"/>
        <v>7.6471739130434786</v>
      </c>
      <c r="F258" s="23">
        <f t="shared" si="13"/>
        <v>130.76726270005969</v>
      </c>
      <c r="G258" s="26">
        <v>0.76</v>
      </c>
      <c r="H258" s="25">
        <f t="shared" si="14"/>
        <v>46.285526315789475</v>
      </c>
      <c r="I258" s="25">
        <f t="shared" si="15"/>
        <v>21.605026011314212</v>
      </c>
    </row>
    <row r="259" spans="1:9" x14ac:dyDescent="0.3">
      <c r="A259" s="28" t="s">
        <v>369</v>
      </c>
      <c r="B259" s="2" t="s">
        <v>370</v>
      </c>
      <c r="C259" s="21">
        <v>490.94899999999996</v>
      </c>
      <c r="D259" s="26">
        <v>31.5</v>
      </c>
      <c r="E259" s="23">
        <f t="shared" si="12"/>
        <v>15.585682539682539</v>
      </c>
      <c r="F259" s="23">
        <f t="shared" si="13"/>
        <v>64.161450578369653</v>
      </c>
      <c r="G259" s="26">
        <v>0.57999999999999996</v>
      </c>
      <c r="H259" s="25">
        <f t="shared" si="14"/>
        <v>846.46379310344821</v>
      </c>
      <c r="I259" s="25">
        <f t="shared" si="15"/>
        <v>1.1813854392207743</v>
      </c>
    </row>
    <row r="260" spans="1:9" x14ac:dyDescent="0.3">
      <c r="A260" s="28" t="s">
        <v>587</v>
      </c>
      <c r="B260" s="2" t="s">
        <v>222</v>
      </c>
      <c r="C260" s="21">
        <v>38.5</v>
      </c>
      <c r="D260" s="26">
        <v>4</v>
      </c>
      <c r="E260" s="23">
        <f t="shared" si="12"/>
        <v>9.625</v>
      </c>
      <c r="F260" s="23">
        <f t="shared" si="13"/>
        <v>103.89610389610391</v>
      </c>
      <c r="G260" s="26">
        <v>1.36</v>
      </c>
      <c r="H260" s="25">
        <f t="shared" si="14"/>
        <v>28.308823529411761</v>
      </c>
      <c r="I260" s="25">
        <f t="shared" si="15"/>
        <v>35.324675324675326</v>
      </c>
    </row>
    <row r="261" spans="1:9" x14ac:dyDescent="0.3">
      <c r="A261" s="28" t="s">
        <v>588</v>
      </c>
      <c r="B261" s="2" t="s">
        <v>223</v>
      </c>
      <c r="C261" s="21">
        <v>751.28000000000009</v>
      </c>
      <c r="D261" s="26">
        <v>47.65</v>
      </c>
      <c r="E261" s="23">
        <f t="shared" si="12"/>
        <v>15.766631689401891</v>
      </c>
      <c r="F261" s="23">
        <f t="shared" si="13"/>
        <v>63.425087850069204</v>
      </c>
      <c r="G261" s="26">
        <v>9.65</v>
      </c>
      <c r="H261" s="25">
        <f t="shared" si="14"/>
        <v>77.852849740932655</v>
      </c>
      <c r="I261" s="25">
        <f t="shared" si="15"/>
        <v>12.844744968586943</v>
      </c>
    </row>
    <row r="262" spans="1:9" x14ac:dyDescent="0.3">
      <c r="A262" s="28" t="s">
        <v>589</v>
      </c>
      <c r="B262" s="2" t="s">
        <v>224</v>
      </c>
      <c r="C262" s="21">
        <v>385.47799999999995</v>
      </c>
      <c r="D262" s="26">
        <v>34.29</v>
      </c>
      <c r="E262" s="23">
        <f t="shared" si="12"/>
        <v>11.241703120443276</v>
      </c>
      <c r="F262" s="23">
        <f t="shared" si="13"/>
        <v>88.954492863405974</v>
      </c>
      <c r="G262" s="26">
        <v>8.7200000000000006</v>
      </c>
      <c r="H262" s="25">
        <f t="shared" si="14"/>
        <v>44.20619266055045</v>
      </c>
      <c r="I262" s="25">
        <f t="shared" si="15"/>
        <v>22.621265026797904</v>
      </c>
    </row>
    <row r="263" spans="1:9" x14ac:dyDescent="0.3">
      <c r="A263" s="28" t="s">
        <v>590</v>
      </c>
      <c r="B263" s="2" t="s">
        <v>225</v>
      </c>
      <c r="C263" s="21">
        <v>967.07699999999988</v>
      </c>
      <c r="D263" s="26">
        <v>50.97</v>
      </c>
      <c r="E263" s="23">
        <f t="shared" si="12"/>
        <v>18.973454973513832</v>
      </c>
      <c r="F263" s="23">
        <f t="shared" si="13"/>
        <v>52.705213752369261</v>
      </c>
      <c r="G263" s="26">
        <v>14.41</v>
      </c>
      <c r="H263" s="25">
        <f t="shared" si="14"/>
        <v>67.111519777931989</v>
      </c>
      <c r="I263" s="25">
        <f t="shared" si="15"/>
        <v>14.900571516021994</v>
      </c>
    </row>
    <row r="264" spans="1:9" x14ac:dyDescent="0.3">
      <c r="A264" s="28" t="s">
        <v>591</v>
      </c>
      <c r="B264" s="2" t="s">
        <v>226</v>
      </c>
      <c r="C264" s="21">
        <v>1663.84</v>
      </c>
      <c r="D264" s="26">
        <v>102.65</v>
      </c>
      <c r="E264" s="23">
        <f t="shared" si="12"/>
        <v>16.208865075499268</v>
      </c>
      <c r="F264" s="23">
        <f t="shared" si="13"/>
        <v>61.694634099432641</v>
      </c>
      <c r="G264" s="26">
        <v>23.12</v>
      </c>
      <c r="H264" s="25">
        <f t="shared" si="14"/>
        <v>71.965397923875429</v>
      </c>
      <c r="I264" s="25">
        <f t="shared" si="15"/>
        <v>13.895566881430907</v>
      </c>
    </row>
    <row r="265" spans="1:9" x14ac:dyDescent="0.3">
      <c r="A265" s="28" t="s">
        <v>592</v>
      </c>
      <c r="B265" s="2" t="s">
        <v>227</v>
      </c>
      <c r="C265" s="21">
        <v>230.69999999999996</v>
      </c>
      <c r="D265" s="26">
        <v>12.1</v>
      </c>
      <c r="E265" s="23">
        <f t="shared" si="12"/>
        <v>19.066115702479337</v>
      </c>
      <c r="F265" s="23">
        <f t="shared" si="13"/>
        <v>52.449068053749464</v>
      </c>
      <c r="G265" s="26">
        <v>4.32</v>
      </c>
      <c r="H265" s="25">
        <f t="shared" si="14"/>
        <v>53.402777777777764</v>
      </c>
      <c r="I265" s="25">
        <f t="shared" si="15"/>
        <v>18.725617685305597</v>
      </c>
    </row>
    <row r="266" spans="1:9" x14ac:dyDescent="0.3">
      <c r="A266" s="28" t="s">
        <v>593</v>
      </c>
      <c r="B266" s="2" t="s">
        <v>228</v>
      </c>
      <c r="C266" s="21">
        <v>75.8</v>
      </c>
      <c r="D266" s="26">
        <v>5.35</v>
      </c>
      <c r="E266" s="23">
        <f t="shared" si="12"/>
        <v>14.168224299065422</v>
      </c>
      <c r="F266" s="23">
        <f t="shared" si="13"/>
        <v>70.580474934036928</v>
      </c>
      <c r="G266" s="26">
        <v>2.77</v>
      </c>
      <c r="H266" s="25">
        <f t="shared" si="14"/>
        <v>27.364620938628157</v>
      </c>
      <c r="I266" s="25">
        <f t="shared" si="15"/>
        <v>36.543535620052772</v>
      </c>
    </row>
    <row r="267" spans="1:9" x14ac:dyDescent="0.3">
      <c r="A267" s="28" t="s">
        <v>594</v>
      </c>
      <c r="B267" s="2" t="s">
        <v>333</v>
      </c>
      <c r="C267" s="21">
        <v>32.6</v>
      </c>
      <c r="D267" s="26">
        <v>2.78</v>
      </c>
      <c r="E267" s="23">
        <f t="shared" si="12"/>
        <v>11.726618705035973</v>
      </c>
      <c r="F267" s="23">
        <f t="shared" si="13"/>
        <v>85.276073619631902</v>
      </c>
      <c r="G267" s="26">
        <v>1.28</v>
      </c>
      <c r="H267" s="25">
        <f t="shared" si="14"/>
        <v>25.46875</v>
      </c>
      <c r="I267" s="25">
        <f t="shared" si="15"/>
        <v>39.263803680981596</v>
      </c>
    </row>
    <row r="268" spans="1:9" x14ac:dyDescent="0.3">
      <c r="A268" s="28" t="s">
        <v>595</v>
      </c>
      <c r="B268" s="2" t="s">
        <v>334</v>
      </c>
      <c r="C268" s="21">
        <v>132.21799999999999</v>
      </c>
      <c r="D268" s="26">
        <v>11.97</v>
      </c>
      <c r="E268" s="23">
        <f t="shared" ref="E268:E327" si="20">IF(D268=0,0,C268/D268)</f>
        <v>11.045781119465328</v>
      </c>
      <c r="F268" s="23">
        <f t="shared" ref="F268:F327" si="21">+D268/C268*1000</f>
        <v>90.532302712187459</v>
      </c>
      <c r="G268" s="26">
        <v>2.81</v>
      </c>
      <c r="H268" s="25">
        <f t="shared" ref="H268:H327" si="22">IF(G268=0,0,+C268/G268)</f>
        <v>47.052669039145904</v>
      </c>
      <c r="I268" s="25">
        <f t="shared" ref="I268:I327" si="23">+G268/C268*1000</f>
        <v>21.252779500521868</v>
      </c>
    </row>
    <row r="269" spans="1:9" x14ac:dyDescent="0.3">
      <c r="A269" s="28" t="s">
        <v>596</v>
      </c>
      <c r="B269" s="2" t="s">
        <v>229</v>
      </c>
      <c r="C269" s="21">
        <v>486.61099999999999</v>
      </c>
      <c r="D269" s="26">
        <v>28.55</v>
      </c>
      <c r="E269" s="23">
        <f t="shared" si="20"/>
        <v>17.044168126094569</v>
      </c>
      <c r="F269" s="23">
        <f t="shared" si="21"/>
        <v>58.671094570406339</v>
      </c>
      <c r="G269" s="26">
        <v>7.68</v>
      </c>
      <c r="H269" s="25">
        <f t="shared" si="22"/>
        <v>63.360807291666667</v>
      </c>
      <c r="I269" s="25">
        <f t="shared" si="23"/>
        <v>15.782627190918413</v>
      </c>
    </row>
    <row r="270" spans="1:9" x14ac:dyDescent="0.3">
      <c r="A270" s="28" t="s">
        <v>597</v>
      </c>
      <c r="B270" s="2" t="s">
        <v>230</v>
      </c>
      <c r="C270" s="21">
        <v>266.75300000000004</v>
      </c>
      <c r="D270" s="26">
        <v>20.079999999999998</v>
      </c>
      <c r="E270" s="23">
        <f t="shared" si="20"/>
        <v>13.284511952191238</v>
      </c>
      <c r="F270" s="23">
        <f t="shared" si="21"/>
        <v>75.275629514944512</v>
      </c>
      <c r="G270" s="26">
        <v>4.91</v>
      </c>
      <c r="H270" s="25">
        <f t="shared" si="22"/>
        <v>54.328513238289212</v>
      </c>
      <c r="I270" s="25">
        <f t="shared" si="23"/>
        <v>18.406540882389322</v>
      </c>
    </row>
    <row r="271" spans="1:9" x14ac:dyDescent="0.3">
      <c r="A271" s="28" t="s">
        <v>598</v>
      </c>
      <c r="B271" s="2" t="s">
        <v>231</v>
      </c>
      <c r="C271" s="21">
        <v>1050.288</v>
      </c>
      <c r="D271" s="26">
        <v>58.4</v>
      </c>
      <c r="E271" s="23">
        <f t="shared" si="20"/>
        <v>17.984383561643835</v>
      </c>
      <c r="F271" s="23">
        <f t="shared" si="21"/>
        <v>55.603796292064651</v>
      </c>
      <c r="G271" s="26">
        <v>19.14</v>
      </c>
      <c r="H271" s="25">
        <f t="shared" si="22"/>
        <v>54.873981191222569</v>
      </c>
      <c r="I271" s="25">
        <f t="shared" si="23"/>
        <v>18.223572962844479</v>
      </c>
    </row>
    <row r="272" spans="1:9" x14ac:dyDescent="0.3">
      <c r="A272" s="28" t="s">
        <v>599</v>
      </c>
      <c r="B272" s="2" t="s">
        <v>232</v>
      </c>
      <c r="C272" s="21">
        <v>5476.1929999999993</v>
      </c>
      <c r="D272" s="26">
        <v>325.91000000000003</v>
      </c>
      <c r="E272" s="23">
        <f t="shared" si="20"/>
        <v>16.802776840231964</v>
      </c>
      <c r="F272" s="23">
        <f t="shared" si="21"/>
        <v>59.513972571821348</v>
      </c>
      <c r="G272" s="26">
        <v>85</v>
      </c>
      <c r="H272" s="25">
        <f t="shared" si="22"/>
        <v>64.425799999999995</v>
      </c>
      <c r="I272" s="25">
        <f t="shared" si="23"/>
        <v>15.521731976940918</v>
      </c>
    </row>
    <row r="273" spans="1:9" x14ac:dyDescent="0.3">
      <c r="A273" s="28" t="s">
        <v>600</v>
      </c>
      <c r="B273" s="2" t="s">
        <v>233</v>
      </c>
      <c r="C273" s="21">
        <v>14474.517</v>
      </c>
      <c r="D273" s="26">
        <v>876.86</v>
      </c>
      <c r="E273" s="23">
        <f t="shared" si="20"/>
        <v>16.507215519011016</v>
      </c>
      <c r="F273" s="23">
        <f t="shared" si="21"/>
        <v>60.579568907204298</v>
      </c>
      <c r="G273" s="26">
        <v>201.85</v>
      </c>
      <c r="H273" s="25">
        <f t="shared" si="22"/>
        <v>71.709274213524893</v>
      </c>
      <c r="I273" s="25">
        <f t="shared" si="23"/>
        <v>13.945197618683924</v>
      </c>
    </row>
    <row r="274" spans="1:9" x14ac:dyDescent="0.3">
      <c r="A274" s="28" t="s">
        <v>601</v>
      </c>
      <c r="B274" s="2" t="s">
        <v>234</v>
      </c>
      <c r="C274" s="21">
        <v>6434.9970000000012</v>
      </c>
      <c r="D274" s="26">
        <v>346.37</v>
      </c>
      <c r="E274" s="23">
        <f t="shared" si="20"/>
        <v>18.578390160810699</v>
      </c>
      <c r="F274" s="23">
        <f t="shared" si="21"/>
        <v>53.825976919647346</v>
      </c>
      <c r="G274" s="26">
        <v>61</v>
      </c>
      <c r="H274" s="25">
        <f t="shared" si="22"/>
        <v>105.49175409836067</v>
      </c>
      <c r="I274" s="25">
        <f t="shared" si="23"/>
        <v>9.4794138987166559</v>
      </c>
    </row>
    <row r="275" spans="1:9" x14ac:dyDescent="0.3">
      <c r="A275" s="28" t="s">
        <v>602</v>
      </c>
      <c r="B275" s="2" t="s">
        <v>235</v>
      </c>
      <c r="C275" s="21">
        <v>9105.4979999999996</v>
      </c>
      <c r="D275" s="26">
        <v>567.25</v>
      </c>
      <c r="E275" s="23">
        <f t="shared" si="20"/>
        <v>16.052001762891141</v>
      </c>
      <c r="F275" s="23">
        <f t="shared" si="21"/>
        <v>62.297526175943368</v>
      </c>
      <c r="G275" s="26">
        <v>147.97</v>
      </c>
      <c r="H275" s="25">
        <f t="shared" si="22"/>
        <v>61.536108670676484</v>
      </c>
      <c r="I275" s="25">
        <f t="shared" si="23"/>
        <v>16.250621327905403</v>
      </c>
    </row>
    <row r="276" spans="1:9" x14ac:dyDescent="0.3">
      <c r="A276" s="28" t="s">
        <v>603</v>
      </c>
      <c r="B276" s="2" t="s">
        <v>236</v>
      </c>
      <c r="C276" s="21">
        <v>877.58600000000013</v>
      </c>
      <c r="D276" s="26">
        <v>57</v>
      </c>
      <c r="E276" s="23">
        <f t="shared" si="20"/>
        <v>15.39624561403509</v>
      </c>
      <c r="F276" s="23">
        <f t="shared" si="21"/>
        <v>64.950899399033247</v>
      </c>
      <c r="G276" s="26">
        <v>10.98</v>
      </c>
      <c r="H276" s="25">
        <f t="shared" si="22"/>
        <v>79.92586520947178</v>
      </c>
      <c r="I276" s="25">
        <f t="shared" si="23"/>
        <v>12.511594305287458</v>
      </c>
    </row>
    <row r="277" spans="1:9" x14ac:dyDescent="0.3">
      <c r="A277" s="28" t="s">
        <v>604</v>
      </c>
      <c r="B277" s="2" t="s">
        <v>237</v>
      </c>
      <c r="C277" s="21">
        <v>581.83600000000001</v>
      </c>
      <c r="D277" s="26">
        <v>33.61</v>
      </c>
      <c r="E277" s="23">
        <f t="shared" si="20"/>
        <v>17.311395418030347</v>
      </c>
      <c r="F277" s="23">
        <f t="shared" si="21"/>
        <v>57.76541843406045</v>
      </c>
      <c r="G277" s="26">
        <v>6.76</v>
      </c>
      <c r="H277" s="25">
        <f t="shared" si="22"/>
        <v>86.070414201183439</v>
      </c>
      <c r="I277" s="25">
        <f t="shared" si="23"/>
        <v>11.618394186678033</v>
      </c>
    </row>
    <row r="278" spans="1:9" x14ac:dyDescent="0.3">
      <c r="A278" s="28" t="s">
        <v>605</v>
      </c>
      <c r="B278" s="2" t="s">
        <v>238</v>
      </c>
      <c r="C278" s="21">
        <v>2049.8789999999999</v>
      </c>
      <c r="D278" s="26">
        <v>129.5</v>
      </c>
      <c r="E278" s="23">
        <f t="shared" si="20"/>
        <v>15.829181467181467</v>
      </c>
      <c r="F278" s="23">
        <f t="shared" si="21"/>
        <v>63.174460541329509</v>
      </c>
      <c r="G278" s="26">
        <v>38.799999999999997</v>
      </c>
      <c r="H278" s="25">
        <f t="shared" si="22"/>
        <v>52.831932989690721</v>
      </c>
      <c r="I278" s="25">
        <f t="shared" si="23"/>
        <v>18.927946478792162</v>
      </c>
    </row>
    <row r="279" spans="1:9" x14ac:dyDescent="0.3">
      <c r="A279" s="28" t="s">
        <v>606</v>
      </c>
      <c r="B279" s="2" t="s">
        <v>239</v>
      </c>
      <c r="C279" s="21">
        <v>1240.9500000000003</v>
      </c>
      <c r="D279" s="26">
        <v>74.17</v>
      </c>
      <c r="E279" s="23">
        <f t="shared" si="20"/>
        <v>16.731158150195501</v>
      </c>
      <c r="F279" s="23">
        <f t="shared" si="21"/>
        <v>59.768725573149595</v>
      </c>
      <c r="G279" s="26">
        <v>22.14</v>
      </c>
      <c r="H279" s="25">
        <f t="shared" si="22"/>
        <v>56.050135501355022</v>
      </c>
      <c r="I279" s="25">
        <f t="shared" si="23"/>
        <v>17.841170071316327</v>
      </c>
    </row>
    <row r="280" spans="1:9" x14ac:dyDescent="0.3">
      <c r="A280" s="1" t="s">
        <v>390</v>
      </c>
      <c r="B280" s="2" t="s">
        <v>375</v>
      </c>
      <c r="C280" s="21">
        <v>135.4</v>
      </c>
      <c r="D280" s="26">
        <v>11.67</v>
      </c>
      <c r="E280" s="23">
        <f t="shared" si="20"/>
        <v>11.602399314481577</v>
      </c>
      <c r="F280" s="23">
        <f t="shared" si="21"/>
        <v>86.189069423929098</v>
      </c>
      <c r="G280" s="26">
        <v>1.02</v>
      </c>
      <c r="H280" s="25">
        <f t="shared" si="22"/>
        <v>132.74509803921569</v>
      </c>
      <c r="I280" s="25">
        <f t="shared" si="23"/>
        <v>7.5332348596750363</v>
      </c>
    </row>
    <row r="281" spans="1:9" x14ac:dyDescent="0.3">
      <c r="A281" s="28" t="s">
        <v>607</v>
      </c>
      <c r="B281" s="2" t="s">
        <v>240</v>
      </c>
      <c r="C281" s="21">
        <v>423.57799999999997</v>
      </c>
      <c r="D281" s="26">
        <v>25.98</v>
      </c>
      <c r="E281" s="23">
        <f t="shared" si="20"/>
        <v>16.304003079291761</v>
      </c>
      <c r="F281" s="23">
        <f t="shared" si="21"/>
        <v>61.334630221588469</v>
      </c>
      <c r="G281" s="26">
        <v>3.98</v>
      </c>
      <c r="H281" s="25">
        <f t="shared" si="22"/>
        <v>106.42663316582914</v>
      </c>
      <c r="I281" s="25">
        <f t="shared" si="23"/>
        <v>9.3961442756705971</v>
      </c>
    </row>
    <row r="282" spans="1:9" x14ac:dyDescent="0.3">
      <c r="A282" s="1" t="s">
        <v>608</v>
      </c>
      <c r="B282" s="2" t="s">
        <v>241</v>
      </c>
      <c r="C282" s="21">
        <v>16.899999999999999</v>
      </c>
      <c r="D282" s="26">
        <v>1</v>
      </c>
      <c r="E282" s="23">
        <f t="shared" si="20"/>
        <v>16.899999999999999</v>
      </c>
      <c r="F282" s="23">
        <f t="shared" si="21"/>
        <v>59.171597633136102</v>
      </c>
      <c r="G282" s="26">
        <v>1.28</v>
      </c>
      <c r="H282" s="25">
        <f t="shared" si="22"/>
        <v>13.203124999999998</v>
      </c>
      <c r="I282" s="25">
        <f t="shared" si="23"/>
        <v>75.739644970414219</v>
      </c>
    </row>
    <row r="283" spans="1:9" x14ac:dyDescent="0.3">
      <c r="A283" s="28" t="s">
        <v>609</v>
      </c>
      <c r="B283" s="2" t="s">
        <v>242</v>
      </c>
      <c r="C283" s="21">
        <v>5324.5960000000014</v>
      </c>
      <c r="D283" s="26">
        <v>332.3</v>
      </c>
      <c r="E283" s="23">
        <f t="shared" si="20"/>
        <v>16.023460728257604</v>
      </c>
      <c r="F283" s="23">
        <f t="shared" si="21"/>
        <v>62.408490709905486</v>
      </c>
      <c r="G283" s="26">
        <v>78.790000000000006</v>
      </c>
      <c r="H283" s="25">
        <f t="shared" si="22"/>
        <v>67.579591318695279</v>
      </c>
      <c r="I283" s="25">
        <f t="shared" si="23"/>
        <v>14.797366786137387</v>
      </c>
    </row>
    <row r="284" spans="1:9" x14ac:dyDescent="0.3">
      <c r="A284" s="28" t="s">
        <v>610</v>
      </c>
      <c r="B284" s="2" t="s">
        <v>243</v>
      </c>
      <c r="C284" s="21">
        <v>1486.3599999999997</v>
      </c>
      <c r="D284" s="26">
        <v>98.7</v>
      </c>
      <c r="E284" s="23">
        <f t="shared" si="20"/>
        <v>15.059371833839915</v>
      </c>
      <c r="F284" s="23">
        <f t="shared" si="21"/>
        <v>66.403832180629209</v>
      </c>
      <c r="G284" s="26">
        <v>25.45</v>
      </c>
      <c r="H284" s="25">
        <f t="shared" si="22"/>
        <v>58.403143418467572</v>
      </c>
      <c r="I284" s="25">
        <f t="shared" si="23"/>
        <v>17.122366048601954</v>
      </c>
    </row>
    <row r="285" spans="1:9" x14ac:dyDescent="0.3">
      <c r="A285" s="28" t="s">
        <v>611</v>
      </c>
      <c r="B285" s="2" t="s">
        <v>244</v>
      </c>
      <c r="C285" s="21">
        <v>209.81299999999996</v>
      </c>
      <c r="D285" s="26">
        <v>20</v>
      </c>
      <c r="E285" s="23">
        <f t="shared" si="20"/>
        <v>10.490649999999999</v>
      </c>
      <c r="F285" s="23">
        <f t="shared" si="21"/>
        <v>95.322978080481207</v>
      </c>
      <c r="G285" s="26">
        <v>1.69</v>
      </c>
      <c r="H285" s="25">
        <f t="shared" si="22"/>
        <v>124.14970414201181</v>
      </c>
      <c r="I285" s="25">
        <f t="shared" si="23"/>
        <v>8.0547916478006627</v>
      </c>
    </row>
    <row r="286" spans="1:9" x14ac:dyDescent="0.3">
      <c r="A286" s="28" t="s">
        <v>612</v>
      </c>
      <c r="B286" s="2" t="s">
        <v>335</v>
      </c>
      <c r="C286" s="21">
        <v>740.71299999999997</v>
      </c>
      <c r="D286" s="26">
        <v>48.8</v>
      </c>
      <c r="E286" s="23">
        <f t="shared" si="20"/>
        <v>15.178545081967213</v>
      </c>
      <c r="F286" s="23">
        <f t="shared" si="21"/>
        <v>65.882467298400314</v>
      </c>
      <c r="G286" s="26">
        <v>13.25</v>
      </c>
      <c r="H286" s="25">
        <f t="shared" si="22"/>
        <v>55.902867924528302</v>
      </c>
      <c r="I286" s="25">
        <f t="shared" si="23"/>
        <v>17.888169911963207</v>
      </c>
    </row>
    <row r="287" spans="1:9" x14ac:dyDescent="0.3">
      <c r="A287" s="28" t="s">
        <v>613</v>
      </c>
      <c r="B287" s="2" t="s">
        <v>245</v>
      </c>
      <c r="C287" s="21">
        <v>269.43700000000001</v>
      </c>
      <c r="D287" s="26">
        <v>19</v>
      </c>
      <c r="E287" s="23">
        <f t="shared" si="20"/>
        <v>14.180894736842106</v>
      </c>
      <c r="F287" s="23">
        <f t="shared" si="21"/>
        <v>70.517412233657581</v>
      </c>
      <c r="G287" s="26">
        <v>5.64</v>
      </c>
      <c r="H287" s="25">
        <f t="shared" si="22"/>
        <v>47.77251773049646</v>
      </c>
      <c r="I287" s="25">
        <f t="shared" si="23"/>
        <v>20.932537105148885</v>
      </c>
    </row>
    <row r="288" spans="1:9" x14ac:dyDescent="0.3">
      <c r="A288" s="28" t="s">
        <v>614</v>
      </c>
      <c r="B288" s="2" t="s">
        <v>246</v>
      </c>
      <c r="C288" s="21">
        <v>243.625</v>
      </c>
      <c r="D288" s="26">
        <v>23.61</v>
      </c>
      <c r="E288" s="23">
        <f t="shared" si="20"/>
        <v>10.318720880982635</v>
      </c>
      <c r="F288" s="23">
        <f t="shared" si="21"/>
        <v>96.91123653155465</v>
      </c>
      <c r="G288" s="26">
        <v>7.58</v>
      </c>
      <c r="H288" s="25">
        <f t="shared" si="22"/>
        <v>32.140501319261212</v>
      </c>
      <c r="I288" s="25">
        <f t="shared" si="23"/>
        <v>31.113391482811696</v>
      </c>
    </row>
    <row r="289" spans="1:9" x14ac:dyDescent="0.3">
      <c r="A289" s="28" t="s">
        <v>615</v>
      </c>
      <c r="B289" s="2" t="s">
        <v>247</v>
      </c>
      <c r="C289" s="21">
        <v>11023.758</v>
      </c>
      <c r="D289" s="26">
        <v>713.22</v>
      </c>
      <c r="E289" s="23">
        <f t="shared" si="20"/>
        <v>15.456322032472448</v>
      </c>
      <c r="F289" s="23">
        <f t="shared" si="21"/>
        <v>64.698444940464043</v>
      </c>
      <c r="G289" s="26">
        <v>141.07</v>
      </c>
      <c r="H289" s="25">
        <f t="shared" si="22"/>
        <v>78.143886014035587</v>
      </c>
      <c r="I289" s="25">
        <f t="shared" si="23"/>
        <v>12.796906463295004</v>
      </c>
    </row>
    <row r="290" spans="1:9" x14ac:dyDescent="0.3">
      <c r="A290" s="28" t="s">
        <v>616</v>
      </c>
      <c r="B290" s="2" t="s">
        <v>248</v>
      </c>
      <c r="C290" s="21">
        <v>4488.6980000000003</v>
      </c>
      <c r="D290" s="26">
        <v>289.66000000000003</v>
      </c>
      <c r="E290" s="23">
        <f t="shared" si="20"/>
        <v>15.496437202237106</v>
      </c>
      <c r="F290" s="23">
        <f t="shared" si="21"/>
        <v>64.530961984967576</v>
      </c>
      <c r="G290" s="26">
        <v>62.1</v>
      </c>
      <c r="H290" s="25">
        <f t="shared" si="22"/>
        <v>72.281771336553945</v>
      </c>
      <c r="I290" s="25">
        <f t="shared" si="23"/>
        <v>13.834746735022049</v>
      </c>
    </row>
    <row r="291" spans="1:9" x14ac:dyDescent="0.3">
      <c r="A291" s="28" t="s">
        <v>617</v>
      </c>
      <c r="B291" s="2" t="s">
        <v>249</v>
      </c>
      <c r="C291" s="21">
        <v>1981.5849999999998</v>
      </c>
      <c r="D291" s="26">
        <v>130.72999999999999</v>
      </c>
      <c r="E291" s="23">
        <f t="shared" si="20"/>
        <v>15.157844412147174</v>
      </c>
      <c r="F291" s="23">
        <f t="shared" si="21"/>
        <v>65.97244125283548</v>
      </c>
      <c r="G291" s="26">
        <v>26.3</v>
      </c>
      <c r="H291" s="25">
        <f t="shared" si="22"/>
        <v>75.345437262357407</v>
      </c>
      <c r="I291" s="25">
        <f t="shared" si="23"/>
        <v>13.27220381664173</v>
      </c>
    </row>
    <row r="292" spans="1:9" x14ac:dyDescent="0.3">
      <c r="A292" s="28" t="s">
        <v>618</v>
      </c>
      <c r="B292" s="2" t="s">
        <v>250</v>
      </c>
      <c r="C292" s="21">
        <v>3346.3479999999995</v>
      </c>
      <c r="D292" s="26">
        <v>189.2</v>
      </c>
      <c r="E292" s="23">
        <f t="shared" si="20"/>
        <v>17.686828752642704</v>
      </c>
      <c r="F292" s="23">
        <f t="shared" si="21"/>
        <v>56.539248159486107</v>
      </c>
      <c r="G292" s="26">
        <v>53.02</v>
      </c>
      <c r="H292" s="25">
        <f t="shared" si="22"/>
        <v>63.114824594492632</v>
      </c>
      <c r="I292" s="25">
        <f t="shared" si="23"/>
        <v>15.844138147018784</v>
      </c>
    </row>
    <row r="293" spans="1:9" x14ac:dyDescent="0.3">
      <c r="A293" s="28" t="s">
        <v>619</v>
      </c>
      <c r="B293" s="2" t="s">
        <v>251</v>
      </c>
      <c r="C293" s="21">
        <v>1731.2130000000002</v>
      </c>
      <c r="D293" s="26">
        <v>103.14</v>
      </c>
      <c r="E293" s="23">
        <f t="shared" si="20"/>
        <v>16.785078534031417</v>
      </c>
      <c r="F293" s="23">
        <f t="shared" si="21"/>
        <v>59.576724527831061</v>
      </c>
      <c r="G293" s="26">
        <v>16.13</v>
      </c>
      <c r="H293" s="25">
        <f t="shared" si="22"/>
        <v>107.32876627402358</v>
      </c>
      <c r="I293" s="25">
        <f t="shared" si="23"/>
        <v>9.3171666340305883</v>
      </c>
    </row>
    <row r="294" spans="1:9" x14ac:dyDescent="0.3">
      <c r="A294" s="28" t="s">
        <v>620</v>
      </c>
      <c r="B294" s="2" t="s">
        <v>252</v>
      </c>
      <c r="C294" s="21">
        <v>1845.7470000000001</v>
      </c>
      <c r="D294" s="26">
        <v>126.55</v>
      </c>
      <c r="E294" s="23">
        <f t="shared" si="20"/>
        <v>14.585120505728963</v>
      </c>
      <c r="F294" s="23">
        <f t="shared" si="21"/>
        <v>68.563026243575095</v>
      </c>
      <c r="G294" s="26">
        <v>23.68</v>
      </c>
      <c r="H294" s="25">
        <f t="shared" si="22"/>
        <v>77.945396959459458</v>
      </c>
      <c r="I294" s="25">
        <f t="shared" si="23"/>
        <v>12.829493966399511</v>
      </c>
    </row>
    <row r="295" spans="1:9" x14ac:dyDescent="0.3">
      <c r="A295" s="28" t="s">
        <v>621</v>
      </c>
      <c r="B295" s="2" t="s">
        <v>253</v>
      </c>
      <c r="C295" s="21">
        <v>1574.8410000000001</v>
      </c>
      <c r="D295" s="26">
        <v>108.29</v>
      </c>
      <c r="E295" s="23">
        <f t="shared" si="20"/>
        <v>14.542810970542064</v>
      </c>
      <c r="F295" s="23">
        <f t="shared" si="21"/>
        <v>68.76249729337755</v>
      </c>
      <c r="G295" s="26">
        <v>26.27</v>
      </c>
      <c r="H295" s="25">
        <f t="shared" si="22"/>
        <v>59.948267986296159</v>
      </c>
      <c r="I295" s="25">
        <f t="shared" si="23"/>
        <v>16.68104907098558</v>
      </c>
    </row>
    <row r="296" spans="1:9" x14ac:dyDescent="0.3">
      <c r="A296" s="28" t="s">
        <v>394</v>
      </c>
      <c r="B296" s="2" t="s">
        <v>395</v>
      </c>
      <c r="C296" s="21">
        <v>66.221000000000004</v>
      </c>
      <c r="D296" s="26">
        <v>7.1</v>
      </c>
      <c r="E296" s="23">
        <f t="shared" si="20"/>
        <v>9.3269014084507056</v>
      </c>
      <c r="F296" s="23">
        <f t="shared" si="21"/>
        <v>107.21674393319338</v>
      </c>
      <c r="G296" s="25">
        <v>0.69</v>
      </c>
      <c r="H296" s="25">
        <f t="shared" si="22"/>
        <v>95.972463768115958</v>
      </c>
      <c r="I296" s="25">
        <f t="shared" si="23"/>
        <v>10.419655396324428</v>
      </c>
    </row>
    <row r="297" spans="1:9" x14ac:dyDescent="0.3">
      <c r="A297" s="28" t="s">
        <v>622</v>
      </c>
      <c r="B297" s="2" t="s">
        <v>359</v>
      </c>
      <c r="C297" s="21">
        <v>385.62</v>
      </c>
      <c r="D297" s="26">
        <v>53</v>
      </c>
      <c r="E297" s="23">
        <f t="shared" si="20"/>
        <v>7.2758490566037732</v>
      </c>
      <c r="F297" s="23">
        <f t="shared" si="21"/>
        <v>137.44100409729788</v>
      </c>
      <c r="G297" s="26"/>
      <c r="H297" s="25">
        <f t="shared" si="22"/>
        <v>0</v>
      </c>
      <c r="I297" s="25">
        <f t="shared" si="23"/>
        <v>0</v>
      </c>
    </row>
    <row r="298" spans="1:9" x14ac:dyDescent="0.3">
      <c r="A298" s="28" t="s">
        <v>623</v>
      </c>
      <c r="B298" s="2" t="s">
        <v>254</v>
      </c>
      <c r="C298" s="21">
        <v>88.46</v>
      </c>
      <c r="D298" s="26">
        <v>11.27</v>
      </c>
      <c r="E298" s="23">
        <f t="shared" si="20"/>
        <v>7.8491570541259978</v>
      </c>
      <c r="F298" s="23">
        <f t="shared" si="21"/>
        <v>127.40221569070768</v>
      </c>
      <c r="G298" s="26">
        <v>2.06</v>
      </c>
      <c r="H298" s="25">
        <f t="shared" si="22"/>
        <v>42.94174757281553</v>
      </c>
      <c r="I298" s="25">
        <f t="shared" si="23"/>
        <v>23.287361519330773</v>
      </c>
    </row>
    <row r="299" spans="1:9" x14ac:dyDescent="0.3">
      <c r="A299" s="28" t="s">
        <v>624</v>
      </c>
      <c r="B299" s="2" t="s">
        <v>339</v>
      </c>
      <c r="C299" s="21">
        <v>27.650000000000006</v>
      </c>
      <c r="D299" s="26">
        <v>4</v>
      </c>
      <c r="E299" s="23">
        <f t="shared" si="20"/>
        <v>6.9125000000000014</v>
      </c>
      <c r="F299" s="23">
        <f t="shared" si="21"/>
        <v>144.66546112115731</v>
      </c>
      <c r="G299" s="26">
        <v>0.44</v>
      </c>
      <c r="H299" s="25">
        <f t="shared" si="22"/>
        <v>62.840909090909101</v>
      </c>
      <c r="I299" s="25">
        <f t="shared" si="23"/>
        <v>15.913200723327304</v>
      </c>
    </row>
    <row r="300" spans="1:9" x14ac:dyDescent="0.3">
      <c r="A300" s="28" t="s">
        <v>625</v>
      </c>
      <c r="B300" s="2" t="s">
        <v>255</v>
      </c>
      <c r="C300" s="21">
        <v>193.459</v>
      </c>
      <c r="D300" s="26">
        <v>14.89</v>
      </c>
      <c r="E300" s="23">
        <f t="shared" si="20"/>
        <v>12.992545332437878</v>
      </c>
      <c r="F300" s="23">
        <f t="shared" si="21"/>
        <v>76.967212691061164</v>
      </c>
      <c r="G300" s="26">
        <v>0.69</v>
      </c>
      <c r="H300" s="25">
        <f t="shared" si="22"/>
        <v>280.37536231884059</v>
      </c>
      <c r="I300" s="25">
        <f t="shared" si="23"/>
        <v>3.5666471965636126</v>
      </c>
    </row>
    <row r="301" spans="1:9" x14ac:dyDescent="0.3">
      <c r="A301" s="28" t="s">
        <v>626</v>
      </c>
      <c r="B301" s="2" t="s">
        <v>256</v>
      </c>
      <c r="C301" s="21">
        <v>2642.4069999999992</v>
      </c>
      <c r="D301" s="26">
        <v>175.87</v>
      </c>
      <c r="E301" s="23">
        <f t="shared" si="20"/>
        <v>15.024773980781255</v>
      </c>
      <c r="F301" s="23">
        <f t="shared" si="21"/>
        <v>66.556741637454053</v>
      </c>
      <c r="G301" s="26">
        <v>20.56</v>
      </c>
      <c r="H301" s="25">
        <f t="shared" si="22"/>
        <v>128.52174124513616</v>
      </c>
      <c r="I301" s="25">
        <f t="shared" si="23"/>
        <v>7.7807847163589887</v>
      </c>
    </row>
    <row r="302" spans="1:9" x14ac:dyDescent="0.3">
      <c r="A302" s="28" t="s">
        <v>627</v>
      </c>
      <c r="B302" s="2" t="s">
        <v>257</v>
      </c>
      <c r="C302" s="21">
        <v>553.60599999999999</v>
      </c>
      <c r="D302" s="26">
        <v>35.17</v>
      </c>
      <c r="E302" s="23">
        <f t="shared" si="20"/>
        <v>15.740858686380436</v>
      </c>
      <c r="F302" s="23">
        <f t="shared" si="21"/>
        <v>63.528935741303385</v>
      </c>
      <c r="G302" s="26">
        <v>5.56</v>
      </c>
      <c r="H302" s="25">
        <f t="shared" si="22"/>
        <v>99.569424460431662</v>
      </c>
      <c r="I302" s="25">
        <f t="shared" si="23"/>
        <v>10.043243750970907</v>
      </c>
    </row>
    <row r="303" spans="1:9" x14ac:dyDescent="0.3">
      <c r="A303" s="28" t="s">
        <v>628</v>
      </c>
      <c r="B303" s="2" t="s">
        <v>258</v>
      </c>
      <c r="C303" s="21">
        <v>154.39900000000003</v>
      </c>
      <c r="D303" s="26">
        <v>16.739999999999998</v>
      </c>
      <c r="E303" s="23">
        <f t="shared" si="20"/>
        <v>9.2233572281959404</v>
      </c>
      <c r="F303" s="23">
        <f t="shared" si="21"/>
        <v>108.42039132377796</v>
      </c>
      <c r="G303" s="26">
        <v>2.5</v>
      </c>
      <c r="H303" s="25">
        <f t="shared" si="22"/>
        <v>61.759600000000013</v>
      </c>
      <c r="I303" s="25">
        <f t="shared" si="23"/>
        <v>16.191814713825867</v>
      </c>
    </row>
    <row r="304" spans="1:9" x14ac:dyDescent="0.3">
      <c r="A304" s="28" t="s">
        <v>629</v>
      </c>
      <c r="B304" s="2" t="s">
        <v>259</v>
      </c>
      <c r="C304" s="21">
        <v>113.9</v>
      </c>
      <c r="D304" s="26">
        <v>11.85</v>
      </c>
      <c r="E304" s="23">
        <f t="shared" si="20"/>
        <v>9.6118143459915615</v>
      </c>
      <c r="F304" s="23">
        <f t="shared" si="21"/>
        <v>104.03863037752413</v>
      </c>
      <c r="G304" s="26">
        <v>2.98</v>
      </c>
      <c r="H304" s="25">
        <f t="shared" si="22"/>
        <v>38.221476510067113</v>
      </c>
      <c r="I304" s="25">
        <f t="shared" si="23"/>
        <v>26.163301141352061</v>
      </c>
    </row>
    <row r="305" spans="1:9" x14ac:dyDescent="0.3">
      <c r="A305" s="28" t="s">
        <v>630</v>
      </c>
      <c r="B305" s="2" t="s">
        <v>260</v>
      </c>
      <c r="C305" s="21">
        <v>28.8</v>
      </c>
      <c r="D305" s="26">
        <v>4</v>
      </c>
      <c r="E305" s="23">
        <f t="shared" si="20"/>
        <v>7.2</v>
      </c>
      <c r="F305" s="23">
        <f t="shared" si="21"/>
        <v>138.88888888888889</v>
      </c>
      <c r="G305" s="26">
        <v>0.36</v>
      </c>
      <c r="H305" s="25">
        <f t="shared" si="22"/>
        <v>80</v>
      </c>
      <c r="I305" s="25">
        <f t="shared" si="23"/>
        <v>12.499999999999998</v>
      </c>
    </row>
    <row r="306" spans="1:9" x14ac:dyDescent="0.3">
      <c r="A306" s="28" t="s">
        <v>631</v>
      </c>
      <c r="B306" s="2" t="s">
        <v>261</v>
      </c>
      <c r="C306" s="21">
        <v>139.495</v>
      </c>
      <c r="D306" s="26">
        <v>15.87</v>
      </c>
      <c r="E306" s="23">
        <f t="shared" si="20"/>
        <v>8.7898550724637694</v>
      </c>
      <c r="F306" s="23">
        <f t="shared" si="21"/>
        <v>113.76751854905193</v>
      </c>
      <c r="G306" s="26">
        <v>2</v>
      </c>
      <c r="H306" s="25">
        <f t="shared" si="22"/>
        <v>69.747500000000002</v>
      </c>
      <c r="I306" s="25">
        <f t="shared" si="23"/>
        <v>14.337431449155885</v>
      </c>
    </row>
    <row r="307" spans="1:9" x14ac:dyDescent="0.3">
      <c r="A307" s="28" t="s">
        <v>632</v>
      </c>
      <c r="B307" s="2" t="s">
        <v>262</v>
      </c>
      <c r="C307" s="21">
        <v>69.288000000000011</v>
      </c>
      <c r="D307" s="26">
        <v>11.97</v>
      </c>
      <c r="E307" s="23">
        <f t="shared" si="20"/>
        <v>5.7884711779448628</v>
      </c>
      <c r="F307" s="23">
        <f t="shared" si="21"/>
        <v>172.75718739175613</v>
      </c>
      <c r="G307" s="26">
        <v>3.1</v>
      </c>
      <c r="H307" s="25">
        <f t="shared" si="22"/>
        <v>22.350967741935488</v>
      </c>
      <c r="I307" s="25">
        <f t="shared" si="23"/>
        <v>44.740792056344524</v>
      </c>
    </row>
    <row r="308" spans="1:9" x14ac:dyDescent="0.3">
      <c r="A308" s="28" t="s">
        <v>633</v>
      </c>
      <c r="B308" s="2" t="s">
        <v>263</v>
      </c>
      <c r="C308" s="21">
        <v>146.61599999999999</v>
      </c>
      <c r="D308" s="26">
        <v>17</v>
      </c>
      <c r="E308" s="23">
        <f t="shared" si="20"/>
        <v>8.6244705882352939</v>
      </c>
      <c r="F308" s="23">
        <f t="shared" si="21"/>
        <v>115.94914606864189</v>
      </c>
      <c r="G308" s="26">
        <v>3.07</v>
      </c>
      <c r="H308" s="25">
        <f t="shared" si="22"/>
        <v>47.757654723127033</v>
      </c>
      <c r="I308" s="25">
        <f t="shared" si="23"/>
        <v>20.939051672395919</v>
      </c>
    </row>
    <row r="309" spans="1:9" x14ac:dyDescent="0.3">
      <c r="A309" s="28" t="s">
        <v>634</v>
      </c>
      <c r="B309" s="2" t="s">
        <v>345</v>
      </c>
      <c r="C309" s="21">
        <v>138.97200000000001</v>
      </c>
      <c r="D309" s="26">
        <v>14.69</v>
      </c>
      <c r="E309" s="23">
        <f t="shared" si="20"/>
        <v>9.460313138189246</v>
      </c>
      <c r="F309" s="23">
        <f t="shared" si="21"/>
        <v>105.70474627982614</v>
      </c>
      <c r="G309" s="26">
        <v>1.03</v>
      </c>
      <c r="H309" s="25">
        <f t="shared" si="22"/>
        <v>134.92427184466021</v>
      </c>
      <c r="I309" s="25">
        <f t="shared" si="23"/>
        <v>7.4115649195521396</v>
      </c>
    </row>
    <row r="310" spans="1:9" x14ac:dyDescent="0.3">
      <c r="A310" s="28" t="s">
        <v>635</v>
      </c>
      <c r="B310" s="2" t="s">
        <v>264</v>
      </c>
      <c r="C310" s="21">
        <v>142.50500000000002</v>
      </c>
      <c r="D310" s="26">
        <v>11.03</v>
      </c>
      <c r="E310" s="23">
        <f t="shared" si="20"/>
        <v>12.919764279238443</v>
      </c>
      <c r="F310" s="23">
        <f t="shared" si="21"/>
        <v>77.400792954633161</v>
      </c>
      <c r="G310" s="26">
        <v>3.24</v>
      </c>
      <c r="H310" s="25">
        <f t="shared" si="22"/>
        <v>43.983024691358032</v>
      </c>
      <c r="I310" s="25">
        <f t="shared" si="23"/>
        <v>22.736044349321073</v>
      </c>
    </row>
    <row r="311" spans="1:9" x14ac:dyDescent="0.3">
      <c r="A311" s="28" t="s">
        <v>392</v>
      </c>
      <c r="B311" s="2" t="s">
        <v>393</v>
      </c>
      <c r="C311" s="21">
        <v>94.1</v>
      </c>
      <c r="D311" s="26">
        <v>6.4</v>
      </c>
      <c r="E311" s="23">
        <f t="shared" si="20"/>
        <v>14.703124999999998</v>
      </c>
      <c r="F311" s="23">
        <f t="shared" si="21"/>
        <v>68.012752391073334</v>
      </c>
      <c r="G311" s="26">
        <v>1.96</v>
      </c>
      <c r="H311" s="25">
        <f t="shared" si="22"/>
        <v>48.010204081632651</v>
      </c>
      <c r="I311" s="25">
        <f t="shared" si="23"/>
        <v>20.828905419766205</v>
      </c>
    </row>
    <row r="312" spans="1:9" x14ac:dyDescent="0.3">
      <c r="A312" s="28" t="s">
        <v>636</v>
      </c>
      <c r="B312" s="2" t="s">
        <v>265</v>
      </c>
      <c r="C312" s="21">
        <v>559.495</v>
      </c>
      <c r="D312" s="26">
        <v>37</v>
      </c>
      <c r="E312" s="23">
        <f t="shared" si="20"/>
        <v>15.121486486486486</v>
      </c>
      <c r="F312" s="23">
        <f t="shared" si="21"/>
        <v>66.131064620774083</v>
      </c>
      <c r="G312" s="26">
        <v>7.09</v>
      </c>
      <c r="H312" s="25">
        <f t="shared" si="22"/>
        <v>78.913258110014112</v>
      </c>
      <c r="I312" s="25">
        <f t="shared" si="23"/>
        <v>12.67214184219698</v>
      </c>
    </row>
    <row r="313" spans="1:9" x14ac:dyDescent="0.3">
      <c r="A313" s="28" t="s">
        <v>637</v>
      </c>
      <c r="B313" s="2" t="s">
        <v>266</v>
      </c>
      <c r="C313" s="21">
        <v>1268.5589999999997</v>
      </c>
      <c r="D313" s="26">
        <v>82.18</v>
      </c>
      <c r="E313" s="23">
        <f t="shared" si="20"/>
        <v>15.43634704307617</v>
      </c>
      <c r="F313" s="23">
        <f t="shared" si="21"/>
        <v>64.782166221673577</v>
      </c>
      <c r="G313" s="26">
        <v>12.73</v>
      </c>
      <c r="H313" s="25">
        <f t="shared" si="22"/>
        <v>99.651139041633911</v>
      </c>
      <c r="I313" s="25">
        <f t="shared" si="23"/>
        <v>10.035008225868882</v>
      </c>
    </row>
    <row r="314" spans="1:9" x14ac:dyDescent="0.3">
      <c r="A314" s="28" t="s">
        <v>638</v>
      </c>
      <c r="B314" s="2" t="s">
        <v>267</v>
      </c>
      <c r="C314" s="21">
        <v>15152.315000000004</v>
      </c>
      <c r="D314" s="26">
        <v>921.77</v>
      </c>
      <c r="E314" s="23">
        <f t="shared" si="20"/>
        <v>16.438281783959127</v>
      </c>
      <c r="F314" s="23">
        <f t="shared" si="21"/>
        <v>60.833608593802317</v>
      </c>
      <c r="G314" s="26">
        <v>281.64</v>
      </c>
      <c r="H314" s="25">
        <f t="shared" si="22"/>
        <v>53.800294702457052</v>
      </c>
      <c r="I314" s="25">
        <f t="shared" si="23"/>
        <v>18.587258778609073</v>
      </c>
    </row>
    <row r="315" spans="1:9" x14ac:dyDescent="0.3">
      <c r="A315" s="28" t="s">
        <v>639</v>
      </c>
      <c r="B315" s="2" t="s">
        <v>336</v>
      </c>
      <c r="C315" s="21">
        <v>3289.8440000000001</v>
      </c>
      <c r="D315" s="26">
        <v>179.89</v>
      </c>
      <c r="E315" s="23">
        <f t="shared" si="20"/>
        <v>18.288087164378233</v>
      </c>
      <c r="F315" s="23">
        <f t="shared" si="21"/>
        <v>54.680404298805655</v>
      </c>
      <c r="G315" s="26">
        <v>32.619999999999997</v>
      </c>
      <c r="H315" s="25">
        <f t="shared" si="22"/>
        <v>100.85358675659106</v>
      </c>
      <c r="I315" s="25">
        <f t="shared" si="23"/>
        <v>9.9153637680084525</v>
      </c>
    </row>
    <row r="316" spans="1:9" x14ac:dyDescent="0.3">
      <c r="A316" s="28" t="s">
        <v>640</v>
      </c>
      <c r="B316" s="2" t="s">
        <v>268</v>
      </c>
      <c r="C316" s="21">
        <v>3650.9029999999998</v>
      </c>
      <c r="D316" s="26">
        <v>218.83</v>
      </c>
      <c r="E316" s="23">
        <f t="shared" si="20"/>
        <v>16.683740803363339</v>
      </c>
      <c r="F316" s="23">
        <f t="shared" si="21"/>
        <v>59.938596013095946</v>
      </c>
      <c r="G316" s="26">
        <v>44</v>
      </c>
      <c r="H316" s="25">
        <f t="shared" si="22"/>
        <v>82.975068181818173</v>
      </c>
      <c r="I316" s="25">
        <f t="shared" si="23"/>
        <v>12.051812935046481</v>
      </c>
    </row>
    <row r="317" spans="1:9" x14ac:dyDescent="0.3">
      <c r="A317" s="28" t="s">
        <v>641</v>
      </c>
      <c r="B317" s="2" t="s">
        <v>269</v>
      </c>
      <c r="C317" s="21">
        <v>761.00000000000011</v>
      </c>
      <c r="D317" s="26">
        <v>50.78</v>
      </c>
      <c r="E317" s="23">
        <f t="shared" si="20"/>
        <v>14.986215045293424</v>
      </c>
      <c r="F317" s="23">
        <f t="shared" si="21"/>
        <v>66.727989487516425</v>
      </c>
      <c r="G317" s="26">
        <v>6.33</v>
      </c>
      <c r="H317" s="25">
        <f t="shared" si="22"/>
        <v>120.22116903633493</v>
      </c>
      <c r="I317" s="25">
        <f t="shared" si="23"/>
        <v>8.3180026281208921</v>
      </c>
    </row>
    <row r="318" spans="1:9" x14ac:dyDescent="0.3">
      <c r="A318" s="28" t="s">
        <v>642</v>
      </c>
      <c r="B318" s="2" t="s">
        <v>270</v>
      </c>
      <c r="C318" s="21">
        <v>3424.2620000000002</v>
      </c>
      <c r="D318" s="26">
        <v>201.77</v>
      </c>
      <c r="E318" s="23">
        <f t="shared" si="20"/>
        <v>16.971115626703671</v>
      </c>
      <c r="F318" s="23">
        <f t="shared" si="21"/>
        <v>58.923645445354353</v>
      </c>
      <c r="G318" s="26">
        <v>53.47</v>
      </c>
      <c r="H318" s="25">
        <f t="shared" si="22"/>
        <v>64.040807929680199</v>
      </c>
      <c r="I318" s="25">
        <f t="shared" si="23"/>
        <v>15.615043475061194</v>
      </c>
    </row>
    <row r="319" spans="1:9" x14ac:dyDescent="0.3">
      <c r="A319" s="28" t="s">
        <v>643</v>
      </c>
      <c r="B319" s="2" t="s">
        <v>271</v>
      </c>
      <c r="C319" s="21">
        <v>6179.4</v>
      </c>
      <c r="D319" s="26">
        <v>357.36</v>
      </c>
      <c r="E319" s="23">
        <f t="shared" si="20"/>
        <v>17.291806581598387</v>
      </c>
      <c r="F319" s="23">
        <f t="shared" si="21"/>
        <v>57.830857364792699</v>
      </c>
      <c r="G319" s="26">
        <v>99.9</v>
      </c>
      <c r="H319" s="25">
        <f t="shared" si="22"/>
        <v>61.85585585585585</v>
      </c>
      <c r="I319" s="25">
        <f t="shared" si="23"/>
        <v>16.166618118263909</v>
      </c>
    </row>
    <row r="320" spans="1:9" x14ac:dyDescent="0.3">
      <c r="A320" s="28" t="s">
        <v>644</v>
      </c>
      <c r="B320" s="2" t="s">
        <v>272</v>
      </c>
      <c r="C320" s="21">
        <v>4261.9149999999991</v>
      </c>
      <c r="D320" s="26">
        <v>203.16</v>
      </c>
      <c r="E320" s="23">
        <f t="shared" si="20"/>
        <v>20.97812069304981</v>
      </c>
      <c r="F320" s="23">
        <f t="shared" si="21"/>
        <v>47.668712304210672</v>
      </c>
      <c r="G320" s="26">
        <v>65.67</v>
      </c>
      <c r="H320" s="25">
        <f t="shared" si="22"/>
        <v>64.898964519567514</v>
      </c>
      <c r="I320" s="25">
        <f t="shared" si="23"/>
        <v>15.408566336963551</v>
      </c>
    </row>
    <row r="321" spans="1:9" x14ac:dyDescent="0.3">
      <c r="A321" s="28" t="s">
        <v>645</v>
      </c>
      <c r="B321" s="2" t="s">
        <v>273</v>
      </c>
      <c r="C321" s="21">
        <v>1056.3129999999996</v>
      </c>
      <c r="D321" s="26">
        <v>61.59</v>
      </c>
      <c r="E321" s="23">
        <f t="shared" si="20"/>
        <v>17.150722519889587</v>
      </c>
      <c r="F321" s="23">
        <f t="shared" si="21"/>
        <v>58.306581477270491</v>
      </c>
      <c r="G321" s="26">
        <v>14.33</v>
      </c>
      <c r="H321" s="25">
        <f t="shared" si="22"/>
        <v>73.713398464759223</v>
      </c>
      <c r="I321" s="25">
        <f t="shared" si="23"/>
        <v>13.566054758390747</v>
      </c>
    </row>
    <row r="322" spans="1:9" x14ac:dyDescent="0.3">
      <c r="A322" s="28" t="s">
        <v>646</v>
      </c>
      <c r="B322" s="2" t="s">
        <v>274</v>
      </c>
      <c r="C322" s="21">
        <v>1385.393</v>
      </c>
      <c r="D322" s="26">
        <v>86.62</v>
      </c>
      <c r="E322" s="23">
        <f t="shared" si="20"/>
        <v>15.993915954744862</v>
      </c>
      <c r="F322" s="23">
        <f t="shared" si="21"/>
        <v>62.523774842228889</v>
      </c>
      <c r="G322" s="26">
        <v>25.09</v>
      </c>
      <c r="H322" s="25">
        <f t="shared" si="22"/>
        <v>55.216939019529697</v>
      </c>
      <c r="I322" s="25">
        <f t="shared" si="23"/>
        <v>18.110384562358842</v>
      </c>
    </row>
    <row r="323" spans="1:9" x14ac:dyDescent="0.3">
      <c r="A323" s="28" t="s">
        <v>647</v>
      </c>
      <c r="B323" s="2" t="s">
        <v>275</v>
      </c>
      <c r="C323" s="21">
        <v>1282.9779999999998</v>
      </c>
      <c r="D323" s="26">
        <v>75.45</v>
      </c>
      <c r="E323" s="23">
        <f t="shared" si="20"/>
        <v>17.004347249834325</v>
      </c>
      <c r="F323" s="23">
        <f t="shared" si="21"/>
        <v>58.80849087045921</v>
      </c>
      <c r="G323" s="26">
        <v>18.05</v>
      </c>
      <c r="H323" s="25">
        <f t="shared" si="22"/>
        <v>71.079113573407184</v>
      </c>
      <c r="I323" s="25">
        <f t="shared" si="23"/>
        <v>14.068830486571089</v>
      </c>
    </row>
    <row r="324" spans="1:9" x14ac:dyDescent="0.3">
      <c r="A324" s="28" t="s">
        <v>648</v>
      </c>
      <c r="B324" s="2" t="s">
        <v>276</v>
      </c>
      <c r="C324" s="21">
        <v>3127.7829999999999</v>
      </c>
      <c r="D324" s="26">
        <v>203.85</v>
      </c>
      <c r="E324" s="23">
        <f t="shared" si="20"/>
        <v>15.343551631101301</v>
      </c>
      <c r="F324" s="23">
        <f t="shared" si="21"/>
        <v>65.173958679358506</v>
      </c>
      <c r="G324" s="26">
        <v>43.19</v>
      </c>
      <c r="H324" s="25">
        <f t="shared" si="22"/>
        <v>72.419147950914564</v>
      </c>
      <c r="I324" s="25">
        <f t="shared" si="23"/>
        <v>13.808502699835634</v>
      </c>
    </row>
    <row r="325" spans="1:9" x14ac:dyDescent="0.3">
      <c r="A325" s="28" t="s">
        <v>649</v>
      </c>
      <c r="B325" s="2" t="s">
        <v>337</v>
      </c>
      <c r="C325" s="21">
        <v>5272.6500000000005</v>
      </c>
      <c r="D325" s="26">
        <v>284.33</v>
      </c>
      <c r="E325" s="23">
        <f t="shared" si="20"/>
        <v>18.544121267541239</v>
      </c>
      <c r="F325" s="23">
        <f t="shared" si="21"/>
        <v>53.925445459114478</v>
      </c>
      <c r="G325" s="26">
        <v>49.81</v>
      </c>
      <c r="H325" s="25">
        <f t="shared" si="22"/>
        <v>105.85524994980928</v>
      </c>
      <c r="I325" s="25">
        <f t="shared" si="23"/>
        <v>9.4468625833309616</v>
      </c>
    </row>
    <row r="326" spans="1:9" x14ac:dyDescent="0.3">
      <c r="A326" s="28" t="s">
        <v>650</v>
      </c>
      <c r="B326" s="2" t="s">
        <v>277</v>
      </c>
      <c r="C326" s="21">
        <v>884.69899999999996</v>
      </c>
      <c r="D326" s="26">
        <v>61.07</v>
      </c>
      <c r="E326" s="23">
        <f t="shared" si="20"/>
        <v>14.486638283936465</v>
      </c>
      <c r="F326" s="23">
        <f t="shared" si="21"/>
        <v>69.029127420738575</v>
      </c>
      <c r="G326" s="26">
        <v>8.09</v>
      </c>
      <c r="H326" s="25">
        <f t="shared" si="22"/>
        <v>109.35710754017305</v>
      </c>
      <c r="I326" s="25">
        <f t="shared" si="23"/>
        <v>9.1443530511507305</v>
      </c>
    </row>
    <row r="327" spans="1:9" x14ac:dyDescent="0.3">
      <c r="A327" s="1" t="s">
        <v>391</v>
      </c>
      <c r="B327" s="2" t="s">
        <v>376</v>
      </c>
      <c r="C327" s="21">
        <v>141.4</v>
      </c>
      <c r="D327" s="27">
        <v>14</v>
      </c>
      <c r="E327" s="23">
        <f t="shared" si="20"/>
        <v>10.1</v>
      </c>
      <c r="F327" s="23">
        <f t="shared" si="21"/>
        <v>99.009900990098998</v>
      </c>
      <c r="G327" s="26">
        <v>1</v>
      </c>
      <c r="H327" s="25">
        <f t="shared" si="22"/>
        <v>141.4</v>
      </c>
      <c r="I327" s="25">
        <f t="shared" si="23"/>
        <v>7.0721357850070721</v>
      </c>
    </row>
  </sheetData>
  <autoFilter ref="A9:I328" xr:uid="{00000000-0001-0000-0000-000000000000}"/>
  <phoneticPr fontId="0" type="noConversion"/>
  <pageMargins left="0.5" right="0.5" top="1.25" bottom="1" header="0.5" footer="0.5"/>
  <pageSetup scale="95" orientation="portrait" r:id="rId1"/>
  <headerFooter alignWithMargins="0">
    <oddHeader>&amp;C&amp;"Segoe UI,Regular"&amp;9Washington State Superintendent of Public Instruction
School Apportionment and Financial Services
Staff Summary Profiles—2022–23 Final</oddHeader>
    <oddFooter>&amp;L&amp;"Segoe UI,Regular"&amp;9See introduction for explanation of column headings, glossary for explanation of terms, and appendix for explanation of duty codes.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46</vt:lpstr>
      <vt:lpstr>'Table 46'!Print_Titles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M. Hauntz</dc:creator>
  <cp:lastModifiedBy>Ross Bunda</cp:lastModifiedBy>
  <cp:lastPrinted>2023-10-26T20:44:20Z</cp:lastPrinted>
  <dcterms:created xsi:type="dcterms:W3CDTF">1997-12-19T03:11:02Z</dcterms:created>
  <dcterms:modified xsi:type="dcterms:W3CDTF">2023-10-26T20:44:35Z</dcterms:modified>
</cp:coreProperties>
</file>