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7 Summary\"/>
    </mc:Choice>
  </mc:AlternateContent>
  <bookViews>
    <workbookView xWindow="0" yWindow="0" windowWidth="17970" windowHeight="1353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14" i="1" l="1"/>
  <c r="AB41" i="2"/>
  <c r="Y41" i="2"/>
  <c r="P41" i="2"/>
  <c r="M41" i="2"/>
  <c r="J41" i="2"/>
  <c r="G41" i="2"/>
  <c r="C68" i="4"/>
  <c r="D68" i="4"/>
  <c r="G68" i="4" l="1"/>
  <c r="X90" i="5" l="1"/>
  <c r="U90" i="5" l="1"/>
  <c r="AD41" i="2" l="1"/>
  <c r="F68" i="4" l="1"/>
  <c r="L41" i="2" l="1"/>
  <c r="C90" i="5" l="1"/>
  <c r="C41" i="2"/>
  <c r="O90" i="5" l="1"/>
  <c r="L90" i="5"/>
  <c r="I90" i="5"/>
  <c r="AA41" i="2" l="1"/>
  <c r="X41" i="2"/>
  <c r="O41" i="2"/>
  <c r="I41" i="2"/>
  <c r="F41" i="2"/>
  <c r="F90" i="5"/>
  <c r="E8" i="1" s="1"/>
  <c r="E19" i="1" l="1"/>
  <c r="E27" i="1"/>
  <c r="E26" i="1"/>
  <c r="E25" i="1"/>
  <c r="E24" i="1"/>
  <c r="E23" i="1"/>
  <c r="E7" i="1"/>
  <c r="E10" i="1"/>
  <c r="E9" i="1"/>
  <c r="U41" i="2"/>
  <c r="R41" i="2"/>
  <c r="U38" i="3"/>
  <c r="E41" i="1" s="1"/>
  <c r="R38" i="3"/>
  <c r="E40" i="1" s="1"/>
  <c r="O38" i="3"/>
  <c r="E39" i="1" s="1"/>
  <c r="L38" i="3"/>
  <c r="E38" i="1" s="1"/>
  <c r="I38" i="3"/>
  <c r="E37" i="1" s="1"/>
  <c r="F38" i="3"/>
  <c r="E36" i="1" s="1"/>
  <c r="C38" i="3"/>
  <c r="D90" i="5"/>
  <c r="G7" i="1" s="1"/>
  <c r="G19" i="1"/>
  <c r="G18" i="1"/>
  <c r="J90" i="5"/>
  <c r="G9" i="1" s="1"/>
  <c r="G90" i="5"/>
  <c r="G8" i="1" s="1"/>
  <c r="M90" i="5"/>
  <c r="G10" i="1" s="1"/>
  <c r="P90" i="5"/>
  <c r="G38" i="3"/>
  <c r="G36" i="1" s="1"/>
  <c r="D38" i="3"/>
  <c r="G35" i="1" s="1"/>
  <c r="G42" i="1" s="1"/>
  <c r="V38" i="3"/>
  <c r="G41" i="1" s="1"/>
  <c r="J38" i="3"/>
  <c r="M38" i="3"/>
  <c r="G38" i="1" s="1"/>
  <c r="P38" i="3"/>
  <c r="G39" i="1" s="1"/>
  <c r="S38" i="3"/>
  <c r="G40" i="1"/>
  <c r="V41" i="2"/>
  <c r="S41" i="2"/>
  <c r="E31" i="1" l="1"/>
  <c r="E42" i="1"/>
  <c r="E14" i="1"/>
</calcChain>
</file>

<file path=xl/sharedStrings.xml><?xml version="1.0" encoding="utf-8"?>
<sst xmlns="http://schemas.openxmlformats.org/spreadsheetml/2006/main" count="367" uniqueCount="170">
  <si>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</si>
  <si>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</si>
  <si>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</si>
  <si>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</si>
  <si>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</si>
  <si>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</si>
  <si>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</si>
  <si>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</si>
  <si>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</si>
  <si>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</si>
  <si>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</si>
  <si>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</si>
  <si>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</si>
  <si>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</si>
  <si>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</si>
  <si>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</si>
  <si>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</si>
  <si>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</si>
  <si>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</si>
  <si>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</si>
  <si>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</si>
  <si>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</si>
  <si>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</si>
  <si>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</si>
  <si>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</si>
  <si>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</si>
  <si>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</si>
  <si>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</si>
  <si>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</si>
  <si>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</si>
  <si>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</si>
  <si>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</si>
  <si>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</si>
  <si>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</si>
  <si>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</si>
  <si>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</si>
  <si>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</si>
  <si>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</si>
  <si>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</si>
  <si>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</si>
  <si>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</si>
  <si>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</si>
  <si>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</si>
  <si>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</si>
  <si>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</si>
  <si>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</si>
  <si>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</si>
  <si>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</si>
  <si>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</si>
  <si>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</si>
  <si>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</si>
  <si>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</si>
  <si>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Kitsap</t>
  </si>
  <si>
    <t>Bainbridge Island</t>
  </si>
  <si>
    <t>18303 (tech)</t>
  </si>
  <si>
    <t>Clark</t>
  </si>
  <si>
    <t>Battle Ground</t>
  </si>
  <si>
    <t>Lewis</t>
  </si>
  <si>
    <t>Boistfort SD</t>
  </si>
  <si>
    <t>21yrs</t>
  </si>
  <si>
    <t>Douglas</t>
  </si>
  <si>
    <t>Bridgeport SD</t>
  </si>
  <si>
    <t>Camas SD</t>
  </si>
  <si>
    <t>Camas</t>
  </si>
  <si>
    <t>6117(tech)</t>
  </si>
  <si>
    <t>Cascade SD</t>
  </si>
  <si>
    <t>Chelan</t>
  </si>
  <si>
    <t>4228(tech)</t>
  </si>
  <si>
    <t>Centralia SD</t>
  </si>
  <si>
    <t>25yrs</t>
  </si>
  <si>
    <t>Whitman</t>
  </si>
  <si>
    <t>Colton SD</t>
  </si>
  <si>
    <t>Stevens</t>
  </si>
  <si>
    <t>Columbia</t>
  </si>
  <si>
    <t>Pend Oreille</t>
  </si>
  <si>
    <t>Cusick SD</t>
  </si>
  <si>
    <t>Evaline</t>
  </si>
  <si>
    <t>Benton</t>
  </si>
  <si>
    <t>Finley SD</t>
  </si>
  <si>
    <t>20yrs</t>
  </si>
  <si>
    <t>Yakima</t>
  </si>
  <si>
    <t>Grandview</t>
  </si>
  <si>
    <t>23yrs</t>
  </si>
  <si>
    <t>Snohomish</t>
  </si>
  <si>
    <t>Granite Falls SD</t>
  </si>
  <si>
    <t>Hockinson SD</t>
  </si>
  <si>
    <t>Lamont SD</t>
  </si>
  <si>
    <t>Klickitat</t>
  </si>
  <si>
    <t>Lyle SD</t>
  </si>
  <si>
    <t>Manson SD</t>
  </si>
  <si>
    <t>Mary Walker</t>
  </si>
  <si>
    <t>Grant</t>
  </si>
  <si>
    <t>Moses Lake SD</t>
  </si>
  <si>
    <t>Mossyrock SD</t>
  </si>
  <si>
    <t>Skagit</t>
  </si>
  <si>
    <t>Mount Vernon SD</t>
  </si>
  <si>
    <t>Newport SD</t>
  </si>
  <si>
    <t>Island</t>
  </si>
  <si>
    <t>Oak Harbor SD</t>
  </si>
  <si>
    <t>Pacific</t>
  </si>
  <si>
    <t>Grays Harbor</t>
  </si>
  <si>
    <t>Ocosta</t>
  </si>
  <si>
    <t>Okanogan</t>
  </si>
  <si>
    <t>Okanogan SD</t>
  </si>
  <si>
    <t>San Juan</t>
  </si>
  <si>
    <t>Orcas Island SD</t>
  </si>
  <si>
    <t>Clallam</t>
  </si>
  <si>
    <t>Port Angeles SD</t>
  </si>
  <si>
    <t>Prosser Consolidated SD</t>
  </si>
  <si>
    <t>Quillayute Valley SD</t>
  </si>
  <si>
    <t>15yrs</t>
  </si>
  <si>
    <t>Ridgefild SD</t>
  </si>
  <si>
    <t>Rosalia SD</t>
  </si>
  <si>
    <t>Selkirk SD</t>
  </si>
  <si>
    <t>Sequim SD</t>
  </si>
  <si>
    <t xml:space="preserve">Sequim SD </t>
  </si>
  <si>
    <t>King</t>
  </si>
  <si>
    <t>Shoreline</t>
  </si>
  <si>
    <t>South Kitsap SD</t>
  </si>
  <si>
    <t>Summit Valley</t>
  </si>
  <si>
    <t>Stanwood/Camano SD</t>
  </si>
  <si>
    <t>Toledo SD</t>
  </si>
  <si>
    <t>Tonasket SD</t>
  </si>
  <si>
    <t>12yrs</t>
  </si>
  <si>
    <t>Cowlitz</t>
  </si>
  <si>
    <t>Toutle Lake SD</t>
  </si>
  <si>
    <t>Trout Lake SD</t>
  </si>
  <si>
    <t>VancouverSD</t>
  </si>
  <si>
    <t>West Valley SD</t>
  </si>
  <si>
    <t>White Pass SD</t>
  </si>
  <si>
    <t>White Salmon SD</t>
  </si>
  <si>
    <t>Woodland SD</t>
  </si>
  <si>
    <t>Zillah SD</t>
  </si>
  <si>
    <t>LaConner</t>
  </si>
  <si>
    <t>Adams</t>
  </si>
  <si>
    <t>Othello</t>
  </si>
  <si>
    <t>Richland SD</t>
  </si>
  <si>
    <t>Franklin</t>
  </si>
  <si>
    <t>Pasco</t>
  </si>
  <si>
    <t>Garfield</t>
  </si>
  <si>
    <t>Pomeroy</t>
  </si>
  <si>
    <t>Walla Walla</t>
  </si>
  <si>
    <t xml:space="preserve">    </t>
  </si>
  <si>
    <t>Washougal</t>
  </si>
  <si>
    <t>06112(tech)</t>
  </si>
  <si>
    <t>25101(tech)</t>
  </si>
  <si>
    <t>29320(tech)</t>
  </si>
  <si>
    <t>Mt.VernonSD</t>
  </si>
  <si>
    <t>Ocean Beach</t>
  </si>
  <si>
    <t>Mason</t>
  </si>
  <si>
    <t>Shelton</t>
  </si>
  <si>
    <t>Pioneer</t>
  </si>
  <si>
    <t>Pierce</t>
  </si>
  <si>
    <t>Dieringer</t>
  </si>
  <si>
    <t>Orting</t>
  </si>
  <si>
    <t>Pass</t>
  </si>
  <si>
    <t>Lincoln</t>
  </si>
  <si>
    <t>Almira</t>
  </si>
  <si>
    <t>Odessa</t>
  </si>
  <si>
    <t>Sprague</t>
  </si>
  <si>
    <t>Wilbur</t>
  </si>
  <si>
    <t>Spokane</t>
  </si>
  <si>
    <t>Cheney</t>
  </si>
  <si>
    <t>Orchard Prairie</t>
  </si>
  <si>
    <t>Jefferson</t>
  </si>
  <si>
    <t>Chimacum SD</t>
  </si>
  <si>
    <t>Unofficial February 2017</t>
  </si>
  <si>
    <t>February Unofficial</t>
  </si>
  <si>
    <t>Unofficial</t>
  </si>
  <si>
    <t xml:space="preserve">February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</si>
</sst>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  <numFmt numFmtId="173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6" fontId="12" fillId="0" borderId="12" xfId="0" applyNumberFormat="1" applyFont="1" applyBorder="1" applyAlignment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168" fontId="10" fillId="0" borderId="14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3" xfId="0" applyNumberFormat="1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3" fontId="12" fillId="0" borderId="0" xfId="1" applyFont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3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172" fontId="12" fillId="0" borderId="3" xfId="2" applyNumberFormat="1" applyFont="1" applyBorder="1" applyAlignment="1">
      <alignment horizontal="right"/>
    </xf>
    <xf numFmtId="169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10" fontId="10" fillId="0" borderId="11" xfId="0" applyNumberFormat="1" applyFont="1" applyBorder="1"/>
    <xf numFmtId="10" fontId="15" fillId="0" borderId="11" xfId="0" applyNumberFormat="1" applyFont="1" applyBorder="1" applyAlignment="1" applyProtection="1">
      <alignment horizontal="centerContinuous"/>
    </xf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0" fillId="0" borderId="17" xfId="0" applyNumberFormat="1" applyFont="1" applyBorder="1" applyAlignment="1">
      <alignment horizontal="right"/>
    </xf>
    <xf numFmtId="6" fontId="12" fillId="0" borderId="2" xfId="0" applyNumberFormat="1" applyFont="1" applyBorder="1" applyAlignment="1">
      <alignment horizontal="center"/>
    </xf>
    <xf numFmtId="6" fontId="12" fillId="0" borderId="8" xfId="0" applyNumberFormat="1" applyFont="1" applyBorder="1" applyAlignment="1">
      <alignment horizontal="center"/>
    </xf>
    <xf numFmtId="6" fontId="10" fillId="0" borderId="2" xfId="0" applyNumberFormat="1" applyFont="1" applyBorder="1" applyAlignment="1"/>
    <xf numFmtId="6" fontId="12" fillId="0" borderId="2" xfId="0" applyNumberFormat="1" applyFont="1" applyBorder="1" applyAlignment="1"/>
    <xf numFmtId="6" fontId="10" fillId="0" borderId="18" xfId="0" applyNumberFormat="1" applyFont="1" applyBorder="1" applyAlignment="1">
      <alignment horizontal="right"/>
    </xf>
    <xf numFmtId="3" fontId="10" fillId="0" borderId="11" xfId="0" applyNumberFormat="1" applyFont="1" applyBorder="1"/>
    <xf numFmtId="10" fontId="10" fillId="0" borderId="11" xfId="0" applyNumberFormat="1" applyFont="1" applyBorder="1" applyAlignment="1" applyProtection="1">
      <alignment horizontal="center"/>
    </xf>
    <xf numFmtId="10" fontId="10" fillId="0" borderId="15" xfId="0" applyNumberFormat="1" applyFont="1" applyBorder="1" applyAlignment="1">
      <alignment horizontal="center"/>
    </xf>
    <xf numFmtId="10" fontId="0" fillId="0" borderId="11" xfId="0" applyNumberFormat="1" applyBorder="1"/>
    <xf numFmtId="8" fontId="10" fillId="0" borderId="11" xfId="0" applyNumberFormat="1" applyFont="1" applyBorder="1" applyAlignment="1" applyProtection="1">
      <alignment horizontal="center"/>
    </xf>
    <xf numFmtId="8" fontId="10" fillId="0" borderId="15" xfId="0" applyNumberFormat="1" applyFont="1" applyBorder="1" applyAlignment="1" applyProtection="1">
      <alignment horizontal="center"/>
    </xf>
    <xf numFmtId="169" fontId="0" fillId="0" borderId="10" xfId="0" applyNumberFormat="1" applyBorder="1"/>
    <xf numFmtId="169" fontId="0" fillId="0" borderId="11" xfId="0" applyNumberFormat="1" applyBorder="1"/>
    <xf numFmtId="169" fontId="10" fillId="0" borderId="11" xfId="0" applyNumberFormat="1" applyFont="1" applyBorder="1" applyAlignment="1">
      <alignment horizontal="right"/>
    </xf>
    <xf numFmtId="44" fontId="12" fillId="0" borderId="12" xfId="2" applyFont="1" applyBorder="1" applyAlignment="1" applyProtection="1">
      <alignment horizontal="right"/>
    </xf>
    <xf numFmtId="169" fontId="0" fillId="0" borderId="12" xfId="0" applyNumberFormat="1" applyBorder="1"/>
    <xf numFmtId="169" fontId="10" fillId="0" borderId="11" xfId="0" applyNumberFormat="1" applyFont="1" applyBorder="1"/>
    <xf numFmtId="0" fontId="10" fillId="0" borderId="11" xfId="0" applyFont="1" applyBorder="1"/>
    <xf numFmtId="6" fontId="12" fillId="0" borderId="11" xfId="0" applyNumberFormat="1" applyFont="1" applyBorder="1" applyAlignment="1"/>
    <xf numFmtId="10" fontId="12" fillId="0" borderId="9" xfId="0" applyNumberFormat="1" applyFont="1" applyBorder="1" applyAlignment="1" applyProtection="1">
      <alignment horizontal="centerContinuous"/>
    </xf>
    <xf numFmtId="10" fontId="12" fillId="0" borderId="3" xfId="0" applyNumberFormat="1" applyFont="1" applyBorder="1"/>
    <xf numFmtId="10" fontId="12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6" fontId="0" fillId="0" borderId="0" xfId="1" applyNumberFormat="1" applyFont="1" applyBorder="1"/>
    <xf numFmtId="169" fontId="0" fillId="0" borderId="0" xfId="2" applyNumberFormat="1" applyFont="1" applyBorder="1"/>
    <xf numFmtId="166" fontId="12" fillId="0" borderId="3" xfId="1" applyNumberFormat="1" applyFont="1" applyBorder="1" applyAlignment="1">
      <alignment horizontal="center"/>
    </xf>
    <xf numFmtId="6" fontId="12" fillId="0" borderId="3" xfId="0" applyNumberFormat="1" applyFont="1" applyBorder="1" applyAlignment="1"/>
    <xf numFmtId="0" fontId="12" fillId="0" borderId="11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0" fillId="0" borderId="11" xfId="1" applyNumberFormat="1" applyFont="1" applyBorder="1" applyAlignment="1">
      <alignment horizontal="center"/>
    </xf>
    <xf numFmtId="166" fontId="10" fillId="0" borderId="12" xfId="1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0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7" workbookViewId="0">
      <selection activeCell="L31" sqref="L3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83" t="s">
        <v>0</v>
      </c>
      <c r="B1" s="383"/>
      <c r="C1" s="383"/>
      <c r="D1" s="383"/>
      <c r="E1" s="383"/>
      <c r="F1" s="383"/>
      <c r="G1" s="383"/>
    </row>
    <row r="2" spans="1:7" ht="15.75">
      <c r="A2" s="384" t="s">
        <v>166</v>
      </c>
      <c r="B2" s="384"/>
      <c r="C2" s="384"/>
      <c r="D2" s="384"/>
      <c r="E2" s="384"/>
      <c r="F2" s="384"/>
      <c r="G2" s="384"/>
    </row>
    <row r="3" spans="1:7" ht="15.75">
      <c r="A3" s="385" t="s">
        <v>1</v>
      </c>
      <c r="B3" s="385"/>
      <c r="C3" s="385"/>
      <c r="D3" s="385"/>
      <c r="E3" s="385"/>
      <c r="F3" s="385"/>
      <c r="G3" s="385"/>
    </row>
    <row r="4" spans="1:7" s="338" customFormat="1" ht="11.25">
      <c r="A4" s="386"/>
      <c r="B4" s="386"/>
      <c r="C4" s="386"/>
      <c r="D4" s="386"/>
      <c r="E4" s="386"/>
      <c r="F4" s="386"/>
      <c r="G4" s="386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40</v>
      </c>
      <c r="F6" s="21"/>
      <c r="G6" s="7">
        <v>0</v>
      </c>
    </row>
    <row r="7" spans="1:7" ht="15">
      <c r="A7" s="5" t="s">
        <v>4</v>
      </c>
      <c r="B7" s="4"/>
      <c r="D7" s="4"/>
      <c r="E7" s="7">
        <f>'M&amp;O'!C90</f>
        <v>82251</v>
      </c>
      <c r="F7" s="21"/>
      <c r="G7" s="30">
        <f>'M&amp;O'!D90</f>
        <v>0</v>
      </c>
    </row>
    <row r="8" spans="1:7" ht="15">
      <c r="A8" s="10" t="s">
        <v>31</v>
      </c>
      <c r="B8" s="4"/>
      <c r="D8" s="4"/>
      <c r="E8" s="283">
        <f>'M&amp;O'!F90</f>
        <v>176784784</v>
      </c>
      <c r="F8" s="27"/>
      <c r="G8" s="31">
        <f>'M&amp;O'!G90</f>
        <v>0</v>
      </c>
    </row>
    <row r="9" spans="1:7" ht="15">
      <c r="A9" s="10" t="s">
        <v>35</v>
      </c>
      <c r="B9" s="4"/>
      <c r="D9" s="4"/>
      <c r="E9" s="283">
        <f>'M&amp;O'!I90</f>
        <v>180194547</v>
      </c>
      <c r="F9" s="27"/>
      <c r="G9" s="31">
        <f>'M&amp;O'!J90</f>
        <v>0</v>
      </c>
    </row>
    <row r="10" spans="1:7" ht="15">
      <c r="A10" s="10" t="s">
        <v>36</v>
      </c>
      <c r="B10" s="4"/>
      <c r="D10" s="4"/>
      <c r="E10" s="283">
        <f>'M&amp;O'!L90</f>
        <v>162285366</v>
      </c>
      <c r="F10" s="27"/>
      <c r="G10" s="31">
        <f>'M&amp;O'!M90</f>
        <v>0</v>
      </c>
    </row>
    <row r="11" spans="1:7" ht="15">
      <c r="A11" s="10" t="s">
        <v>38</v>
      </c>
      <c r="B11" s="4"/>
      <c r="D11" s="4"/>
      <c r="E11" s="198">
        <v>127264356</v>
      </c>
      <c r="F11" s="27"/>
      <c r="G11" s="85">
        <v>0</v>
      </c>
    </row>
    <row r="12" spans="1:7" ht="15">
      <c r="A12" s="10" t="s">
        <v>41</v>
      </c>
      <c r="B12" s="4"/>
      <c r="D12" s="4"/>
      <c r="E12" s="198">
        <v>0</v>
      </c>
      <c r="F12" s="27"/>
      <c r="G12" s="197">
        <v>0</v>
      </c>
    </row>
    <row r="13" spans="1:7" ht="15">
      <c r="A13" s="10" t="s">
        <v>45</v>
      </c>
      <c r="B13" s="4"/>
      <c r="D13" s="4"/>
      <c r="E13" s="284">
        <v>0</v>
      </c>
      <c r="F13" s="27"/>
      <c r="G13" s="197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646529053</v>
      </c>
      <c r="F14" s="32"/>
      <c r="G14" s="12">
        <f>SUM(G6:G13)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18</v>
      </c>
      <c r="F17" s="4"/>
      <c r="G17" s="7">
        <v>8</v>
      </c>
    </row>
    <row r="18" spans="1:7" ht="15">
      <c r="A18" s="5" t="s">
        <v>8</v>
      </c>
      <c r="B18" s="4"/>
      <c r="C18" s="8"/>
      <c r="D18" s="4"/>
      <c r="E18" s="116">
        <v>87830</v>
      </c>
      <c r="F18" s="4"/>
      <c r="G18" s="86">
        <f>Bonds!D68</f>
        <v>39131</v>
      </c>
    </row>
    <row r="19" spans="1:7" ht="15.75">
      <c r="A19" s="5" t="s">
        <v>9</v>
      </c>
      <c r="B19" s="5"/>
      <c r="C19" s="11" t="s">
        <v>5</v>
      </c>
      <c r="D19" s="4"/>
      <c r="E19" s="16">
        <f>Bonds!F68</f>
        <v>424908273</v>
      </c>
      <c r="F19" s="17"/>
      <c r="G19" s="12">
        <f>Bonds!G68</f>
        <v>400293039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10</v>
      </c>
      <c r="F22" s="4"/>
      <c r="G22" s="7">
        <v>1</v>
      </c>
    </row>
    <row r="23" spans="1:7" ht="15">
      <c r="A23" s="5" t="s">
        <v>8</v>
      </c>
      <c r="B23" s="4"/>
      <c r="C23" s="23"/>
      <c r="D23" s="4"/>
      <c r="E23" s="7">
        <f>Capital!C41</f>
        <v>27179</v>
      </c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f>Capital!F41</f>
        <v>9052442</v>
      </c>
      <c r="F24" s="4"/>
      <c r="G24" s="9">
        <v>250000</v>
      </c>
    </row>
    <row r="25" spans="1:7" ht="15">
      <c r="A25" s="10" t="s">
        <v>35</v>
      </c>
      <c r="B25" s="4"/>
      <c r="C25" s="23"/>
      <c r="D25" s="4"/>
      <c r="E25" s="9">
        <f>Capital!I41</f>
        <v>9900221</v>
      </c>
      <c r="F25" s="4"/>
      <c r="G25" s="9">
        <v>250000</v>
      </c>
    </row>
    <row r="26" spans="1:7" ht="15">
      <c r="A26" s="10" t="s">
        <v>36</v>
      </c>
      <c r="B26" s="5"/>
      <c r="C26" s="23"/>
      <c r="D26" s="4"/>
      <c r="E26" s="9">
        <f>Capital!L41</f>
        <v>10074139</v>
      </c>
      <c r="F26" s="5"/>
      <c r="G26" s="24">
        <v>250000</v>
      </c>
    </row>
    <row r="27" spans="1:7" ht="15">
      <c r="A27" s="10" t="s">
        <v>38</v>
      </c>
      <c r="B27" s="5"/>
      <c r="C27" s="23"/>
      <c r="D27" s="4"/>
      <c r="E27" s="9">
        <f>Capital!O41</f>
        <v>4825000</v>
      </c>
      <c r="F27" s="5"/>
      <c r="G27" s="24">
        <v>250000</v>
      </c>
    </row>
    <row r="28" spans="1:7" ht="15">
      <c r="A28" s="10" t="s">
        <v>41</v>
      </c>
      <c r="B28" s="5"/>
      <c r="C28" s="23"/>
      <c r="D28" s="4"/>
      <c r="E28" s="9">
        <v>425000</v>
      </c>
      <c r="F28" s="5"/>
      <c r="G28" s="24">
        <v>250000</v>
      </c>
    </row>
    <row r="29" spans="1:7" ht="15">
      <c r="A29" s="289" t="s">
        <v>48</v>
      </c>
      <c r="B29" s="5"/>
      <c r="C29" s="23"/>
      <c r="D29" s="4"/>
      <c r="E29" s="9">
        <v>425000</v>
      </c>
      <c r="F29" s="5"/>
      <c r="G29" s="24">
        <v>250000</v>
      </c>
    </row>
    <row r="30" spans="1:7" ht="15">
      <c r="A30" s="10" t="s">
        <v>49</v>
      </c>
      <c r="B30" s="5"/>
      <c r="C30" s="23"/>
      <c r="D30" s="4"/>
      <c r="E30" s="117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8">
        <f>SUM(E24:E30)</f>
        <v>34701802</v>
      </c>
      <c r="F31" s="5"/>
      <c r="G31" s="57">
        <v>1500000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0">
        <v>0</v>
      </c>
      <c r="F35" s="4"/>
      <c r="G35" s="26">
        <f>Transp.!D38</f>
        <v>0</v>
      </c>
    </row>
    <row r="36" spans="1:7" ht="15">
      <c r="A36" s="10" t="s">
        <v>31</v>
      </c>
      <c r="C36" s="4"/>
      <c r="D36" s="4"/>
      <c r="E36" s="198">
        <f>Transp.!F38</f>
        <v>0</v>
      </c>
      <c r="F36" s="4"/>
      <c r="G36" s="25">
        <f>Transp.!G38</f>
        <v>0</v>
      </c>
    </row>
    <row r="37" spans="1:7" ht="15">
      <c r="A37" s="10" t="s">
        <v>35</v>
      </c>
      <c r="E37" s="282">
        <f>Transp.!I38</f>
        <v>0</v>
      </c>
      <c r="G37" s="101">
        <v>0</v>
      </c>
    </row>
    <row r="38" spans="1:7" ht="15">
      <c r="A38" s="10" t="s">
        <v>36</v>
      </c>
      <c r="E38" s="282">
        <f>Transp.!L38</f>
        <v>0</v>
      </c>
      <c r="G38" s="102">
        <f>Transp.!M38</f>
        <v>0</v>
      </c>
    </row>
    <row r="39" spans="1:7" ht="15">
      <c r="A39" s="10" t="s">
        <v>38</v>
      </c>
      <c r="E39" s="282">
        <f>Transp.!O38</f>
        <v>0</v>
      </c>
      <c r="G39" s="102">
        <f>Transp.!P38</f>
        <v>0</v>
      </c>
    </row>
    <row r="40" spans="1:7" ht="15">
      <c r="A40" s="10" t="s">
        <v>41</v>
      </c>
      <c r="E40" s="282">
        <f>Transp.!R38</f>
        <v>0</v>
      </c>
      <c r="G40" s="102">
        <f>Transp.!S38</f>
        <v>0</v>
      </c>
    </row>
    <row r="41" spans="1:7" ht="15">
      <c r="A41" s="10" t="s">
        <v>44</v>
      </c>
      <c r="E41" s="119">
        <f>Transp.!U38</f>
        <v>0</v>
      </c>
      <c r="G41" s="103">
        <f>Transp.!V38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SUM(G34:G41)</f>
        <v>0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G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topLeftCell="A11" zoomScaleNormal="100" workbookViewId="0">
      <selection activeCell="P35" sqref="P35"/>
    </sheetView>
  </sheetViews>
  <sheetFormatPr defaultRowHeight="12.75"/>
  <cols>
    <col min="1" max="1" width="14.7109375" customWidth="1"/>
    <col min="2" max="2" width="18" customWidth="1"/>
    <col min="3" max="3" width="9.28515625" customWidth="1"/>
    <col min="4" max="4" width="9.7109375" customWidth="1"/>
    <col min="5" max="5" width="8.85546875" style="111" customWidth="1"/>
    <col min="6" max="6" width="14.5703125" style="62" customWidth="1"/>
    <col min="7" max="7" width="13.42578125" style="28" customWidth="1"/>
    <col min="8" max="8" width="8.28515625" style="45" customWidth="1"/>
    <col min="9" max="9" width="13.5703125" style="62" customWidth="1"/>
    <col min="10" max="10" width="14.28515625" style="28" customWidth="1"/>
    <col min="11" max="11" width="9.7109375" style="45" customWidth="1"/>
    <col min="12" max="12" width="13.140625" style="62" customWidth="1"/>
    <col min="13" max="13" width="13.28515625" style="28" customWidth="1"/>
    <col min="14" max="14" width="7.85546875" style="45" customWidth="1"/>
    <col min="15" max="15" width="13.5703125" style="62" customWidth="1"/>
    <col min="16" max="16" width="12.85546875" style="28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87" t="s">
        <v>21</v>
      </c>
      <c r="B2" s="387"/>
      <c r="C2" s="387"/>
      <c r="D2" s="387"/>
      <c r="E2" s="387"/>
      <c r="F2" s="387"/>
      <c r="G2" s="387"/>
      <c r="H2" s="387"/>
      <c r="I2" s="63"/>
      <c r="L2" s="63"/>
      <c r="O2" s="63"/>
      <c r="R2" s="63"/>
    </row>
    <row r="3" spans="1:26" ht="20.25">
      <c r="A3" s="54" t="s">
        <v>167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0"/>
      <c r="C5" s="396" t="s">
        <v>12</v>
      </c>
      <c r="D5" s="396"/>
      <c r="E5" s="340"/>
      <c r="F5" s="391" t="s">
        <v>32</v>
      </c>
      <c r="G5" s="391"/>
      <c r="H5" s="392"/>
      <c r="I5" s="393" t="s">
        <v>34</v>
      </c>
      <c r="J5" s="391"/>
      <c r="K5" s="392"/>
      <c r="L5" s="393" t="s">
        <v>37</v>
      </c>
      <c r="M5" s="394"/>
      <c r="N5" s="389"/>
      <c r="O5" s="393" t="s">
        <v>39</v>
      </c>
      <c r="P5" s="394"/>
      <c r="Q5" s="389"/>
      <c r="R5" s="393" t="s">
        <v>25</v>
      </c>
      <c r="S5" s="394"/>
      <c r="T5" s="389"/>
      <c r="U5" s="393" t="s">
        <v>42</v>
      </c>
      <c r="V5" s="394"/>
      <c r="W5" s="389"/>
      <c r="X5" s="393" t="s">
        <v>43</v>
      </c>
      <c r="Y5" s="394"/>
      <c r="Z5" s="389"/>
    </row>
    <row r="6" spans="1:26">
      <c r="A6" s="33"/>
      <c r="B6" s="160"/>
      <c r="C6" s="395" t="s">
        <v>46</v>
      </c>
      <c r="D6" s="395"/>
      <c r="E6" s="340"/>
      <c r="F6" s="388" t="s">
        <v>16</v>
      </c>
      <c r="G6" s="389"/>
      <c r="H6" s="81" t="s">
        <v>18</v>
      </c>
      <c r="I6" s="390" t="s">
        <v>16</v>
      </c>
      <c r="J6" s="389"/>
      <c r="K6" s="70" t="s">
        <v>18</v>
      </c>
      <c r="L6" s="390" t="s">
        <v>16</v>
      </c>
      <c r="M6" s="389"/>
      <c r="N6" s="70" t="s">
        <v>18</v>
      </c>
      <c r="O6" s="390" t="s">
        <v>16</v>
      </c>
      <c r="P6" s="394"/>
      <c r="Q6" s="70" t="s">
        <v>18</v>
      </c>
      <c r="R6" s="390" t="s">
        <v>16</v>
      </c>
      <c r="S6" s="394"/>
      <c r="T6" s="70" t="s">
        <v>18</v>
      </c>
      <c r="U6" s="390" t="s">
        <v>16</v>
      </c>
      <c r="V6" s="394"/>
      <c r="W6" s="70" t="s">
        <v>18</v>
      </c>
      <c r="X6" s="390" t="s">
        <v>16</v>
      </c>
      <c r="Y6" s="394"/>
      <c r="Z6" s="98" t="s">
        <v>18</v>
      </c>
    </row>
    <row r="7" spans="1:26">
      <c r="A7" s="281" t="s">
        <v>13</v>
      </c>
      <c r="B7" s="278" t="s">
        <v>14</v>
      </c>
      <c r="C7" s="36" t="s">
        <v>155</v>
      </c>
      <c r="D7" s="36" t="s">
        <v>27</v>
      </c>
      <c r="E7" s="341" t="s">
        <v>28</v>
      </c>
      <c r="F7" s="65" t="s">
        <v>155</v>
      </c>
      <c r="G7" s="106" t="s">
        <v>27</v>
      </c>
      <c r="H7" s="71" t="s">
        <v>15</v>
      </c>
      <c r="I7" s="106" t="s">
        <v>155</v>
      </c>
      <c r="J7" s="106" t="s">
        <v>27</v>
      </c>
      <c r="K7" s="71" t="s">
        <v>15</v>
      </c>
      <c r="L7" s="106" t="s">
        <v>155</v>
      </c>
      <c r="M7" s="106" t="s">
        <v>27</v>
      </c>
      <c r="N7" s="71" t="s">
        <v>15</v>
      </c>
      <c r="O7" s="106" t="s">
        <v>155</v>
      </c>
      <c r="P7" s="106" t="s">
        <v>27</v>
      </c>
      <c r="Q7" s="71" t="s">
        <v>15</v>
      </c>
      <c r="R7" s="106"/>
      <c r="S7" s="65" t="s">
        <v>27</v>
      </c>
      <c r="T7" s="71" t="s">
        <v>15</v>
      </c>
      <c r="U7" s="279"/>
      <c r="V7" s="65" t="s">
        <v>27</v>
      </c>
      <c r="W7" s="71" t="s">
        <v>15</v>
      </c>
      <c r="X7" s="279"/>
      <c r="Y7" s="65" t="s">
        <v>27</v>
      </c>
      <c r="Z7" s="99" t="s">
        <v>15</v>
      </c>
    </row>
    <row r="8" spans="1:26" ht="12" customHeight="1">
      <c r="A8" s="95"/>
      <c r="B8" s="196"/>
      <c r="C8" s="271"/>
      <c r="D8" s="74"/>
      <c r="E8" s="342"/>
      <c r="F8" s="241"/>
      <c r="G8" s="326"/>
      <c r="H8" s="191"/>
      <c r="I8" s="241"/>
      <c r="J8" s="348"/>
      <c r="K8" s="191"/>
      <c r="L8" s="241"/>
      <c r="M8" s="326"/>
      <c r="N8" s="244"/>
      <c r="O8" s="241"/>
      <c r="P8" s="326"/>
      <c r="Q8" s="243"/>
      <c r="R8" s="181"/>
      <c r="S8" s="87"/>
      <c r="T8" s="88"/>
      <c r="U8" s="211"/>
      <c r="W8" s="134"/>
      <c r="X8" s="205"/>
      <c r="Z8" s="100"/>
    </row>
    <row r="9" spans="1:26" ht="12" customHeight="1">
      <c r="A9" s="95" t="s">
        <v>134</v>
      </c>
      <c r="B9" s="317"/>
      <c r="C9" s="272"/>
      <c r="D9" s="318"/>
      <c r="E9" s="342"/>
      <c r="F9" s="241"/>
      <c r="G9" s="326"/>
      <c r="H9" s="319"/>
      <c r="I9" s="241"/>
      <c r="J9" s="348"/>
      <c r="K9" s="319"/>
      <c r="L9" s="241"/>
      <c r="M9" s="326"/>
      <c r="N9" s="251"/>
      <c r="O9" s="241"/>
      <c r="P9" s="326"/>
      <c r="Q9" s="320"/>
      <c r="R9" s="314"/>
      <c r="S9" s="315"/>
      <c r="T9" s="88"/>
      <c r="U9" s="211"/>
      <c r="W9" s="100"/>
      <c r="X9" s="205"/>
      <c r="Z9" s="100"/>
    </row>
    <row r="10" spans="1:26" ht="12" customHeight="1">
      <c r="A10" s="95">
        <v>1147</v>
      </c>
      <c r="B10" s="240" t="s">
        <v>135</v>
      </c>
      <c r="C10" s="272">
        <v>4310</v>
      </c>
      <c r="D10" s="242"/>
      <c r="E10" s="343">
        <v>0.61480000000000001</v>
      </c>
      <c r="F10" s="186">
        <v>3050000</v>
      </c>
      <c r="G10" s="346"/>
      <c r="H10" s="252">
        <v>2.4</v>
      </c>
      <c r="I10" s="186">
        <v>3200000</v>
      </c>
      <c r="J10" s="349"/>
      <c r="K10" s="252">
        <v>2.44</v>
      </c>
      <c r="L10" s="186">
        <v>3350000</v>
      </c>
      <c r="M10" s="346"/>
      <c r="N10" s="194">
        <v>2.48</v>
      </c>
      <c r="O10" s="241"/>
      <c r="P10" s="326"/>
      <c r="Q10" s="320"/>
      <c r="R10" s="314"/>
      <c r="S10" s="315"/>
      <c r="T10" s="88"/>
      <c r="U10" s="211"/>
      <c r="W10" s="100"/>
      <c r="X10" s="205"/>
      <c r="Z10" s="100"/>
    </row>
    <row r="11" spans="1:26" ht="12" customHeight="1">
      <c r="A11" s="95"/>
      <c r="B11" s="317"/>
      <c r="C11" s="272"/>
      <c r="D11" s="318"/>
      <c r="E11" s="342"/>
      <c r="F11" s="241"/>
      <c r="G11" s="326"/>
      <c r="H11" s="319"/>
      <c r="I11" s="241"/>
      <c r="J11" s="348"/>
      <c r="K11" s="319"/>
      <c r="L11" s="241"/>
      <c r="M11" s="326"/>
      <c r="N11" s="251"/>
      <c r="O11" s="241"/>
      <c r="P11" s="326"/>
      <c r="Q11" s="320"/>
      <c r="R11" s="314"/>
      <c r="S11" s="315"/>
      <c r="T11" s="88"/>
      <c r="U11" s="211"/>
      <c r="W11" s="100"/>
      <c r="X11" s="205"/>
      <c r="Z11" s="100"/>
    </row>
    <row r="12" spans="1:26">
      <c r="A12" s="95" t="s">
        <v>55</v>
      </c>
      <c r="B12" s="240"/>
      <c r="C12" s="272"/>
      <c r="D12" s="269"/>
      <c r="E12" s="342"/>
      <c r="F12" s="186"/>
      <c r="G12" s="346"/>
      <c r="H12" s="252"/>
      <c r="I12" s="186"/>
      <c r="J12" s="349"/>
      <c r="K12" s="252"/>
      <c r="L12" s="186"/>
      <c r="M12" s="326"/>
      <c r="N12" s="194"/>
      <c r="O12" s="186"/>
      <c r="P12" s="346"/>
      <c r="Q12" s="193"/>
      <c r="R12" s="266"/>
      <c r="S12" s="267"/>
      <c r="T12" s="88"/>
      <c r="U12" s="211"/>
      <c r="W12" s="100"/>
      <c r="X12" s="205"/>
      <c r="Z12" s="100"/>
    </row>
    <row r="13" spans="1:26">
      <c r="A13" s="95">
        <v>6119</v>
      </c>
      <c r="B13" s="240" t="s">
        <v>56</v>
      </c>
      <c r="C13" s="272">
        <v>12954</v>
      </c>
      <c r="D13" s="242"/>
      <c r="E13" s="343">
        <v>0.51280000000000003</v>
      </c>
      <c r="F13" s="186">
        <v>31680000</v>
      </c>
      <c r="G13" s="346"/>
      <c r="H13" s="252">
        <v>3.66</v>
      </c>
      <c r="I13" s="186">
        <v>33260000</v>
      </c>
      <c r="J13" s="349"/>
      <c r="K13" s="252">
        <v>3.66</v>
      </c>
      <c r="L13" s="186">
        <v>34930000</v>
      </c>
      <c r="M13" s="346"/>
      <c r="N13" s="194">
        <v>3.66</v>
      </c>
      <c r="O13" s="186">
        <v>36670000</v>
      </c>
      <c r="P13" s="346"/>
      <c r="Q13" s="193">
        <v>3.66</v>
      </c>
      <c r="R13" s="266"/>
      <c r="S13" s="267"/>
      <c r="T13" s="88"/>
      <c r="U13" s="211"/>
      <c r="W13" s="100"/>
      <c r="X13" s="205"/>
      <c r="Z13" s="100"/>
    </row>
    <row r="14" spans="1:26">
      <c r="A14" s="95">
        <v>6117</v>
      </c>
      <c r="B14" s="240" t="s">
        <v>62</v>
      </c>
      <c r="C14" s="272">
        <v>7038</v>
      </c>
      <c r="D14" s="242"/>
      <c r="E14" s="343">
        <v>0.65910000000000002</v>
      </c>
      <c r="F14" s="186">
        <v>16100000</v>
      </c>
      <c r="G14" s="346"/>
      <c r="H14" s="252">
        <v>3.06</v>
      </c>
      <c r="I14" s="186">
        <v>16583000</v>
      </c>
      <c r="J14" s="349"/>
      <c r="K14" s="252">
        <v>3.06</v>
      </c>
      <c r="L14" s="186">
        <v>17080000</v>
      </c>
      <c r="M14" s="346"/>
      <c r="N14" s="194">
        <v>3.06</v>
      </c>
      <c r="O14" s="186">
        <v>17593000</v>
      </c>
      <c r="P14" s="346"/>
      <c r="Q14" s="193">
        <v>3.06</v>
      </c>
      <c r="R14" s="295"/>
      <c r="S14" s="296"/>
      <c r="T14" s="88"/>
      <c r="U14" s="211"/>
      <c r="W14" s="100"/>
      <c r="X14" s="205"/>
      <c r="Z14" s="100"/>
    </row>
    <row r="15" spans="1:26">
      <c r="A15" s="95">
        <v>6112</v>
      </c>
      <c r="B15" s="240" t="s">
        <v>143</v>
      </c>
      <c r="C15" s="272">
        <v>3159</v>
      </c>
      <c r="D15" s="242"/>
      <c r="E15" s="343">
        <v>0.59099999999999997</v>
      </c>
      <c r="F15" s="186">
        <v>7550000</v>
      </c>
      <c r="G15" s="346"/>
      <c r="H15" s="252">
        <v>2.91</v>
      </c>
      <c r="I15" s="186">
        <v>7750000</v>
      </c>
      <c r="J15" s="349"/>
      <c r="K15" s="252">
        <v>2.91</v>
      </c>
      <c r="L15" s="186">
        <v>7980000</v>
      </c>
      <c r="M15" s="346"/>
      <c r="N15" s="194">
        <v>2.91</v>
      </c>
      <c r="O15" s="186"/>
      <c r="P15" s="346"/>
      <c r="Q15" s="193"/>
      <c r="R15" s="323"/>
      <c r="S15" s="324"/>
      <c r="T15" s="88"/>
      <c r="U15" s="211"/>
      <c r="W15" s="100"/>
      <c r="X15" s="205"/>
      <c r="Z15" s="100"/>
    </row>
    <row r="16" spans="1:26">
      <c r="A16" s="95"/>
      <c r="B16" s="240"/>
      <c r="C16" s="272"/>
      <c r="D16" s="242"/>
      <c r="E16" s="343"/>
      <c r="F16" s="186"/>
      <c r="G16" s="346"/>
      <c r="H16" s="252"/>
      <c r="I16" s="186"/>
      <c r="J16" s="349"/>
      <c r="K16" s="252"/>
      <c r="L16" s="241"/>
      <c r="M16" s="326"/>
      <c r="N16" s="251"/>
      <c r="O16" s="186"/>
      <c r="P16" s="346"/>
      <c r="Q16" s="193"/>
      <c r="R16" s="295"/>
      <c r="S16" s="296"/>
      <c r="T16" s="88"/>
      <c r="U16" s="211"/>
      <c r="W16" s="100"/>
      <c r="X16" s="205"/>
      <c r="Z16" s="100"/>
    </row>
    <row r="17" spans="1:26">
      <c r="A17" s="95" t="s">
        <v>66</v>
      </c>
      <c r="B17" s="240"/>
      <c r="C17" s="272"/>
      <c r="D17" s="242"/>
      <c r="E17" s="343"/>
      <c r="F17" s="186"/>
      <c r="G17" s="346"/>
      <c r="H17" s="252"/>
      <c r="I17" s="186"/>
      <c r="J17" s="349"/>
      <c r="K17" s="252"/>
      <c r="L17" s="241"/>
      <c r="M17" s="326"/>
      <c r="N17" s="251"/>
      <c r="O17" s="186"/>
      <c r="P17" s="346"/>
      <c r="Q17" s="193"/>
      <c r="R17" s="300"/>
      <c r="S17" s="301"/>
      <c r="T17" s="88"/>
      <c r="U17" s="211"/>
      <c r="W17" s="100"/>
      <c r="X17" s="205"/>
      <c r="Z17" s="100"/>
    </row>
    <row r="18" spans="1:26">
      <c r="A18" s="95">
        <v>4228</v>
      </c>
      <c r="B18" s="240" t="s">
        <v>65</v>
      </c>
      <c r="C18" s="272">
        <v>1270</v>
      </c>
      <c r="D18" s="242"/>
      <c r="E18" s="343">
        <v>0.58489999999999998</v>
      </c>
      <c r="F18" s="186">
        <v>3163728</v>
      </c>
      <c r="G18" s="346"/>
      <c r="H18" s="252">
        <v>1.38</v>
      </c>
      <c r="I18" s="186">
        <v>3195365</v>
      </c>
      <c r="J18" s="349"/>
      <c r="K18" s="252">
        <v>1.38</v>
      </c>
      <c r="L18" s="186">
        <v>3227319</v>
      </c>
      <c r="M18" s="346"/>
      <c r="N18" s="194">
        <v>1.38</v>
      </c>
      <c r="O18" s="186">
        <v>3259592</v>
      </c>
      <c r="P18" s="346"/>
      <c r="Q18" s="193">
        <v>1.38</v>
      </c>
      <c r="R18" s="300"/>
      <c r="S18" s="301"/>
      <c r="T18" s="88"/>
      <c r="U18" s="211"/>
      <c r="W18" s="100"/>
      <c r="X18" s="205"/>
      <c r="Z18" s="100"/>
    </row>
    <row r="19" spans="1:26">
      <c r="A19" s="95">
        <v>4019</v>
      </c>
      <c r="B19" s="240" t="s">
        <v>89</v>
      </c>
      <c r="C19" s="272">
        <v>668</v>
      </c>
      <c r="D19" s="242"/>
      <c r="E19" s="343">
        <v>0.70109999999999995</v>
      </c>
      <c r="F19" s="186">
        <v>1333609</v>
      </c>
      <c r="G19" s="346"/>
      <c r="H19" s="252">
        <v>1.65</v>
      </c>
      <c r="I19" s="186">
        <v>1426962</v>
      </c>
      <c r="J19" s="349"/>
      <c r="K19" s="252">
        <v>1.72</v>
      </c>
      <c r="L19" s="186"/>
      <c r="M19" s="346"/>
      <c r="N19" s="194"/>
      <c r="O19" s="186"/>
      <c r="P19" s="346"/>
      <c r="Q19" s="193"/>
      <c r="R19" s="302"/>
      <c r="S19" s="303"/>
      <c r="T19" s="88"/>
      <c r="U19" s="211"/>
      <c r="W19" s="100"/>
      <c r="X19" s="205"/>
      <c r="Z19" s="100"/>
    </row>
    <row r="20" spans="1:26">
      <c r="A20" s="95"/>
      <c r="B20" s="240"/>
      <c r="C20" s="272"/>
      <c r="D20" s="242"/>
      <c r="E20" s="343"/>
      <c r="F20" s="186"/>
      <c r="G20" s="346"/>
      <c r="H20" s="252"/>
      <c r="I20" s="186"/>
      <c r="J20" s="349"/>
      <c r="K20" s="252"/>
      <c r="L20" s="186"/>
      <c r="M20" s="346"/>
      <c r="N20" s="194"/>
      <c r="O20" s="186"/>
      <c r="P20" s="346"/>
      <c r="Q20" s="193"/>
      <c r="R20" s="302"/>
      <c r="S20" s="303"/>
      <c r="T20" s="88"/>
      <c r="U20" s="211"/>
      <c r="W20" s="100"/>
      <c r="X20" s="205"/>
      <c r="Z20" s="100"/>
    </row>
    <row r="21" spans="1:26">
      <c r="A21" s="95" t="s">
        <v>106</v>
      </c>
      <c r="B21" s="240"/>
      <c r="C21" s="272"/>
      <c r="D21" s="242"/>
      <c r="E21" s="343"/>
      <c r="F21" s="186"/>
      <c r="G21" s="346"/>
      <c r="H21" s="252"/>
      <c r="I21" s="186"/>
      <c r="J21" s="349"/>
      <c r="K21" s="252"/>
      <c r="L21" s="186"/>
      <c r="M21" s="346"/>
      <c r="N21" s="194"/>
      <c r="O21" s="186"/>
      <c r="P21" s="346"/>
      <c r="Q21" s="193"/>
      <c r="R21" s="308"/>
      <c r="S21" s="309"/>
      <c r="T21" s="88"/>
      <c r="U21" s="211"/>
      <c r="W21" s="100"/>
      <c r="X21" s="205"/>
      <c r="Z21" s="100"/>
    </row>
    <row r="22" spans="1:26">
      <c r="A22" s="95">
        <v>5121</v>
      </c>
      <c r="B22" s="240" t="s">
        <v>107</v>
      </c>
      <c r="C22" s="272">
        <v>3749</v>
      </c>
      <c r="D22" s="242"/>
      <c r="E22" s="343">
        <v>0.6996</v>
      </c>
      <c r="F22" s="186">
        <v>9100000</v>
      </c>
      <c r="G22" s="346"/>
      <c r="H22" s="252">
        <v>3.3</v>
      </c>
      <c r="I22" s="186">
        <v>9100000</v>
      </c>
      <c r="J22" s="349"/>
      <c r="K22" s="252">
        <v>3.26</v>
      </c>
      <c r="L22" s="186">
        <v>9100000</v>
      </c>
      <c r="M22" s="346"/>
      <c r="N22" s="194">
        <v>3.23</v>
      </c>
      <c r="O22" s="186">
        <v>9100000</v>
      </c>
      <c r="P22" s="346"/>
      <c r="Q22" s="193">
        <v>3.2</v>
      </c>
      <c r="R22" s="308"/>
      <c r="S22" s="309"/>
      <c r="T22" s="88"/>
      <c r="U22" s="211"/>
      <c r="W22" s="100"/>
      <c r="X22" s="205"/>
      <c r="Z22" s="100"/>
    </row>
    <row r="23" spans="1:26">
      <c r="A23" s="95">
        <v>5402</v>
      </c>
      <c r="B23" s="240" t="s">
        <v>109</v>
      </c>
      <c r="C23" s="272">
        <v>2983</v>
      </c>
      <c r="D23" s="242"/>
      <c r="E23" s="343">
        <v>0.61109999999999998</v>
      </c>
      <c r="F23" s="186">
        <v>714304</v>
      </c>
      <c r="G23" s="346"/>
      <c r="H23" s="252">
        <v>1.48</v>
      </c>
      <c r="I23" s="186">
        <v>714304</v>
      </c>
      <c r="J23" s="349"/>
      <c r="K23" s="252">
        <v>1.48</v>
      </c>
      <c r="L23" s="186">
        <v>714304</v>
      </c>
      <c r="M23" s="346"/>
      <c r="N23" s="194">
        <v>1.46</v>
      </c>
      <c r="O23" s="186">
        <v>714304</v>
      </c>
      <c r="P23" s="346"/>
      <c r="Q23" s="193">
        <v>1.44</v>
      </c>
      <c r="R23" s="308"/>
      <c r="S23" s="309"/>
      <c r="T23" s="88"/>
      <c r="U23" s="211"/>
      <c r="W23" s="100"/>
      <c r="X23" s="205"/>
      <c r="Z23" s="100"/>
    </row>
    <row r="24" spans="1:26">
      <c r="A24" s="95">
        <v>5323</v>
      </c>
      <c r="B24" s="240" t="s">
        <v>114</v>
      </c>
      <c r="C24" s="272">
        <v>2748</v>
      </c>
      <c r="D24" s="242"/>
      <c r="E24" s="343">
        <v>0.57930000000000004</v>
      </c>
      <c r="F24" s="186">
        <v>6324000</v>
      </c>
      <c r="G24" s="346"/>
      <c r="H24" s="252">
        <v>1.52</v>
      </c>
      <c r="I24" s="186">
        <v>6524000</v>
      </c>
      <c r="J24" s="349"/>
      <c r="K24" s="252">
        <v>1.54</v>
      </c>
      <c r="L24" s="186">
        <v>6724000</v>
      </c>
      <c r="M24" s="346"/>
      <c r="N24" s="194">
        <v>1.55</v>
      </c>
      <c r="O24" s="186">
        <v>6924000</v>
      </c>
      <c r="P24" s="346"/>
      <c r="Q24" s="193">
        <v>1.57</v>
      </c>
      <c r="R24" s="308"/>
      <c r="S24" s="309"/>
      <c r="T24" s="88"/>
      <c r="U24" s="211"/>
      <c r="W24" s="100"/>
      <c r="X24" s="205"/>
      <c r="Z24" s="100"/>
    </row>
    <row r="25" spans="1:26">
      <c r="A25" s="95"/>
      <c r="B25" s="240"/>
      <c r="C25" s="272"/>
      <c r="D25" s="242"/>
      <c r="E25" s="343"/>
      <c r="F25" s="186"/>
      <c r="G25" s="346"/>
      <c r="H25" s="252"/>
      <c r="I25" s="186"/>
      <c r="J25" s="349"/>
      <c r="K25" s="252"/>
      <c r="L25" s="186"/>
      <c r="M25" s="346"/>
      <c r="N25" s="194"/>
      <c r="O25" s="186"/>
      <c r="P25" s="346"/>
      <c r="Q25" s="193"/>
      <c r="R25" s="311"/>
      <c r="S25" s="312"/>
      <c r="T25" s="88"/>
      <c r="U25" s="211"/>
      <c r="W25" s="100"/>
      <c r="X25" s="205"/>
      <c r="Z25" s="100"/>
    </row>
    <row r="26" spans="1:26">
      <c r="A26" s="95" t="s">
        <v>124</v>
      </c>
      <c r="B26" s="240"/>
      <c r="C26" s="272"/>
      <c r="D26" s="242"/>
      <c r="E26" s="343"/>
      <c r="F26" s="186"/>
      <c r="G26" s="346"/>
      <c r="H26" s="252"/>
      <c r="I26" s="186"/>
      <c r="J26" s="349"/>
      <c r="K26" s="252"/>
      <c r="L26" s="186"/>
      <c r="M26" s="346"/>
      <c r="N26" s="194"/>
      <c r="O26" s="186"/>
      <c r="P26" s="346"/>
      <c r="Q26" s="193"/>
      <c r="R26" s="311"/>
      <c r="S26" s="312"/>
      <c r="T26" s="88"/>
      <c r="U26" s="211"/>
      <c r="W26" s="100"/>
      <c r="X26" s="205"/>
      <c r="Z26" s="100"/>
    </row>
    <row r="27" spans="1:26">
      <c r="A27" s="95">
        <v>8130</v>
      </c>
      <c r="B27" s="240" t="s">
        <v>125</v>
      </c>
      <c r="C27" s="272">
        <v>637</v>
      </c>
      <c r="D27" s="242"/>
      <c r="E27" s="343">
        <v>0.61519999999999997</v>
      </c>
      <c r="F27" s="186">
        <v>1110000</v>
      </c>
      <c r="G27" s="346"/>
      <c r="H27" s="252">
        <v>3</v>
      </c>
      <c r="I27" s="186">
        <v>1110000</v>
      </c>
      <c r="J27" s="349"/>
      <c r="K27" s="252">
        <v>2.97</v>
      </c>
      <c r="L27" s="186">
        <v>1110000</v>
      </c>
      <c r="M27" s="346"/>
      <c r="N27" s="194">
        <v>2.94</v>
      </c>
      <c r="O27" s="186"/>
      <c r="P27" s="346"/>
      <c r="Q27" s="193"/>
      <c r="R27" s="311"/>
      <c r="S27" s="312"/>
      <c r="T27" s="88"/>
      <c r="U27" s="211"/>
      <c r="W27" s="100"/>
      <c r="X27" s="205"/>
      <c r="Z27" s="100"/>
    </row>
    <row r="28" spans="1:26">
      <c r="A28" s="95">
        <v>8404</v>
      </c>
      <c r="B28" s="240" t="s">
        <v>131</v>
      </c>
      <c r="C28" s="272">
        <v>2325</v>
      </c>
      <c r="D28" s="242"/>
      <c r="E28" s="343">
        <v>0.51719999999999999</v>
      </c>
      <c r="F28" s="186">
        <v>4500000</v>
      </c>
      <c r="G28" s="346"/>
      <c r="H28" s="252">
        <v>2.7</v>
      </c>
      <c r="I28" s="186">
        <v>4750000</v>
      </c>
      <c r="J28" s="349"/>
      <c r="K28" s="252">
        <v>2.7</v>
      </c>
      <c r="L28" s="186">
        <v>5000000</v>
      </c>
      <c r="M28" s="346"/>
      <c r="N28" s="194">
        <v>2.69</v>
      </c>
      <c r="O28" s="186"/>
      <c r="P28" s="346"/>
      <c r="Q28" s="193"/>
      <c r="R28" s="311"/>
      <c r="S28" s="312"/>
      <c r="T28" s="88"/>
      <c r="U28" s="211"/>
      <c r="W28" s="100"/>
      <c r="X28" s="205"/>
      <c r="Z28" s="100"/>
    </row>
    <row r="29" spans="1:26">
      <c r="A29" s="95"/>
      <c r="B29" s="240"/>
      <c r="C29" s="272"/>
      <c r="D29" s="242"/>
      <c r="E29" s="343"/>
      <c r="F29" s="186"/>
      <c r="G29" s="346"/>
      <c r="H29" s="252"/>
      <c r="I29" s="186"/>
      <c r="J29" s="349"/>
      <c r="K29" s="252"/>
      <c r="L29" s="186"/>
      <c r="M29" s="346"/>
      <c r="N29" s="194"/>
      <c r="O29" s="186"/>
      <c r="P29" s="346"/>
      <c r="Q29" s="193"/>
      <c r="R29" s="314"/>
      <c r="S29" s="315"/>
      <c r="T29" s="88"/>
      <c r="U29" s="211"/>
      <c r="W29" s="100"/>
      <c r="X29" s="205"/>
      <c r="Z29" s="100"/>
    </row>
    <row r="30" spans="1:26">
      <c r="A30" s="95" t="s">
        <v>139</v>
      </c>
      <c r="B30" s="240"/>
      <c r="C30" s="272"/>
      <c r="D30" s="242"/>
      <c r="E30" s="343"/>
      <c r="F30" s="186"/>
      <c r="G30" s="346"/>
      <c r="H30" s="252"/>
      <c r="I30" s="186"/>
      <c r="J30" s="349"/>
      <c r="K30" s="252"/>
      <c r="L30" s="186"/>
      <c r="M30" s="346"/>
      <c r="N30" s="194"/>
      <c r="O30" s="186"/>
      <c r="P30" s="346"/>
      <c r="Q30" s="193"/>
      <c r="R30" s="314"/>
      <c r="S30" s="315"/>
      <c r="T30" s="88"/>
      <c r="U30" s="211"/>
      <c r="W30" s="100"/>
      <c r="X30" s="205"/>
      <c r="Z30" s="100"/>
    </row>
    <row r="31" spans="1:26">
      <c r="A31" s="95">
        <v>12110</v>
      </c>
      <c r="B31" s="240" t="s">
        <v>140</v>
      </c>
      <c r="C31" s="272">
        <v>299</v>
      </c>
      <c r="D31" s="242"/>
      <c r="E31" s="343">
        <v>0.64410000000000001</v>
      </c>
      <c r="F31" s="186">
        <v>1080000</v>
      </c>
      <c r="G31" s="346"/>
      <c r="H31" s="252">
        <v>1.78</v>
      </c>
      <c r="I31" s="186">
        <v>1080000</v>
      </c>
      <c r="J31" s="349"/>
      <c r="K31" s="252">
        <v>1.78</v>
      </c>
      <c r="L31" s="186"/>
      <c r="M31" s="346"/>
      <c r="N31" s="194"/>
      <c r="O31" s="186"/>
      <c r="P31" s="346"/>
      <c r="Q31" s="193"/>
      <c r="R31" s="314"/>
      <c r="S31" s="315"/>
      <c r="T31" s="88"/>
      <c r="U31" s="211"/>
      <c r="W31" s="100"/>
      <c r="X31" s="205"/>
      <c r="Z31" s="100"/>
    </row>
    <row r="32" spans="1:26">
      <c r="A32" s="95"/>
      <c r="B32" s="240"/>
      <c r="C32" s="272"/>
      <c r="D32" s="242"/>
      <c r="E32" s="343"/>
      <c r="F32" s="186"/>
      <c r="G32" s="346"/>
      <c r="H32" s="252"/>
      <c r="I32" s="186"/>
      <c r="J32" s="349"/>
      <c r="K32" s="252"/>
      <c r="L32" s="186"/>
      <c r="M32" s="346"/>
      <c r="N32" s="194"/>
      <c r="O32" s="186"/>
      <c r="P32" s="346"/>
      <c r="Q32" s="193"/>
      <c r="R32" s="308"/>
      <c r="S32" s="309"/>
      <c r="T32" s="88"/>
      <c r="U32" s="211"/>
      <c r="W32" s="100"/>
      <c r="X32" s="205"/>
      <c r="Z32" s="100"/>
    </row>
    <row r="33" spans="1:26">
      <c r="A33" s="95" t="s">
        <v>100</v>
      </c>
      <c r="B33" s="240"/>
      <c r="C33" s="272"/>
      <c r="D33" s="242"/>
      <c r="E33" s="343"/>
      <c r="F33" s="186"/>
      <c r="G33" s="346"/>
      <c r="H33" s="252"/>
      <c r="I33" s="186"/>
      <c r="J33" s="349"/>
      <c r="K33" s="252"/>
      <c r="L33" s="186"/>
      <c r="M33" s="346"/>
      <c r="N33" s="194" t="s">
        <v>142</v>
      </c>
      <c r="O33" s="186"/>
      <c r="P33" s="346"/>
      <c r="Q33" s="193"/>
      <c r="R33" s="308"/>
      <c r="S33" s="309"/>
      <c r="T33" s="88"/>
      <c r="U33" s="211"/>
      <c r="W33" s="100"/>
      <c r="X33" s="205"/>
      <c r="Z33" s="100"/>
    </row>
    <row r="34" spans="1:26">
      <c r="A34" s="95">
        <v>14172</v>
      </c>
      <c r="B34" s="240" t="s">
        <v>101</v>
      </c>
      <c r="C34" s="272">
        <v>614</v>
      </c>
      <c r="D34" s="242"/>
      <c r="E34" s="343">
        <v>0.61109999999999998</v>
      </c>
      <c r="F34" s="186">
        <v>2000000</v>
      </c>
      <c r="G34" s="346"/>
      <c r="H34" s="252">
        <v>2.75</v>
      </c>
      <c r="I34" s="186">
        <v>2000000</v>
      </c>
      <c r="J34" s="349"/>
      <c r="K34" s="252">
        <v>2.75</v>
      </c>
      <c r="L34" s="186">
        <v>2000000</v>
      </c>
      <c r="M34" s="346"/>
      <c r="N34" s="194">
        <v>2.75</v>
      </c>
      <c r="O34" s="186"/>
      <c r="P34" s="346"/>
      <c r="Q34" s="193"/>
      <c r="R34" s="302"/>
      <c r="S34" s="303"/>
      <c r="T34" s="88"/>
      <c r="U34" s="211"/>
      <c r="W34" s="100"/>
      <c r="X34" s="205"/>
      <c r="Z34" s="100"/>
    </row>
    <row r="35" spans="1:26">
      <c r="A35" s="95"/>
      <c r="B35" s="240"/>
      <c r="C35" s="272"/>
      <c r="D35" s="242"/>
      <c r="E35" s="343"/>
      <c r="F35" s="186"/>
      <c r="G35" s="346"/>
      <c r="H35" s="252"/>
      <c r="I35" s="186"/>
      <c r="J35" s="349"/>
      <c r="K35" s="252"/>
      <c r="L35" s="186"/>
      <c r="M35" s="346"/>
      <c r="N35" s="194"/>
      <c r="O35" s="186"/>
      <c r="P35" s="346"/>
      <c r="Q35" s="193"/>
      <c r="R35" s="305"/>
      <c r="S35" s="306"/>
      <c r="T35" s="88"/>
      <c r="U35" s="211"/>
      <c r="W35" s="100"/>
      <c r="X35" s="205"/>
      <c r="Z35" s="100"/>
    </row>
    <row r="36" spans="1:26">
      <c r="A36" s="95" t="s">
        <v>97</v>
      </c>
      <c r="B36" s="240"/>
      <c r="C36" s="272"/>
      <c r="D36" s="242"/>
      <c r="E36" s="343"/>
      <c r="F36" s="186"/>
      <c r="G36" s="346"/>
      <c r="H36" s="252"/>
      <c r="I36" s="186"/>
      <c r="J36" s="349"/>
      <c r="K36" s="252"/>
      <c r="L36" s="186"/>
      <c r="M36" s="346"/>
      <c r="N36" s="194"/>
      <c r="O36" s="186"/>
      <c r="P36" s="346"/>
      <c r="Q36" s="193"/>
      <c r="R36" s="305"/>
      <c r="S36" s="306"/>
      <c r="T36" s="88"/>
      <c r="U36" s="211"/>
      <c r="W36" s="100"/>
      <c r="X36" s="205"/>
      <c r="Z36" s="100"/>
    </row>
    <row r="37" spans="1:26">
      <c r="A37" s="95">
        <v>15201</v>
      </c>
      <c r="B37" s="240" t="s">
        <v>98</v>
      </c>
      <c r="C37" s="272">
        <v>5765</v>
      </c>
      <c r="D37" s="242"/>
      <c r="E37" s="343">
        <v>0.5585</v>
      </c>
      <c r="F37" s="186">
        <v>9600000</v>
      </c>
      <c r="G37" s="346"/>
      <c r="H37" s="252">
        <v>2.5499999999999998</v>
      </c>
      <c r="I37" s="186">
        <v>10000000</v>
      </c>
      <c r="J37" s="349"/>
      <c r="K37" s="252">
        <v>2.5499999999999998</v>
      </c>
      <c r="L37" s="186">
        <v>10450000</v>
      </c>
      <c r="M37" s="346"/>
      <c r="N37" s="194">
        <v>2.5499999999999998</v>
      </c>
      <c r="O37" s="186">
        <v>10950000</v>
      </c>
      <c r="P37" s="346"/>
      <c r="Q37" s="193">
        <v>2.5499999999999998</v>
      </c>
      <c r="R37" s="305"/>
      <c r="S37" s="306"/>
      <c r="T37" s="88"/>
      <c r="U37" s="211"/>
      <c r="W37" s="100"/>
      <c r="X37" s="205"/>
      <c r="Z37" s="100"/>
    </row>
    <row r="38" spans="1:26">
      <c r="A38" s="95"/>
      <c r="B38" s="240"/>
      <c r="C38" s="272"/>
      <c r="D38" s="242"/>
      <c r="E38" s="343"/>
      <c r="F38" s="186"/>
      <c r="G38" s="346"/>
      <c r="H38" s="252"/>
      <c r="I38" s="186"/>
      <c r="J38" s="349"/>
      <c r="K38" s="252"/>
      <c r="L38" s="186"/>
      <c r="M38" s="346"/>
      <c r="N38" s="194"/>
      <c r="O38" s="186"/>
      <c r="P38" s="346"/>
      <c r="Q38" s="193"/>
      <c r="R38" s="376"/>
      <c r="S38" s="377"/>
      <c r="T38" s="88"/>
      <c r="U38" s="211"/>
      <c r="W38" s="100"/>
      <c r="X38" s="205"/>
      <c r="Z38" s="100"/>
    </row>
    <row r="39" spans="1:26">
      <c r="A39" s="95" t="s">
        <v>164</v>
      </c>
      <c r="B39" s="240"/>
      <c r="C39" s="272"/>
      <c r="D39" s="242"/>
      <c r="E39" s="343"/>
      <c r="F39" s="186"/>
      <c r="G39" s="346"/>
      <c r="H39" s="252"/>
      <c r="I39" s="186"/>
      <c r="J39" s="349"/>
      <c r="K39" s="252"/>
      <c r="L39" s="186"/>
      <c r="M39" s="346"/>
      <c r="N39" s="194"/>
      <c r="O39" s="186"/>
      <c r="P39" s="346"/>
      <c r="Q39" s="193"/>
      <c r="R39" s="376"/>
      <c r="S39" s="377"/>
      <c r="T39" s="88"/>
      <c r="U39" s="211"/>
      <c r="W39" s="100"/>
      <c r="X39" s="205"/>
      <c r="Z39" s="100"/>
    </row>
    <row r="40" spans="1:26">
      <c r="A40" s="95">
        <v>16049</v>
      </c>
      <c r="B40" s="240" t="s">
        <v>165</v>
      </c>
      <c r="C40" s="272">
        <v>1026</v>
      </c>
      <c r="D40" s="242"/>
      <c r="E40" s="343">
        <v>0.62290000000000001</v>
      </c>
      <c r="F40" s="186">
        <v>3420000</v>
      </c>
      <c r="G40" s="346"/>
      <c r="H40" s="252">
        <v>1.82</v>
      </c>
      <c r="I40" s="186">
        <v>3595000</v>
      </c>
      <c r="J40" s="349"/>
      <c r="K40" s="252">
        <v>1.9</v>
      </c>
      <c r="L40" s="186">
        <v>3775000</v>
      </c>
      <c r="M40" s="346"/>
      <c r="N40" s="194">
        <v>1.99</v>
      </c>
      <c r="O40" s="186">
        <v>3965000</v>
      </c>
      <c r="P40" s="346"/>
      <c r="Q40" s="193">
        <v>2.08</v>
      </c>
      <c r="R40" s="376"/>
      <c r="S40" s="377"/>
      <c r="T40" s="88"/>
      <c r="U40" s="211"/>
      <c r="W40" s="100"/>
      <c r="X40" s="205"/>
      <c r="Z40" s="100"/>
    </row>
    <row r="41" spans="1:26">
      <c r="A41" s="95"/>
      <c r="B41" s="240"/>
      <c r="C41" s="272"/>
      <c r="D41" s="242"/>
      <c r="E41" s="343"/>
      <c r="F41" s="186"/>
      <c r="G41" s="346"/>
      <c r="H41" s="252"/>
      <c r="I41" s="186"/>
      <c r="J41" s="349"/>
      <c r="K41" s="252"/>
      <c r="L41" s="186"/>
      <c r="M41" s="346"/>
      <c r="N41" s="194"/>
      <c r="O41" s="186"/>
      <c r="P41" s="346"/>
      <c r="Q41" s="193"/>
      <c r="R41" s="302"/>
      <c r="S41" s="303"/>
      <c r="T41" s="88"/>
      <c r="U41" s="211"/>
      <c r="W41" s="100"/>
      <c r="X41" s="205"/>
      <c r="Z41" s="100"/>
    </row>
    <row r="42" spans="1:26">
      <c r="A42" s="95" t="s">
        <v>52</v>
      </c>
      <c r="B42" s="240"/>
      <c r="C42" s="272"/>
      <c r="D42" s="242"/>
      <c r="E42" s="343"/>
      <c r="F42" s="186"/>
      <c r="G42" s="346"/>
      <c r="H42" s="252"/>
      <c r="I42" s="186"/>
      <c r="J42" s="349"/>
      <c r="K42" s="252"/>
      <c r="L42" s="241"/>
      <c r="M42" s="326"/>
      <c r="N42" s="251"/>
      <c r="O42" s="186"/>
      <c r="P42" s="346"/>
      <c r="Q42" s="193"/>
      <c r="R42" s="295"/>
      <c r="S42" s="296"/>
      <c r="T42" s="88"/>
      <c r="U42" s="211"/>
      <c r="W42" s="100"/>
      <c r="X42" s="205"/>
      <c r="Z42" s="100"/>
    </row>
    <row r="43" spans="1:26">
      <c r="A43" s="95">
        <v>18303</v>
      </c>
      <c r="B43" s="240" t="s">
        <v>53</v>
      </c>
      <c r="C43" s="272">
        <v>3781</v>
      </c>
      <c r="D43" s="242"/>
      <c r="E43" s="343">
        <v>0.751</v>
      </c>
      <c r="F43" s="186">
        <v>10400000</v>
      </c>
      <c r="G43" s="346"/>
      <c r="H43" s="252">
        <v>1.5</v>
      </c>
      <c r="I43" s="186">
        <v>10600000</v>
      </c>
      <c r="J43" s="349"/>
      <c r="K43" s="252">
        <v>1.51</v>
      </c>
      <c r="L43" s="186">
        <v>10800000</v>
      </c>
      <c r="M43" s="346"/>
      <c r="N43" s="194">
        <v>1.52</v>
      </c>
      <c r="O43" s="186">
        <v>11000000</v>
      </c>
      <c r="P43" s="346"/>
      <c r="Q43" s="193">
        <v>1.54</v>
      </c>
      <c r="R43" s="295"/>
      <c r="S43" s="296"/>
      <c r="T43" s="88"/>
      <c r="U43" s="211"/>
      <c r="W43" s="100"/>
      <c r="X43" s="205"/>
      <c r="Z43" s="100"/>
    </row>
    <row r="44" spans="1:26">
      <c r="A44" s="95">
        <v>18402</v>
      </c>
      <c r="B44" s="240" t="s">
        <v>118</v>
      </c>
      <c r="C44" s="272">
        <v>9799</v>
      </c>
      <c r="D44" s="242"/>
      <c r="E44" s="343">
        <v>0.56699999999999995</v>
      </c>
      <c r="F44" s="186">
        <v>24300846</v>
      </c>
      <c r="G44" s="346"/>
      <c r="H44" s="252">
        <v>3.73</v>
      </c>
      <c r="I44" s="186">
        <v>24650304</v>
      </c>
      <c r="J44" s="349"/>
      <c r="K44" s="252">
        <v>3.73</v>
      </c>
      <c r="L44" s="186">
        <v>25020059</v>
      </c>
      <c r="M44" s="346"/>
      <c r="N44" s="194">
        <v>3.73</v>
      </c>
      <c r="O44" s="186">
        <v>25520460</v>
      </c>
      <c r="P44" s="346"/>
      <c r="Q44" s="193">
        <v>3.73</v>
      </c>
      <c r="R44" s="308"/>
      <c r="S44" s="309"/>
      <c r="T44" s="88"/>
      <c r="U44" s="211"/>
      <c r="W44" s="100"/>
      <c r="X44" s="205"/>
      <c r="Z44" s="100"/>
    </row>
    <row r="45" spans="1:26">
      <c r="A45" s="95"/>
      <c r="B45" s="240"/>
      <c r="C45" s="272"/>
      <c r="D45" s="242"/>
      <c r="E45" s="343"/>
      <c r="F45" s="186"/>
      <c r="G45" s="346"/>
      <c r="H45" s="252"/>
      <c r="I45" s="186"/>
      <c r="J45" s="349"/>
      <c r="K45" s="252"/>
      <c r="L45" s="186"/>
      <c r="M45" s="346"/>
      <c r="N45" s="194"/>
      <c r="O45" s="186"/>
      <c r="P45" s="346"/>
      <c r="Q45" s="193"/>
      <c r="R45" s="308"/>
      <c r="S45" s="309"/>
      <c r="T45" s="88"/>
      <c r="U45" s="211"/>
      <c r="W45" s="100"/>
      <c r="X45" s="205"/>
      <c r="Z45" s="100"/>
    </row>
    <row r="46" spans="1:26">
      <c r="A46" s="95" t="s">
        <v>87</v>
      </c>
      <c r="B46" s="240"/>
      <c r="C46" s="272"/>
      <c r="D46" s="242"/>
      <c r="E46" s="343"/>
      <c r="F46" s="186"/>
      <c r="G46" s="346"/>
      <c r="H46" s="252"/>
      <c r="I46" s="186"/>
      <c r="J46" s="349"/>
      <c r="K46" s="252"/>
      <c r="L46" s="241"/>
      <c r="M46" s="326"/>
      <c r="N46" s="251"/>
      <c r="O46" s="186"/>
      <c r="P46" s="346"/>
      <c r="Q46" s="193"/>
      <c r="R46" s="302"/>
      <c r="S46" s="303"/>
      <c r="T46" s="88"/>
      <c r="U46" s="211"/>
      <c r="W46" s="100"/>
      <c r="X46" s="205"/>
      <c r="Z46" s="100"/>
    </row>
    <row r="47" spans="1:26">
      <c r="A47" s="95">
        <v>20406</v>
      </c>
      <c r="B47" s="240" t="s">
        <v>88</v>
      </c>
      <c r="C47" s="272">
        <v>233</v>
      </c>
      <c r="D47" s="242"/>
      <c r="E47" s="343">
        <v>0.62270000000000003</v>
      </c>
      <c r="F47" s="186">
        <v>1026823</v>
      </c>
      <c r="G47" s="346"/>
      <c r="H47" s="252">
        <v>2.99</v>
      </c>
      <c r="I47" s="186">
        <v>1026823</v>
      </c>
      <c r="J47" s="349"/>
      <c r="K47" s="252">
        <v>2.9</v>
      </c>
      <c r="L47" s="241"/>
      <c r="M47" s="326"/>
      <c r="N47" s="251"/>
      <c r="O47" s="186"/>
      <c r="P47" s="346"/>
      <c r="Q47" s="193"/>
      <c r="R47" s="302"/>
      <c r="S47" s="303"/>
      <c r="T47" s="88"/>
      <c r="U47" s="211"/>
      <c r="W47" s="100"/>
      <c r="X47" s="205"/>
      <c r="Z47" s="100"/>
    </row>
    <row r="48" spans="1:26">
      <c r="A48" s="95">
        <v>20400</v>
      </c>
      <c r="B48" s="240" t="s">
        <v>126</v>
      </c>
      <c r="C48" s="272">
        <v>229</v>
      </c>
      <c r="D48" s="242"/>
      <c r="E48" s="343">
        <v>0.70679999999999998</v>
      </c>
      <c r="F48" s="186">
        <v>412000</v>
      </c>
      <c r="G48" s="346"/>
      <c r="H48" s="252">
        <v>2.4300000000000002</v>
      </c>
      <c r="I48" s="186">
        <v>412000</v>
      </c>
      <c r="J48" s="349"/>
      <c r="K48" s="252">
        <v>2.4300000000000002</v>
      </c>
      <c r="L48" s="241"/>
      <c r="M48" s="326"/>
      <c r="N48" s="251"/>
      <c r="O48" s="186"/>
      <c r="P48" s="346"/>
      <c r="Q48" s="193"/>
      <c r="R48" s="302"/>
      <c r="S48" s="303"/>
      <c r="T48" s="88"/>
      <c r="U48" s="211"/>
      <c r="W48" s="100"/>
      <c r="X48" s="205"/>
      <c r="Z48" s="100"/>
    </row>
    <row r="49" spans="1:26">
      <c r="A49" s="95">
        <v>20405</v>
      </c>
      <c r="B49" s="240" t="s">
        <v>130</v>
      </c>
      <c r="C49" s="272">
        <v>1270</v>
      </c>
      <c r="D49" s="242"/>
      <c r="E49" s="343">
        <v>0.65759999999999996</v>
      </c>
      <c r="F49" s="186">
        <v>2780000</v>
      </c>
      <c r="G49" s="346"/>
      <c r="H49" s="252">
        <v>2.52</v>
      </c>
      <c r="I49" s="186">
        <v>2830000</v>
      </c>
      <c r="J49" s="349"/>
      <c r="K49" s="252">
        <v>2.52</v>
      </c>
      <c r="L49" s="186">
        <v>2880000</v>
      </c>
      <c r="M49" s="346"/>
      <c r="N49" s="194">
        <v>2.52</v>
      </c>
      <c r="O49" s="186"/>
      <c r="P49" s="346"/>
      <c r="Q49" s="193"/>
      <c r="R49" s="302"/>
      <c r="S49" s="303"/>
      <c r="T49" s="88"/>
      <c r="U49" s="211"/>
      <c r="W49" s="100"/>
      <c r="X49" s="205"/>
      <c r="Z49" s="100"/>
    </row>
    <row r="50" spans="1:26">
      <c r="A50" s="95"/>
      <c r="B50" s="240"/>
      <c r="C50" s="272"/>
      <c r="D50" s="242"/>
      <c r="E50" s="343"/>
      <c r="F50" s="186"/>
      <c r="G50" s="346"/>
      <c r="H50" s="252"/>
      <c r="I50" s="186"/>
      <c r="J50" s="349"/>
      <c r="K50" s="252"/>
      <c r="L50" s="241"/>
      <c r="M50" s="326"/>
      <c r="N50" s="251"/>
      <c r="O50" s="186"/>
      <c r="P50" s="346"/>
      <c r="Q50" s="193"/>
      <c r="R50" s="295"/>
      <c r="S50" s="296"/>
      <c r="T50" s="88"/>
      <c r="U50" s="211"/>
      <c r="W50" s="100"/>
      <c r="X50" s="205"/>
      <c r="Z50" s="100"/>
    </row>
    <row r="51" spans="1:26">
      <c r="A51" s="95" t="s">
        <v>57</v>
      </c>
      <c r="B51" s="240"/>
      <c r="C51" s="272"/>
      <c r="D51" s="242"/>
      <c r="E51" s="343"/>
      <c r="F51" s="186"/>
      <c r="G51" s="346"/>
      <c r="H51" s="252"/>
      <c r="I51" s="186"/>
      <c r="J51" s="349"/>
      <c r="K51" s="252"/>
      <c r="L51" s="241"/>
      <c r="M51" s="326"/>
      <c r="N51" s="251"/>
      <c r="O51" s="186"/>
      <c r="P51" s="346"/>
      <c r="Q51" s="193"/>
      <c r="R51" s="295"/>
      <c r="S51" s="296"/>
      <c r="T51" s="88"/>
      <c r="U51" s="211"/>
      <c r="W51" s="100"/>
      <c r="X51" s="205"/>
      <c r="Z51" s="100"/>
    </row>
    <row r="52" spans="1:26">
      <c r="A52" s="95">
        <v>21036</v>
      </c>
      <c r="B52" s="240" t="s">
        <v>76</v>
      </c>
      <c r="C52" s="272">
        <v>50</v>
      </c>
      <c r="D52" s="242"/>
      <c r="E52" s="343">
        <v>0.6966</v>
      </c>
      <c r="F52" s="186">
        <v>190000</v>
      </c>
      <c r="G52" s="346"/>
      <c r="H52" s="252">
        <v>1.21</v>
      </c>
      <c r="I52" s="186">
        <v>190000</v>
      </c>
      <c r="J52" s="349"/>
      <c r="K52" s="252">
        <v>1.21</v>
      </c>
      <c r="L52" s="241"/>
      <c r="M52" s="326"/>
      <c r="N52" s="251"/>
      <c r="O52" s="186"/>
      <c r="P52" s="346"/>
      <c r="Q52" s="193"/>
      <c r="R52" s="295"/>
      <c r="S52" s="296"/>
      <c r="T52" s="88"/>
      <c r="U52" s="211"/>
      <c r="W52" s="100"/>
      <c r="X52" s="205"/>
      <c r="Z52" s="100"/>
    </row>
    <row r="53" spans="1:26">
      <c r="A53" s="95">
        <v>21206</v>
      </c>
      <c r="B53" s="240" t="s">
        <v>93</v>
      </c>
      <c r="C53" s="272">
        <v>506</v>
      </c>
      <c r="D53" s="242"/>
      <c r="E53" s="343">
        <v>0.59130000000000005</v>
      </c>
      <c r="F53" s="186">
        <v>946000</v>
      </c>
      <c r="G53" s="346"/>
      <c r="H53" s="252">
        <v>2.16</v>
      </c>
      <c r="I53" s="186">
        <v>946000</v>
      </c>
      <c r="J53" s="349"/>
      <c r="K53" s="252">
        <v>2.16</v>
      </c>
      <c r="L53" s="241"/>
      <c r="M53" s="326"/>
      <c r="N53" s="251"/>
      <c r="O53" s="186"/>
      <c r="P53" s="346"/>
      <c r="Q53" s="193"/>
      <c r="R53" s="295"/>
      <c r="S53" s="296"/>
      <c r="T53" s="88"/>
      <c r="U53" s="211"/>
      <c r="W53" s="100"/>
      <c r="X53" s="205"/>
      <c r="Z53" s="100"/>
    </row>
    <row r="54" spans="1:26">
      <c r="A54" s="95">
        <v>21303</v>
      </c>
      <c r="B54" s="240" t="s">
        <v>129</v>
      </c>
      <c r="C54" s="272">
        <v>416</v>
      </c>
      <c r="D54" s="242"/>
      <c r="E54" s="343">
        <v>0.56130000000000002</v>
      </c>
      <c r="F54" s="186">
        <v>1188000</v>
      </c>
      <c r="G54" s="346"/>
      <c r="H54" s="252">
        <v>1.93</v>
      </c>
      <c r="I54" s="186">
        <v>1188000</v>
      </c>
      <c r="J54" s="349"/>
      <c r="K54" s="252">
        <v>1.93</v>
      </c>
      <c r="L54" s="186">
        <v>1188000</v>
      </c>
      <c r="M54" s="346"/>
      <c r="N54" s="194">
        <v>1.93</v>
      </c>
      <c r="O54" s="186">
        <v>1188000</v>
      </c>
      <c r="P54" s="346"/>
      <c r="Q54" s="193">
        <v>1.93</v>
      </c>
      <c r="R54" s="295"/>
      <c r="S54" s="296"/>
      <c r="T54" s="88"/>
      <c r="U54" s="211"/>
      <c r="W54" s="100"/>
      <c r="X54" s="205"/>
      <c r="Z54" s="100"/>
    </row>
    <row r="55" spans="1:26">
      <c r="A55" s="95"/>
      <c r="B55" s="240"/>
      <c r="C55" s="272"/>
      <c r="D55" s="242"/>
      <c r="E55" s="343"/>
      <c r="F55" s="186"/>
      <c r="G55" s="346"/>
      <c r="H55" s="252"/>
      <c r="I55" s="186"/>
      <c r="J55" s="349"/>
      <c r="K55" s="252"/>
      <c r="L55" s="186"/>
      <c r="M55" s="346"/>
      <c r="N55" s="194"/>
      <c r="O55" s="186"/>
      <c r="P55" s="346"/>
      <c r="Q55" s="193"/>
      <c r="R55" s="368"/>
      <c r="S55" s="369"/>
      <c r="T55" s="88"/>
      <c r="U55" s="211"/>
      <c r="W55" s="100"/>
      <c r="X55" s="205"/>
      <c r="Z55" s="100"/>
    </row>
    <row r="56" spans="1:26">
      <c r="A56" s="95" t="s">
        <v>156</v>
      </c>
      <c r="B56" s="240"/>
      <c r="C56" s="272"/>
      <c r="D56" s="242"/>
      <c r="E56" s="343"/>
      <c r="F56" s="186"/>
      <c r="G56" s="346"/>
      <c r="H56" s="252"/>
      <c r="I56" s="186"/>
      <c r="J56" s="349"/>
      <c r="K56" s="252"/>
      <c r="L56" s="186"/>
      <c r="M56" s="346"/>
      <c r="N56" s="194"/>
      <c r="O56" s="186"/>
      <c r="P56" s="346"/>
      <c r="Q56" s="193"/>
      <c r="R56" s="368"/>
      <c r="S56" s="369"/>
      <c r="T56" s="88"/>
      <c r="U56" s="211"/>
      <c r="W56" s="100"/>
      <c r="X56" s="205"/>
      <c r="Z56" s="100"/>
    </row>
    <row r="57" spans="1:26">
      <c r="A57" s="95">
        <v>22017</v>
      </c>
      <c r="B57" s="240" t="s">
        <v>157</v>
      </c>
      <c r="C57" s="272">
        <v>71</v>
      </c>
      <c r="D57" s="242"/>
      <c r="E57" s="343">
        <v>0.61109999999999998</v>
      </c>
      <c r="F57" s="186">
        <v>205000</v>
      </c>
      <c r="G57" s="346"/>
      <c r="H57" s="252">
        <v>2.64</v>
      </c>
      <c r="I57" s="186">
        <v>210000</v>
      </c>
      <c r="J57" s="349"/>
      <c r="K57" s="252">
        <v>2.68</v>
      </c>
      <c r="L57" s="186">
        <v>215000</v>
      </c>
      <c r="M57" s="346"/>
      <c r="N57" s="194">
        <v>2.72</v>
      </c>
      <c r="O57" s="186"/>
      <c r="P57" s="346"/>
      <c r="Q57" s="193"/>
      <c r="R57" s="368"/>
      <c r="S57" s="369"/>
      <c r="T57" s="88"/>
      <c r="U57" s="211"/>
      <c r="W57" s="100"/>
      <c r="X57" s="205"/>
      <c r="Z57" s="100"/>
    </row>
    <row r="58" spans="1:26">
      <c r="A58" s="95">
        <v>22105</v>
      </c>
      <c r="B58" s="240" t="s">
        <v>158</v>
      </c>
      <c r="C58" s="272">
        <v>234</v>
      </c>
      <c r="D58" s="242"/>
      <c r="E58" s="343">
        <v>0.71809999999999996</v>
      </c>
      <c r="F58" s="186">
        <v>698000</v>
      </c>
      <c r="G58" s="346"/>
      <c r="H58" s="252">
        <v>2.95</v>
      </c>
      <c r="I58" s="186"/>
      <c r="J58" s="349"/>
      <c r="K58" s="252"/>
      <c r="L58" s="186"/>
      <c r="M58" s="346"/>
      <c r="N58" s="194"/>
      <c r="O58" s="186"/>
      <c r="P58" s="346"/>
      <c r="Q58" s="193"/>
      <c r="R58" s="368"/>
      <c r="S58" s="369"/>
      <c r="T58" s="88"/>
      <c r="U58" s="211"/>
      <c r="W58" s="100"/>
      <c r="X58" s="205"/>
      <c r="Z58" s="100"/>
    </row>
    <row r="59" spans="1:26">
      <c r="A59" s="95">
        <v>22008</v>
      </c>
      <c r="B59" s="240" t="s">
        <v>159</v>
      </c>
      <c r="C59" s="272">
        <v>75</v>
      </c>
      <c r="D59" s="242"/>
      <c r="E59" s="343">
        <v>0.68979999999999997</v>
      </c>
      <c r="F59" s="186">
        <v>295000</v>
      </c>
      <c r="G59" s="346"/>
      <c r="H59" s="252">
        <v>3.12</v>
      </c>
      <c r="I59" s="186">
        <v>295000</v>
      </c>
      <c r="J59" s="349"/>
      <c r="K59" s="252">
        <v>3.12</v>
      </c>
      <c r="L59" s="186"/>
      <c r="M59" s="346"/>
      <c r="N59" s="194"/>
      <c r="O59" s="186"/>
      <c r="P59" s="346"/>
      <c r="Q59" s="193"/>
      <c r="R59" s="368"/>
      <c r="S59" s="369"/>
      <c r="T59" s="88"/>
      <c r="U59" s="211"/>
      <c r="W59" s="100"/>
      <c r="X59" s="205"/>
      <c r="Z59" s="100"/>
    </row>
    <row r="60" spans="1:26">
      <c r="A60" s="95"/>
      <c r="B60" s="240"/>
      <c r="C60" s="272"/>
      <c r="D60" s="242"/>
      <c r="E60" s="343"/>
      <c r="F60" s="186"/>
      <c r="G60" s="346"/>
      <c r="H60" s="252"/>
      <c r="I60" s="186"/>
      <c r="J60" s="349"/>
      <c r="K60" s="252"/>
      <c r="L60" s="186"/>
      <c r="M60" s="346"/>
      <c r="N60" s="194"/>
      <c r="O60" s="186"/>
      <c r="P60" s="346"/>
      <c r="Q60" s="193"/>
      <c r="R60" s="368"/>
      <c r="S60" s="369"/>
      <c r="T60" s="88"/>
      <c r="U60" s="211"/>
      <c r="W60" s="100"/>
      <c r="X60" s="205"/>
      <c r="Z60" s="100"/>
    </row>
    <row r="61" spans="1:26">
      <c r="A61" s="95" t="s">
        <v>149</v>
      </c>
      <c r="B61" s="240"/>
      <c r="C61" s="272"/>
      <c r="D61" s="242"/>
      <c r="E61" s="343"/>
      <c r="F61" s="186"/>
      <c r="G61" s="346"/>
      <c r="H61" s="252"/>
      <c r="I61" s="186"/>
      <c r="J61" s="349"/>
      <c r="K61" s="252"/>
      <c r="L61" s="241"/>
      <c r="M61" s="326"/>
      <c r="N61" s="251"/>
      <c r="O61" s="186"/>
      <c r="P61" s="346"/>
      <c r="Q61" s="193"/>
      <c r="R61" s="368"/>
      <c r="S61" s="369"/>
      <c r="T61" s="88"/>
      <c r="U61" s="211"/>
      <c r="W61" s="100"/>
      <c r="X61" s="205"/>
      <c r="Z61" s="100"/>
    </row>
    <row r="62" spans="1:26">
      <c r="A62" s="95">
        <v>23309</v>
      </c>
      <c r="B62" s="240" t="s">
        <v>150</v>
      </c>
      <c r="C62" s="272">
        <v>4291</v>
      </c>
      <c r="D62" s="242"/>
      <c r="E62" s="343">
        <v>0.64459999999999995</v>
      </c>
      <c r="F62" s="186">
        <v>7330000</v>
      </c>
      <c r="G62" s="346"/>
      <c r="H62" s="252">
        <v>4.38</v>
      </c>
      <c r="I62" s="186">
        <v>7330000</v>
      </c>
      <c r="J62" s="349"/>
      <c r="K62" s="252">
        <v>4.34</v>
      </c>
      <c r="L62" s="186">
        <v>7330000</v>
      </c>
      <c r="M62" s="346"/>
      <c r="N62" s="194">
        <v>4.29</v>
      </c>
      <c r="O62" s="186"/>
      <c r="P62" s="346"/>
      <c r="Q62" s="193"/>
      <c r="R62" s="368"/>
      <c r="S62" s="369"/>
      <c r="T62" s="88"/>
      <c r="U62" s="211"/>
      <c r="W62" s="100"/>
      <c r="X62" s="205"/>
      <c r="Z62" s="100"/>
    </row>
    <row r="63" spans="1:26">
      <c r="A63" s="95">
        <v>23402</v>
      </c>
      <c r="B63" s="240" t="s">
        <v>151</v>
      </c>
      <c r="C63" s="272">
        <v>708</v>
      </c>
      <c r="D63" s="242"/>
      <c r="E63" s="343">
        <v>0.59370000000000001</v>
      </c>
      <c r="F63" s="186">
        <v>2641258</v>
      </c>
      <c r="G63" s="346"/>
      <c r="H63" s="252">
        <v>2.1</v>
      </c>
      <c r="I63" s="186">
        <v>2641258</v>
      </c>
      <c r="J63" s="349"/>
      <c r="K63" s="252">
        <v>2.1</v>
      </c>
      <c r="L63" s="186">
        <v>2641258</v>
      </c>
      <c r="M63" s="346"/>
      <c r="N63" s="194">
        <v>2.1</v>
      </c>
      <c r="O63" s="186"/>
      <c r="P63" s="346"/>
      <c r="Q63" s="193"/>
      <c r="R63" s="295"/>
      <c r="S63" s="296"/>
      <c r="T63" s="88"/>
      <c r="U63" s="211"/>
      <c r="W63" s="100"/>
      <c r="X63" s="205"/>
      <c r="Z63" s="100"/>
    </row>
    <row r="64" spans="1:26">
      <c r="A64" s="95"/>
      <c r="B64" s="240"/>
      <c r="C64" s="272"/>
      <c r="D64" s="242"/>
      <c r="E64" s="343"/>
      <c r="F64" s="186"/>
      <c r="G64" s="346"/>
      <c r="H64" s="252"/>
      <c r="I64" s="186"/>
      <c r="J64" s="349"/>
      <c r="K64" s="252"/>
      <c r="L64" s="186"/>
      <c r="M64" s="346"/>
      <c r="N64" s="194"/>
      <c r="O64" s="186"/>
      <c r="P64" s="346"/>
      <c r="Q64" s="193"/>
      <c r="R64" s="323"/>
      <c r="S64" s="324"/>
      <c r="T64" s="88"/>
      <c r="U64" s="211"/>
      <c r="W64" s="100"/>
      <c r="X64" s="205"/>
      <c r="Z64" s="100"/>
    </row>
    <row r="65" spans="1:26">
      <c r="A65" s="95" t="s">
        <v>99</v>
      </c>
      <c r="B65" s="240"/>
      <c r="C65" s="272"/>
      <c r="D65" s="242"/>
      <c r="E65" s="343"/>
      <c r="F65" s="186"/>
      <c r="G65" s="346"/>
      <c r="H65" s="252"/>
      <c r="I65" s="186"/>
      <c r="J65" s="349"/>
      <c r="K65" s="252"/>
      <c r="L65" s="186"/>
      <c r="M65" s="346"/>
      <c r="N65" s="194"/>
      <c r="O65" s="186"/>
      <c r="P65" s="346"/>
      <c r="Q65" s="193"/>
      <c r="R65" s="323"/>
      <c r="S65" s="324"/>
      <c r="T65" s="88"/>
      <c r="U65" s="211"/>
      <c r="W65" s="100"/>
      <c r="X65" s="205"/>
      <c r="Z65" s="100"/>
    </row>
    <row r="66" spans="1:26">
      <c r="A66" s="95">
        <v>25101</v>
      </c>
      <c r="B66" s="240" t="s">
        <v>148</v>
      </c>
      <c r="C66" s="272">
        <v>1019</v>
      </c>
      <c r="D66" s="242"/>
      <c r="E66" s="343">
        <v>0.64680000000000004</v>
      </c>
      <c r="F66" s="186">
        <v>3272204</v>
      </c>
      <c r="G66" s="346"/>
      <c r="H66" s="252">
        <v>2</v>
      </c>
      <c r="I66" s="186">
        <v>3370370</v>
      </c>
      <c r="J66" s="349"/>
      <c r="K66" s="252">
        <v>2</v>
      </c>
      <c r="L66" s="186">
        <v>3471481</v>
      </c>
      <c r="M66" s="346"/>
      <c r="N66" s="194">
        <v>2</v>
      </c>
      <c r="O66" s="186"/>
      <c r="P66" s="346"/>
      <c r="Q66" s="193"/>
      <c r="R66" s="323"/>
      <c r="S66" s="324"/>
      <c r="T66" s="88"/>
      <c r="U66" s="211"/>
      <c r="W66" s="100"/>
      <c r="X66" s="205"/>
      <c r="Z66" s="100"/>
    </row>
    <row r="67" spans="1:26">
      <c r="A67" s="95"/>
      <c r="B67" s="240"/>
      <c r="C67" s="272"/>
      <c r="D67" s="242"/>
      <c r="E67" s="343"/>
      <c r="F67" s="186"/>
      <c r="G67" s="346"/>
      <c r="H67" s="252"/>
      <c r="I67" s="186"/>
      <c r="J67" s="349"/>
      <c r="K67" s="252"/>
      <c r="L67" s="241"/>
      <c r="M67" s="326"/>
      <c r="N67" s="251"/>
      <c r="O67" s="186"/>
      <c r="P67" s="346"/>
      <c r="Q67" s="193"/>
      <c r="R67" s="326"/>
      <c r="S67" s="327"/>
      <c r="T67" s="88"/>
      <c r="U67" s="211"/>
      <c r="W67" s="100"/>
      <c r="X67" s="205"/>
      <c r="Z67" s="100"/>
    </row>
    <row r="68" spans="1:26">
      <c r="A68" s="95" t="s">
        <v>74</v>
      </c>
      <c r="B68" s="240"/>
      <c r="C68" s="272"/>
      <c r="D68" s="242"/>
      <c r="E68" s="343"/>
      <c r="F68" s="186"/>
      <c r="G68" s="346"/>
      <c r="H68" s="252"/>
      <c r="I68" s="186"/>
      <c r="J68" s="349"/>
      <c r="K68" s="252"/>
      <c r="L68" s="241"/>
      <c r="M68" s="326"/>
      <c r="N68" s="251"/>
      <c r="O68" s="186"/>
      <c r="P68" s="346"/>
      <c r="Q68" s="193"/>
      <c r="R68" s="326"/>
      <c r="S68" s="327"/>
      <c r="T68" s="88"/>
      <c r="U68" s="211"/>
      <c r="W68" s="100"/>
      <c r="X68" s="205"/>
      <c r="Z68" s="100"/>
    </row>
    <row r="69" spans="1:26">
      <c r="A69" s="95">
        <v>26059</v>
      </c>
      <c r="B69" s="240" t="s">
        <v>75</v>
      </c>
      <c r="C69" s="272">
        <v>239</v>
      </c>
      <c r="D69" s="242"/>
      <c r="E69" s="343">
        <v>0.65569999999999995</v>
      </c>
      <c r="F69" s="186">
        <v>425000</v>
      </c>
      <c r="G69" s="346"/>
      <c r="H69" s="252">
        <v>1.4</v>
      </c>
      <c r="I69" s="186">
        <v>425000</v>
      </c>
      <c r="J69" s="349"/>
      <c r="K69" s="252">
        <v>1.4</v>
      </c>
      <c r="L69" s="186">
        <v>425000</v>
      </c>
      <c r="M69" s="346"/>
      <c r="N69" s="194">
        <v>1.4</v>
      </c>
      <c r="O69" s="186"/>
      <c r="P69" s="346"/>
      <c r="Q69" s="193"/>
      <c r="R69" s="326"/>
      <c r="S69" s="327"/>
      <c r="T69" s="88"/>
      <c r="U69" s="211"/>
      <c r="W69" s="100"/>
      <c r="X69" s="205"/>
      <c r="Z69" s="100"/>
    </row>
    <row r="70" spans="1:26">
      <c r="A70" s="95">
        <v>26056</v>
      </c>
      <c r="B70" s="240" t="s">
        <v>96</v>
      </c>
      <c r="C70" s="272">
        <v>1085</v>
      </c>
      <c r="D70" s="242"/>
      <c r="E70" s="343">
        <v>0.66339999999999999</v>
      </c>
      <c r="F70" s="186">
        <v>1734445</v>
      </c>
      <c r="G70" s="346"/>
      <c r="H70" s="252">
        <v>2.09</v>
      </c>
      <c r="I70" s="186">
        <v>1760445</v>
      </c>
      <c r="J70" s="349"/>
      <c r="K70" s="252">
        <v>2.09</v>
      </c>
      <c r="L70" s="186">
        <v>1786945</v>
      </c>
      <c r="M70" s="346"/>
      <c r="N70" s="194">
        <v>2.09</v>
      </c>
      <c r="O70" s="186"/>
      <c r="P70" s="346"/>
      <c r="Q70" s="193"/>
      <c r="R70" s="323"/>
      <c r="S70" s="324"/>
      <c r="T70" s="88"/>
      <c r="U70" s="211"/>
      <c r="W70" s="100"/>
      <c r="X70" s="205"/>
      <c r="Z70" s="100"/>
    </row>
    <row r="71" spans="1:26">
      <c r="A71" s="95">
        <v>26070</v>
      </c>
      <c r="B71" s="240" t="s">
        <v>113</v>
      </c>
      <c r="C71" s="272">
        <v>254</v>
      </c>
      <c r="D71" s="242"/>
      <c r="E71" s="343">
        <v>0.63839999999999997</v>
      </c>
      <c r="F71" s="186">
        <v>567000</v>
      </c>
      <c r="G71" s="346"/>
      <c r="H71" s="252">
        <v>2.0499999999999998</v>
      </c>
      <c r="I71" s="186">
        <v>575000</v>
      </c>
      <c r="J71" s="349"/>
      <c r="K71" s="252">
        <v>2.0499999999999998</v>
      </c>
      <c r="L71" s="186">
        <v>583000</v>
      </c>
      <c r="M71" s="346"/>
      <c r="N71" s="194">
        <v>2.0499999999999998</v>
      </c>
      <c r="O71" s="186"/>
      <c r="P71" s="346"/>
      <c r="Q71" s="193"/>
      <c r="R71" s="295"/>
      <c r="S71" s="296"/>
      <c r="T71" s="88"/>
      <c r="U71" s="211"/>
      <c r="W71" s="100"/>
      <c r="X71" s="205"/>
      <c r="Z71" s="100"/>
    </row>
    <row r="72" spans="1:26">
      <c r="A72" s="95"/>
      <c r="B72" s="240"/>
      <c r="C72" s="272"/>
      <c r="D72" s="242"/>
      <c r="E72" s="343"/>
      <c r="F72" s="186"/>
      <c r="G72" s="346"/>
      <c r="H72" s="252"/>
      <c r="I72" s="186"/>
      <c r="J72" s="349"/>
      <c r="K72" s="252"/>
      <c r="L72" s="186"/>
      <c r="M72" s="346"/>
      <c r="N72" s="194"/>
      <c r="O72" s="186"/>
      <c r="P72" s="346"/>
      <c r="Q72" s="193"/>
      <c r="R72" s="300"/>
      <c r="S72" s="301"/>
      <c r="T72" s="88"/>
      <c r="U72" s="211"/>
      <c r="W72" s="100"/>
      <c r="X72" s="205"/>
      <c r="Z72" s="100"/>
    </row>
    <row r="73" spans="1:26">
      <c r="A73" s="95" t="s">
        <v>94</v>
      </c>
      <c r="B73" s="240"/>
      <c r="C73" s="272"/>
      <c r="D73" s="242"/>
      <c r="E73" s="343"/>
      <c r="F73" s="186"/>
      <c r="G73" s="346"/>
      <c r="H73" s="252"/>
      <c r="I73" s="186"/>
      <c r="J73" s="349"/>
      <c r="K73" s="252"/>
      <c r="L73" s="186"/>
      <c r="M73" s="346"/>
      <c r="N73" s="194"/>
      <c r="O73" s="186"/>
      <c r="P73" s="346"/>
      <c r="Q73" s="193"/>
      <c r="R73" s="305"/>
      <c r="S73" s="306"/>
      <c r="T73" s="88"/>
      <c r="U73" s="211"/>
      <c r="W73" s="100"/>
      <c r="X73" s="205"/>
      <c r="Z73" s="100"/>
    </row>
    <row r="74" spans="1:26">
      <c r="A74" s="95">
        <v>29320</v>
      </c>
      <c r="B74" s="240" t="s">
        <v>95</v>
      </c>
      <c r="C74" s="272">
        <v>6858</v>
      </c>
      <c r="D74" s="242"/>
      <c r="E74" s="343">
        <v>0.61870000000000003</v>
      </c>
      <c r="F74" s="186">
        <v>15078402</v>
      </c>
      <c r="G74" s="346"/>
      <c r="H74" s="252">
        <v>4.1900000000000004</v>
      </c>
      <c r="I74" s="186">
        <v>15417716</v>
      </c>
      <c r="J74" s="349"/>
      <c r="K74" s="252">
        <v>4.2</v>
      </c>
      <c r="L74" s="186"/>
      <c r="M74" s="346"/>
      <c r="N74" s="194"/>
      <c r="O74" s="186"/>
      <c r="P74" s="346"/>
      <c r="Q74" s="193"/>
      <c r="R74" s="305"/>
      <c r="S74" s="306"/>
      <c r="T74" s="88"/>
      <c r="U74" s="211"/>
      <c r="W74" s="100"/>
      <c r="X74" s="205"/>
      <c r="Z74" s="100"/>
    </row>
    <row r="75" spans="1:26">
      <c r="A75" s="95">
        <v>29311</v>
      </c>
      <c r="B75" s="240" t="s">
        <v>133</v>
      </c>
      <c r="C75" s="272">
        <v>570</v>
      </c>
      <c r="D75" s="242"/>
      <c r="E75" s="343">
        <v>0.61909999999999998</v>
      </c>
      <c r="F75" s="186">
        <v>1250000</v>
      </c>
      <c r="G75" s="346"/>
      <c r="H75" s="252">
        <v>2.5</v>
      </c>
      <c r="I75" s="186">
        <v>1250000</v>
      </c>
      <c r="J75" s="349"/>
      <c r="K75" s="252">
        <v>2.5</v>
      </c>
      <c r="L75" s="186"/>
      <c r="M75" s="346"/>
      <c r="N75" s="194"/>
      <c r="O75" s="186"/>
      <c r="P75" s="346"/>
      <c r="Q75" s="193"/>
      <c r="R75" s="308"/>
      <c r="S75" s="309"/>
      <c r="T75" s="88"/>
      <c r="U75" s="211"/>
      <c r="W75" s="100"/>
      <c r="X75" s="205"/>
      <c r="Z75" s="100"/>
    </row>
    <row r="76" spans="1:26">
      <c r="A76" s="95"/>
      <c r="B76" s="240"/>
      <c r="C76" s="272"/>
      <c r="D76" s="242"/>
      <c r="E76" s="343"/>
      <c r="F76" s="186"/>
      <c r="G76" s="346"/>
      <c r="H76" s="252"/>
      <c r="I76" s="186"/>
      <c r="J76" s="349"/>
      <c r="K76" s="252"/>
      <c r="L76" s="186"/>
      <c r="M76" s="346"/>
      <c r="N76" s="194"/>
      <c r="O76" s="186"/>
      <c r="P76" s="346"/>
      <c r="Q76" s="193"/>
      <c r="R76" s="368"/>
      <c r="S76" s="369"/>
      <c r="T76" s="88"/>
      <c r="U76" s="211"/>
      <c r="W76" s="100"/>
      <c r="X76" s="205"/>
      <c r="Z76" s="100"/>
    </row>
    <row r="77" spans="1:26">
      <c r="A77" s="95" t="s">
        <v>161</v>
      </c>
      <c r="B77" s="240"/>
      <c r="C77" s="272"/>
      <c r="D77" s="242"/>
      <c r="E77" s="343"/>
      <c r="F77" s="186"/>
      <c r="G77" s="346"/>
      <c r="H77" s="252"/>
      <c r="I77" s="186"/>
      <c r="J77" s="349"/>
      <c r="K77" s="252"/>
      <c r="L77" s="186"/>
      <c r="M77" s="346"/>
      <c r="N77" s="194"/>
      <c r="O77" s="186"/>
      <c r="P77" s="346"/>
      <c r="Q77" s="193"/>
      <c r="R77" s="368"/>
      <c r="S77" s="369"/>
      <c r="T77" s="88"/>
      <c r="U77" s="211"/>
      <c r="W77" s="100"/>
      <c r="X77" s="205"/>
      <c r="Z77" s="100"/>
    </row>
    <row r="78" spans="1:26">
      <c r="A78" s="95">
        <v>32123</v>
      </c>
      <c r="B78" s="240" t="s">
        <v>163</v>
      </c>
      <c r="C78" s="272">
        <v>81</v>
      </c>
      <c r="D78" s="242"/>
      <c r="E78" s="343">
        <v>0.72409999999999997</v>
      </c>
      <c r="F78" s="186">
        <v>115000</v>
      </c>
      <c r="G78" s="346"/>
      <c r="H78" s="252">
        <v>1.25</v>
      </c>
      <c r="I78" s="186">
        <v>115000</v>
      </c>
      <c r="J78" s="349"/>
      <c r="K78" s="252">
        <v>1.25</v>
      </c>
      <c r="L78" s="186"/>
      <c r="M78" s="346"/>
      <c r="N78" s="194"/>
      <c r="O78" s="186"/>
      <c r="P78" s="346"/>
      <c r="Q78" s="193"/>
      <c r="R78" s="368"/>
      <c r="S78" s="369"/>
      <c r="T78" s="88"/>
      <c r="U78" s="211"/>
      <c r="W78" s="100"/>
      <c r="X78" s="205"/>
      <c r="Z78" s="100"/>
    </row>
    <row r="79" spans="1:26">
      <c r="A79" s="95"/>
      <c r="B79" s="240"/>
      <c r="C79" s="272"/>
      <c r="D79" s="242"/>
      <c r="E79" s="343"/>
      <c r="F79" s="186"/>
      <c r="G79" s="346"/>
      <c r="H79" s="252"/>
      <c r="I79" s="186"/>
      <c r="J79" s="349"/>
      <c r="K79" s="252"/>
      <c r="L79" s="186"/>
      <c r="M79" s="346"/>
      <c r="N79" s="194"/>
      <c r="O79" s="186"/>
      <c r="P79" s="346"/>
      <c r="Q79" s="193"/>
      <c r="R79" s="305"/>
      <c r="S79" s="306"/>
      <c r="T79" s="88"/>
      <c r="U79" s="211"/>
      <c r="W79" s="100"/>
      <c r="X79" s="205"/>
      <c r="Z79" s="100"/>
    </row>
    <row r="80" spans="1:26">
      <c r="A80" s="95" t="s">
        <v>72</v>
      </c>
      <c r="B80" s="240"/>
      <c r="C80" s="272"/>
      <c r="D80" s="242"/>
      <c r="E80" s="343"/>
      <c r="F80" s="186"/>
      <c r="G80" s="346"/>
      <c r="H80" s="252"/>
      <c r="I80" s="186"/>
      <c r="J80" s="349"/>
      <c r="K80" s="252"/>
      <c r="L80" s="241"/>
      <c r="M80" s="326"/>
      <c r="N80" s="251"/>
      <c r="O80" s="186"/>
      <c r="P80" s="346"/>
      <c r="Q80" s="193"/>
      <c r="R80" s="305"/>
      <c r="S80" s="306"/>
      <c r="T80" s="88"/>
      <c r="U80" s="211"/>
      <c r="W80" s="100"/>
      <c r="X80" s="205"/>
      <c r="Z80" s="100"/>
    </row>
    <row r="81" spans="1:26">
      <c r="A81" s="95">
        <v>33206</v>
      </c>
      <c r="B81" s="240" t="s">
        <v>73</v>
      </c>
      <c r="C81" s="272">
        <v>156</v>
      </c>
      <c r="D81" s="242"/>
      <c r="E81" s="343">
        <v>0.63919999999999999</v>
      </c>
      <c r="F81" s="186">
        <v>125000</v>
      </c>
      <c r="G81" s="346"/>
      <c r="H81" s="252">
        <v>1.2</v>
      </c>
      <c r="I81" s="186">
        <v>125000</v>
      </c>
      <c r="J81" s="349"/>
      <c r="K81" s="252">
        <v>1.2</v>
      </c>
      <c r="L81" s="186">
        <v>125000</v>
      </c>
      <c r="M81" s="346"/>
      <c r="N81" s="194">
        <v>1.2</v>
      </c>
      <c r="O81" s="186"/>
      <c r="P81" s="346"/>
      <c r="Q81" s="193"/>
      <c r="R81" s="305"/>
      <c r="S81" s="306"/>
      <c r="T81" s="88"/>
      <c r="U81" s="211"/>
      <c r="W81" s="100"/>
      <c r="X81" s="205"/>
      <c r="Z81" s="100"/>
    </row>
    <row r="82" spans="1:26">
      <c r="A82" s="95">
        <v>33207</v>
      </c>
      <c r="B82" s="240" t="s">
        <v>90</v>
      </c>
      <c r="C82" s="272">
        <v>540</v>
      </c>
      <c r="D82" s="242"/>
      <c r="E82" s="343">
        <v>0.51980000000000004</v>
      </c>
      <c r="F82" s="186">
        <v>287000</v>
      </c>
      <c r="G82" s="346"/>
      <c r="H82" s="252">
        <v>1.6</v>
      </c>
      <c r="I82" s="186">
        <v>287000</v>
      </c>
      <c r="J82" s="349"/>
      <c r="K82" s="252">
        <v>1.6</v>
      </c>
      <c r="L82" s="186">
        <v>287000</v>
      </c>
      <c r="M82" s="346"/>
      <c r="N82" s="194">
        <v>1.6</v>
      </c>
      <c r="O82" s="186">
        <v>287000</v>
      </c>
      <c r="P82" s="346"/>
      <c r="Q82" s="193">
        <v>1.6</v>
      </c>
      <c r="R82" s="305"/>
      <c r="S82" s="306"/>
      <c r="T82" s="88"/>
      <c r="U82" s="211"/>
      <c r="W82" s="100"/>
      <c r="X82" s="205"/>
      <c r="Z82" s="100"/>
    </row>
    <row r="83" spans="1:26">
      <c r="A83" s="95">
        <v>33202</v>
      </c>
      <c r="B83" s="240" t="s">
        <v>119</v>
      </c>
      <c r="C83" s="272">
        <v>63</v>
      </c>
      <c r="D83" s="242"/>
      <c r="E83" s="343">
        <v>0.64</v>
      </c>
      <c r="F83" s="186">
        <v>90000</v>
      </c>
      <c r="G83" s="346"/>
      <c r="H83" s="252">
        <v>1.88</v>
      </c>
      <c r="I83" s="186">
        <v>91000</v>
      </c>
      <c r="J83" s="349"/>
      <c r="K83" s="252">
        <v>1.89</v>
      </c>
      <c r="L83" s="186">
        <v>92000</v>
      </c>
      <c r="M83" s="346"/>
      <c r="N83" s="194">
        <v>1.89</v>
      </c>
      <c r="O83" s="186">
        <v>93000</v>
      </c>
      <c r="P83" s="346"/>
      <c r="Q83" s="193">
        <v>1.89</v>
      </c>
      <c r="R83" s="295"/>
      <c r="S83" s="296"/>
      <c r="T83" s="88"/>
      <c r="U83" s="211"/>
      <c r="W83" s="100"/>
      <c r="X83" s="205"/>
      <c r="Z83" s="100"/>
    </row>
    <row r="84" spans="1:26">
      <c r="A84" s="95"/>
      <c r="B84" s="240"/>
      <c r="C84" s="272"/>
      <c r="D84" s="242"/>
      <c r="E84" s="343"/>
      <c r="F84" s="186"/>
      <c r="G84" s="346"/>
      <c r="H84" s="252"/>
      <c r="I84" s="186"/>
      <c r="J84" s="349"/>
      <c r="K84" s="252"/>
      <c r="L84" s="186"/>
      <c r="M84" s="346"/>
      <c r="N84" s="194"/>
      <c r="O84" s="186"/>
      <c r="P84" s="346"/>
      <c r="Q84" s="193"/>
      <c r="R84" s="300"/>
      <c r="S84" s="301"/>
      <c r="T84" s="88"/>
      <c r="U84" s="211"/>
      <c r="W84" s="100"/>
      <c r="X84" s="205"/>
      <c r="Z84" s="100"/>
    </row>
    <row r="85" spans="1:26">
      <c r="A85" s="95" t="s">
        <v>70</v>
      </c>
      <c r="B85" s="240"/>
      <c r="C85" s="272"/>
      <c r="D85" s="242"/>
      <c r="E85" s="343"/>
      <c r="F85" s="186"/>
      <c r="G85" s="346"/>
      <c r="H85" s="252"/>
      <c r="I85" s="186"/>
      <c r="J85" s="349"/>
      <c r="K85" s="252"/>
      <c r="L85" s="241"/>
      <c r="M85" s="326"/>
      <c r="N85" s="251"/>
      <c r="O85" s="186"/>
      <c r="P85" s="346"/>
      <c r="Q85" s="193"/>
      <c r="R85" s="302"/>
      <c r="S85" s="303"/>
      <c r="T85" s="88"/>
      <c r="U85" s="211"/>
      <c r="W85" s="100"/>
      <c r="X85" s="205"/>
      <c r="Z85" s="100"/>
    </row>
    <row r="86" spans="1:26">
      <c r="A86" s="95">
        <v>38306</v>
      </c>
      <c r="B86" s="240" t="s">
        <v>71</v>
      </c>
      <c r="C86" s="272">
        <v>149</v>
      </c>
      <c r="D86" s="242"/>
      <c r="E86" s="343">
        <v>0.69669999999999999</v>
      </c>
      <c r="F86" s="186">
        <v>532165</v>
      </c>
      <c r="G86" s="346"/>
      <c r="H86" s="252">
        <v>3.93</v>
      </c>
      <c r="I86" s="186"/>
      <c r="J86" s="349"/>
      <c r="K86" s="252"/>
      <c r="L86" s="241"/>
      <c r="M86" s="326"/>
      <c r="N86" s="251"/>
      <c r="O86" s="186"/>
      <c r="P86" s="346"/>
      <c r="Q86" s="193"/>
      <c r="R86" s="302"/>
      <c r="S86" s="303"/>
      <c r="T86" s="88"/>
      <c r="U86" s="211"/>
      <c r="W86" s="100"/>
      <c r="X86" s="205"/>
      <c r="Z86" s="100"/>
    </row>
    <row r="87" spans="1:26">
      <c r="A87" s="95">
        <v>38264</v>
      </c>
      <c r="B87" s="240" t="s">
        <v>86</v>
      </c>
      <c r="C87" s="272">
        <v>29</v>
      </c>
      <c r="D87" s="242"/>
      <c r="E87" s="343">
        <v>0.6341</v>
      </c>
      <c r="F87" s="186">
        <v>170000</v>
      </c>
      <c r="G87" s="346"/>
      <c r="H87" s="252">
        <v>3.96</v>
      </c>
      <c r="I87" s="186">
        <v>170000</v>
      </c>
      <c r="J87" s="349"/>
      <c r="K87" s="252">
        <v>3.96</v>
      </c>
      <c r="L87" s="241"/>
      <c r="M87" s="326"/>
      <c r="N87" s="251"/>
      <c r="O87" s="186"/>
      <c r="P87" s="346"/>
      <c r="Q87" s="193"/>
      <c r="R87" s="302"/>
      <c r="S87" s="303"/>
      <c r="T87" s="88"/>
      <c r="U87" s="211"/>
      <c r="W87" s="100"/>
      <c r="X87" s="205"/>
      <c r="Z87" s="100"/>
    </row>
    <row r="88" spans="1:26">
      <c r="A88" s="95"/>
      <c r="B88" s="240"/>
      <c r="C88" s="272"/>
      <c r="D88" s="242"/>
      <c r="E88" s="343"/>
      <c r="F88" s="186"/>
      <c r="G88" s="346"/>
      <c r="H88" s="252"/>
      <c r="I88" s="186"/>
      <c r="J88" s="349"/>
      <c r="K88" s="252"/>
      <c r="L88" s="241"/>
      <c r="M88" s="326"/>
      <c r="N88" s="251"/>
      <c r="O88" s="186"/>
      <c r="P88" s="346"/>
      <c r="Q88" s="193"/>
      <c r="R88" s="295"/>
      <c r="S88" s="296"/>
      <c r="T88" s="88"/>
      <c r="U88" s="211"/>
      <c r="W88" s="100"/>
      <c r="X88" s="205"/>
      <c r="Z88" s="100"/>
    </row>
    <row r="89" spans="1:26" ht="13.5" thickBot="1">
      <c r="A89" s="216"/>
      <c r="B89" s="184"/>
      <c r="C89" s="273"/>
      <c r="D89" s="132"/>
      <c r="E89" s="344"/>
      <c r="F89" s="246"/>
      <c r="G89" s="347"/>
      <c r="H89" s="192"/>
      <c r="I89" s="246"/>
      <c r="J89" s="347"/>
      <c r="K89" s="192"/>
      <c r="L89" s="246"/>
      <c r="M89" s="347"/>
      <c r="N89" s="245"/>
      <c r="O89" s="186"/>
      <c r="P89" s="346"/>
      <c r="Q89" s="193"/>
      <c r="R89" s="295"/>
      <c r="S89" s="296"/>
      <c r="T89" s="88"/>
      <c r="U89" s="211"/>
      <c r="W89" s="100"/>
      <c r="X89" s="205"/>
      <c r="Z89" s="100"/>
    </row>
    <row r="90" spans="1:26" ht="13.5" thickTop="1">
      <c r="A90" s="33"/>
      <c r="B90" s="280" t="s">
        <v>40</v>
      </c>
      <c r="C90" s="157">
        <f>SUM(C8:C89)</f>
        <v>82251</v>
      </c>
      <c r="D90" s="156">
        <f>SUM(D89:D89)</f>
        <v>0</v>
      </c>
      <c r="E90" s="339"/>
      <c r="F90" s="345">
        <f>SUM(F8:F89)</f>
        <v>176784784</v>
      </c>
      <c r="G90" s="61">
        <f>SUM(G89:G89)</f>
        <v>0</v>
      </c>
      <c r="H90" s="159"/>
      <c r="I90" s="142">
        <f>SUM(I8:I89)</f>
        <v>180194547</v>
      </c>
      <c r="J90" s="61">
        <f>SUM(J89:J89)</f>
        <v>0</v>
      </c>
      <c r="K90" s="159"/>
      <c r="L90" s="350">
        <f>SUM(L8:L89)</f>
        <v>162285366</v>
      </c>
      <c r="M90" s="61">
        <f>SUM(M89:M89)</f>
        <v>0</v>
      </c>
      <c r="N90" s="159"/>
      <c r="O90" s="350">
        <f>SUM(O8:O89)</f>
        <v>127264356</v>
      </c>
      <c r="P90" s="61" t="e">
        <f>SUM(#REF!)</f>
        <v>#REF!</v>
      </c>
      <c r="Q90" s="159"/>
      <c r="U90" s="250">
        <f>SUM(U8:U89)</f>
        <v>0</v>
      </c>
      <c r="W90" s="80"/>
      <c r="X90" s="236">
        <f>SUM(X8:X89)</f>
        <v>0</v>
      </c>
      <c r="Z90" s="100"/>
    </row>
    <row r="91" spans="1:26">
      <c r="A91" s="75"/>
      <c r="C91" s="169"/>
      <c r="D91" s="37"/>
      <c r="E91" s="110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346"/>
      <c r="Q91" s="147"/>
      <c r="R91" s="61"/>
      <c r="S91" s="87"/>
      <c r="T91" s="88"/>
      <c r="W91" s="100"/>
      <c r="Z91" s="100"/>
    </row>
    <row r="92" spans="1:26">
      <c r="A92" s="75"/>
      <c r="C92" s="169"/>
      <c r="D92" s="37"/>
      <c r="E92" s="110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61"/>
      <c r="S92" s="87"/>
      <c r="T92" s="88"/>
    </row>
    <row r="93" spans="1:26">
      <c r="A93" s="75"/>
      <c r="C93" s="169"/>
      <c r="D93" s="37"/>
      <c r="E93" s="110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61"/>
      <c r="S93" s="87"/>
      <c r="T93" s="88"/>
    </row>
    <row r="94" spans="1:26">
      <c r="A94" s="137"/>
      <c r="C94" s="169"/>
      <c r="D94" s="37"/>
      <c r="E94" s="110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61"/>
      <c r="S94" s="87"/>
      <c r="T94" s="88"/>
    </row>
    <row r="95" spans="1:26">
      <c r="A95" s="75"/>
      <c r="C95" s="169"/>
      <c r="D95" s="37"/>
      <c r="E95" s="110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61"/>
      <c r="S95" s="87"/>
      <c r="T95" s="88"/>
    </row>
    <row r="96" spans="1:26">
      <c r="A96" s="75"/>
      <c r="C96" s="169"/>
      <c r="D96" s="37"/>
      <c r="E96" s="110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61"/>
      <c r="S96" s="87"/>
      <c r="T96" s="88"/>
    </row>
    <row r="97" spans="1:20">
      <c r="A97" s="75"/>
      <c r="C97" s="169"/>
      <c r="D97" s="37"/>
      <c r="E97" s="110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61"/>
      <c r="S97" s="87"/>
      <c r="T97" s="88"/>
    </row>
    <row r="98" spans="1:20">
      <c r="A98" s="75"/>
      <c r="C98" s="169"/>
      <c r="D98" s="37"/>
      <c r="E98" s="110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61"/>
      <c r="S98" s="87"/>
      <c r="T98" s="88"/>
    </row>
    <row r="99" spans="1:20">
      <c r="A99" s="137"/>
      <c r="C99" s="169"/>
      <c r="D99" s="37"/>
      <c r="E99" s="110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61"/>
      <c r="S99" s="87"/>
      <c r="T99" s="88"/>
    </row>
    <row r="100" spans="1:20">
      <c r="A100" s="75"/>
      <c r="C100" s="76"/>
      <c r="O100" s="141"/>
      <c r="P100" s="92"/>
      <c r="Q100" s="147"/>
      <c r="R100" s="61"/>
      <c r="S100" s="87"/>
      <c r="T100" s="88"/>
    </row>
    <row r="101" spans="1:20">
      <c r="A101" s="75"/>
      <c r="C101" s="76"/>
      <c r="O101" s="141"/>
      <c r="P101" s="92"/>
      <c r="Q101" s="147"/>
      <c r="R101" s="61"/>
      <c r="S101" s="87"/>
      <c r="T101" s="88"/>
    </row>
    <row r="102" spans="1:20">
      <c r="A102" s="75"/>
      <c r="C102" s="169"/>
      <c r="D102" s="37"/>
      <c r="E102" s="110"/>
      <c r="F102" s="141"/>
      <c r="G102" s="92"/>
      <c r="H102" s="144"/>
      <c r="I102" s="141"/>
      <c r="J102" s="92"/>
      <c r="K102" s="144"/>
      <c r="L102" s="141"/>
      <c r="M102" s="92"/>
      <c r="N102" s="144"/>
    </row>
    <row r="103" spans="1:20">
      <c r="A103" s="75"/>
      <c r="C103" s="76"/>
    </row>
    <row r="104" spans="1:20">
      <c r="A104" s="75"/>
      <c r="C104" s="169"/>
      <c r="D104" s="37"/>
      <c r="E104" s="110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61"/>
      <c r="S104" s="87"/>
      <c r="T104" s="88"/>
    </row>
    <row r="105" spans="1:20">
      <c r="A105" s="75"/>
      <c r="C105" s="169"/>
      <c r="D105" s="37"/>
      <c r="E105" s="110"/>
      <c r="F105" s="141"/>
      <c r="G105" s="92"/>
      <c r="H105" s="144"/>
      <c r="I105" s="141"/>
      <c r="J105" s="92"/>
      <c r="K105" s="144"/>
      <c r="L105" s="141"/>
      <c r="M105" s="92"/>
      <c r="N105" s="144"/>
    </row>
    <row r="106" spans="1:20">
      <c r="A106" s="75"/>
      <c r="C106" s="169"/>
      <c r="D106" s="37"/>
      <c r="E106" s="110"/>
      <c r="F106" s="141"/>
      <c r="G106" s="92"/>
      <c r="H106" s="172"/>
      <c r="I106" s="141"/>
      <c r="J106" s="92"/>
      <c r="K106" s="172"/>
      <c r="L106" s="141"/>
      <c r="M106" s="92"/>
      <c r="N106" s="144"/>
      <c r="O106" s="141"/>
      <c r="P106" s="92"/>
      <c r="Q106" s="147"/>
      <c r="R106" s="61"/>
      <c r="S106" s="87"/>
      <c r="T106" s="88"/>
    </row>
    <row r="107" spans="1:20">
      <c r="A107" s="75"/>
      <c r="C107" s="169"/>
      <c r="D107" s="37"/>
      <c r="E107" s="110"/>
      <c r="F107" s="141"/>
      <c r="G107" s="92"/>
      <c r="H107" s="172"/>
      <c r="I107" s="141"/>
      <c r="J107" s="92"/>
      <c r="K107" s="172"/>
      <c r="L107" s="141"/>
      <c r="M107" s="92"/>
      <c r="N107" s="144"/>
      <c r="O107" s="141"/>
      <c r="P107" s="92"/>
      <c r="Q107" s="147"/>
      <c r="R107" s="61"/>
      <c r="S107" s="87"/>
      <c r="T107" s="88"/>
    </row>
    <row r="108" spans="1:20">
      <c r="A108" s="137"/>
      <c r="C108" s="169"/>
      <c r="D108" s="37"/>
      <c r="E108" s="110"/>
      <c r="F108" s="141"/>
      <c r="G108" s="92"/>
      <c r="H108" s="172"/>
      <c r="I108" s="141"/>
      <c r="J108" s="92"/>
      <c r="K108" s="172"/>
      <c r="L108" s="141"/>
      <c r="M108" s="92"/>
      <c r="N108" s="144"/>
      <c r="O108" s="141"/>
      <c r="P108" s="92"/>
      <c r="Q108" s="147"/>
      <c r="R108" s="61"/>
      <c r="S108" s="87"/>
      <c r="T108" s="88"/>
    </row>
    <row r="109" spans="1:20">
      <c r="A109" s="75"/>
      <c r="C109" s="169"/>
      <c r="D109" s="37"/>
      <c r="E109" s="110"/>
      <c r="F109" s="141"/>
      <c r="G109" s="92"/>
      <c r="H109" s="144"/>
      <c r="I109" s="141"/>
      <c r="J109" s="92"/>
      <c r="K109" s="178"/>
      <c r="L109" s="141"/>
      <c r="M109" s="92"/>
      <c r="N109" s="144"/>
      <c r="O109" s="141"/>
      <c r="P109" s="92"/>
      <c r="Q109" s="147"/>
      <c r="R109" s="61"/>
      <c r="S109" s="87"/>
      <c r="T109" s="88"/>
    </row>
    <row r="110" spans="1:20">
      <c r="A110" s="75"/>
      <c r="C110" s="169"/>
      <c r="D110" s="37"/>
      <c r="E110" s="110"/>
      <c r="F110" s="141"/>
      <c r="G110" s="92"/>
      <c r="H110" s="144"/>
      <c r="I110" s="141"/>
      <c r="J110" s="92"/>
      <c r="K110" s="178"/>
      <c r="L110" s="141"/>
      <c r="M110" s="92"/>
      <c r="N110" s="144"/>
      <c r="O110" s="141"/>
      <c r="P110" s="92"/>
      <c r="Q110" s="147"/>
      <c r="R110" s="61"/>
      <c r="S110" s="87"/>
      <c r="T110" s="88"/>
    </row>
    <row r="111" spans="1:20">
      <c r="A111" s="75"/>
      <c r="C111" s="169"/>
      <c r="D111" s="37"/>
      <c r="E111" s="110"/>
      <c r="F111" s="141"/>
      <c r="G111" s="92"/>
      <c r="H111" s="144"/>
      <c r="I111" s="141"/>
      <c r="J111" s="92"/>
      <c r="K111" s="178"/>
      <c r="L111" s="141"/>
      <c r="M111" s="92"/>
      <c r="N111" s="144"/>
      <c r="O111" s="141"/>
      <c r="P111" s="92"/>
      <c r="Q111" s="147"/>
      <c r="R111" s="61"/>
      <c r="S111" s="87"/>
      <c r="T111" s="88"/>
    </row>
    <row r="112" spans="1:20">
      <c r="A112" s="75"/>
      <c r="C112" s="169"/>
      <c r="D112" s="37"/>
      <c r="E112" s="110"/>
      <c r="F112" s="141"/>
      <c r="G112" s="92"/>
      <c r="H112" s="144"/>
      <c r="I112" s="141"/>
      <c r="J112" s="92"/>
      <c r="K112" s="178"/>
      <c r="L112" s="141"/>
      <c r="M112" s="92"/>
      <c r="N112" s="144"/>
      <c r="O112" s="141"/>
      <c r="P112" s="92"/>
      <c r="Q112" s="147"/>
      <c r="R112" s="61"/>
      <c r="S112" s="87"/>
      <c r="T112" s="88"/>
    </row>
    <row r="113" spans="1:20">
      <c r="A113" s="75"/>
      <c r="C113" s="169"/>
      <c r="D113" s="37"/>
      <c r="E113" s="110"/>
      <c r="F113" s="141"/>
      <c r="G113" s="92"/>
      <c r="H113" s="144"/>
      <c r="I113" s="141"/>
      <c r="J113" s="92"/>
      <c r="K113" s="178"/>
      <c r="L113" s="141"/>
      <c r="M113" s="92"/>
      <c r="N113" s="144"/>
      <c r="O113" s="141"/>
      <c r="P113" s="92"/>
      <c r="Q113" s="147"/>
      <c r="R113" s="61"/>
      <c r="S113" s="87"/>
      <c r="T113" s="88"/>
    </row>
    <row r="114" spans="1:20">
      <c r="A114" s="75"/>
      <c r="C114" s="169"/>
      <c r="D114" s="37"/>
      <c r="E114" s="110"/>
      <c r="F114" s="141"/>
      <c r="G114" s="92"/>
      <c r="H114" s="144"/>
      <c r="I114" s="141"/>
      <c r="J114" s="92"/>
      <c r="K114" s="178"/>
      <c r="L114" s="141"/>
      <c r="M114" s="92"/>
      <c r="N114" s="144"/>
      <c r="O114" s="141"/>
      <c r="P114" s="92"/>
      <c r="Q114" s="147"/>
      <c r="R114" s="61"/>
      <c r="S114" s="87"/>
      <c r="T114" s="88"/>
    </row>
    <row r="115" spans="1:20">
      <c r="A115" s="75"/>
      <c r="C115" s="169"/>
      <c r="D115" s="37"/>
      <c r="E115" s="110"/>
      <c r="F115" s="141"/>
      <c r="G115" s="92"/>
      <c r="H115" s="144"/>
      <c r="I115" s="141"/>
      <c r="J115" s="92"/>
      <c r="K115" s="178"/>
      <c r="L115" s="141"/>
      <c r="M115" s="92"/>
      <c r="N115" s="144"/>
      <c r="O115" s="141"/>
      <c r="P115" s="92"/>
      <c r="Q115" s="147"/>
      <c r="R115" s="61"/>
      <c r="S115" s="87"/>
      <c r="T115" s="88"/>
    </row>
    <row r="116" spans="1:20">
      <c r="A116" s="75"/>
      <c r="C116" s="169"/>
      <c r="D116" s="37"/>
      <c r="E116" s="110"/>
      <c r="F116" s="141"/>
      <c r="G116" s="92"/>
      <c r="H116" s="144"/>
      <c r="I116" s="141"/>
      <c r="J116" s="92"/>
      <c r="K116" s="178"/>
      <c r="L116" s="141"/>
      <c r="M116" s="92"/>
      <c r="N116" s="144"/>
      <c r="O116" s="141"/>
      <c r="P116" s="92"/>
      <c r="Q116" s="147"/>
      <c r="R116" s="61"/>
      <c r="S116" s="87"/>
      <c r="T116" s="88"/>
    </row>
    <row r="117" spans="1:20">
      <c r="A117" s="75"/>
      <c r="C117" s="169"/>
      <c r="D117" s="37"/>
      <c r="E117" s="110"/>
      <c r="F117" s="141"/>
      <c r="G117" s="92"/>
      <c r="H117" s="144"/>
      <c r="I117" s="141"/>
      <c r="J117" s="92"/>
      <c r="K117" s="178"/>
      <c r="L117" s="141"/>
      <c r="M117" s="92"/>
      <c r="N117" s="144"/>
      <c r="O117" s="141"/>
      <c r="P117" s="92"/>
      <c r="Q117" s="147"/>
      <c r="R117" s="61"/>
      <c r="S117" s="87"/>
      <c r="T117" s="88"/>
    </row>
    <row r="118" spans="1:20">
      <c r="A118" s="75"/>
      <c r="C118" s="169"/>
      <c r="D118" s="37"/>
      <c r="E118" s="110"/>
      <c r="F118" s="141"/>
      <c r="G118" s="92"/>
      <c r="H118" s="144"/>
      <c r="I118" s="141"/>
      <c r="J118" s="92"/>
      <c r="K118" s="178"/>
      <c r="L118" s="141"/>
      <c r="M118" s="92"/>
      <c r="N118" s="144"/>
      <c r="O118" s="141"/>
      <c r="P118" s="92"/>
      <c r="Q118" s="147"/>
      <c r="R118" s="61"/>
      <c r="S118" s="87"/>
      <c r="T118" s="88"/>
    </row>
    <row r="119" spans="1:20">
      <c r="A119" s="75"/>
      <c r="C119" s="169"/>
      <c r="D119" s="37"/>
      <c r="E119" s="110"/>
      <c r="F119" s="141"/>
      <c r="G119" s="92"/>
      <c r="H119" s="144"/>
      <c r="I119" s="141"/>
      <c r="J119" s="92"/>
      <c r="K119" s="177"/>
      <c r="L119" s="141"/>
      <c r="M119" s="92"/>
      <c r="N119" s="144"/>
      <c r="O119" s="141"/>
      <c r="P119" s="92"/>
      <c r="Q119" s="147"/>
      <c r="R119" s="61"/>
      <c r="S119" s="87"/>
      <c r="T119" s="88"/>
    </row>
    <row r="120" spans="1:20">
      <c r="A120" s="137"/>
      <c r="C120" s="169"/>
      <c r="D120" s="37"/>
      <c r="E120" s="110"/>
      <c r="F120" s="141"/>
      <c r="G120" s="92"/>
      <c r="H120" s="144"/>
      <c r="I120" s="141"/>
      <c r="J120" s="92"/>
      <c r="K120" s="144"/>
      <c r="L120" s="141"/>
      <c r="M120" s="92"/>
      <c r="N120" s="144"/>
      <c r="O120" s="141"/>
      <c r="P120" s="92"/>
      <c r="Q120" s="147"/>
      <c r="R120" s="61"/>
      <c r="S120" s="87"/>
      <c r="T120" s="88"/>
    </row>
    <row r="121" spans="1:20">
      <c r="A121" s="75"/>
      <c r="C121" s="169"/>
      <c r="D121" s="37"/>
      <c r="E121" s="110"/>
      <c r="F121" s="141"/>
      <c r="G121" s="92"/>
      <c r="H121" s="144"/>
      <c r="I121" s="141"/>
      <c r="J121" s="92"/>
      <c r="K121" s="144"/>
      <c r="L121" s="141"/>
      <c r="M121" s="92"/>
      <c r="N121" s="144"/>
      <c r="O121" s="141"/>
      <c r="P121" s="92"/>
      <c r="Q121" s="147"/>
      <c r="R121" s="61"/>
      <c r="S121" s="87"/>
      <c r="T121" s="88"/>
    </row>
    <row r="122" spans="1:20">
      <c r="A122" s="75"/>
      <c r="C122" s="169"/>
      <c r="D122" s="37"/>
      <c r="E122" s="110"/>
      <c r="F122" s="141"/>
      <c r="G122" s="92"/>
      <c r="H122" s="144"/>
      <c r="I122" s="141"/>
      <c r="J122" s="92"/>
      <c r="K122" s="144"/>
      <c r="L122" s="141"/>
      <c r="M122" s="92"/>
      <c r="N122" s="144"/>
      <c r="O122" s="141"/>
      <c r="P122" s="92"/>
      <c r="Q122" s="147"/>
      <c r="R122" s="61"/>
      <c r="S122" s="87"/>
      <c r="T122" s="88"/>
    </row>
    <row r="123" spans="1:20">
      <c r="A123" s="137"/>
      <c r="C123" s="169"/>
      <c r="D123" s="37"/>
      <c r="E123" s="110"/>
      <c r="F123" s="141"/>
      <c r="G123" s="92"/>
      <c r="H123" s="144"/>
      <c r="I123" s="141"/>
      <c r="J123" s="92"/>
      <c r="K123" s="144"/>
      <c r="L123" s="141"/>
      <c r="M123" s="92"/>
      <c r="N123" s="144"/>
      <c r="O123" s="141"/>
      <c r="P123" s="92"/>
      <c r="Q123" s="147"/>
      <c r="R123" s="61"/>
      <c r="S123" s="87"/>
      <c r="T123" s="88"/>
    </row>
    <row r="124" spans="1:20">
      <c r="A124" s="75"/>
      <c r="C124" s="169"/>
      <c r="D124" s="37"/>
      <c r="E124" s="110"/>
      <c r="F124" s="141"/>
      <c r="G124" s="92"/>
      <c r="H124" s="144"/>
      <c r="I124" s="141"/>
      <c r="J124" s="92"/>
      <c r="K124" s="144"/>
      <c r="L124" s="141"/>
      <c r="M124" s="92"/>
      <c r="N124" s="144"/>
      <c r="O124" s="141"/>
      <c r="P124" s="92"/>
      <c r="Q124" s="147"/>
      <c r="R124" s="61"/>
      <c r="S124" s="87"/>
      <c r="T124" s="88"/>
    </row>
    <row r="125" spans="1:20">
      <c r="A125" s="75"/>
      <c r="C125" s="169"/>
      <c r="D125" s="37"/>
      <c r="E125" s="110"/>
      <c r="F125" s="141"/>
      <c r="G125" s="92"/>
      <c r="H125" s="144"/>
      <c r="I125" s="141"/>
      <c r="J125" s="92"/>
      <c r="K125" s="144"/>
      <c r="L125" s="141"/>
      <c r="M125" s="92"/>
      <c r="N125" s="144"/>
      <c r="O125" s="141"/>
      <c r="P125" s="92"/>
      <c r="Q125" s="147"/>
      <c r="R125" s="61"/>
      <c r="S125" s="87"/>
      <c r="T125" s="88"/>
    </row>
    <row r="126" spans="1:20">
      <c r="A126" s="75"/>
      <c r="C126" s="169"/>
      <c r="D126" s="37"/>
      <c r="E126" s="110"/>
      <c r="F126" s="141"/>
      <c r="G126" s="92"/>
      <c r="H126" s="144"/>
      <c r="I126" s="141"/>
      <c r="J126" s="92"/>
      <c r="K126" s="144"/>
      <c r="L126" s="141"/>
      <c r="M126" s="92"/>
      <c r="N126" s="144"/>
      <c r="O126" s="141"/>
      <c r="P126" s="92"/>
      <c r="Q126" s="147"/>
      <c r="R126" s="61"/>
      <c r="S126" s="87"/>
      <c r="T126" s="88"/>
    </row>
    <row r="127" spans="1:20">
      <c r="A127" s="137"/>
      <c r="C127" s="169"/>
      <c r="D127" s="37"/>
      <c r="E127" s="110"/>
      <c r="F127" s="141"/>
      <c r="G127" s="92"/>
      <c r="H127" s="144"/>
      <c r="I127" s="141"/>
      <c r="J127" s="92"/>
      <c r="K127" s="144"/>
      <c r="L127" s="141"/>
      <c r="M127" s="92"/>
      <c r="N127" s="144"/>
      <c r="O127" s="141"/>
      <c r="P127" s="92"/>
      <c r="Q127" s="147"/>
      <c r="R127" s="61"/>
      <c r="S127" s="87"/>
      <c r="T127" s="88"/>
    </row>
    <row r="128" spans="1:20">
      <c r="A128" s="75"/>
      <c r="C128" s="169"/>
      <c r="D128" s="37"/>
      <c r="E128" s="110"/>
      <c r="F128" s="141"/>
      <c r="G128" s="92"/>
      <c r="H128" s="144"/>
      <c r="I128" s="141"/>
      <c r="J128" s="92"/>
      <c r="K128" s="144"/>
      <c r="L128" s="141"/>
      <c r="M128" s="92"/>
      <c r="N128" s="144"/>
      <c r="O128" s="141"/>
      <c r="P128" s="92"/>
      <c r="Q128" s="147"/>
      <c r="R128" s="61"/>
      <c r="S128" s="87"/>
      <c r="T128" s="88"/>
    </row>
    <row r="129" spans="1:39">
      <c r="A129" s="75"/>
      <c r="C129" s="169"/>
      <c r="D129" s="37"/>
      <c r="E129" s="110"/>
      <c r="F129" s="141"/>
      <c r="G129" s="92"/>
      <c r="H129" s="144"/>
      <c r="I129" s="141"/>
      <c r="J129" s="92"/>
      <c r="K129" s="144"/>
      <c r="L129" s="141"/>
      <c r="M129" s="92"/>
      <c r="N129" s="144"/>
      <c r="O129" s="141"/>
      <c r="P129" s="92"/>
      <c r="Q129" s="147"/>
      <c r="R129" s="61"/>
      <c r="S129" s="87"/>
      <c r="T129" s="88"/>
    </row>
    <row r="130" spans="1:39">
      <c r="A130" s="75"/>
      <c r="C130" s="169"/>
      <c r="D130" s="37"/>
      <c r="E130" s="110"/>
      <c r="F130" s="141"/>
      <c r="G130" s="92"/>
      <c r="H130" s="172"/>
      <c r="I130" s="141"/>
      <c r="J130" s="92"/>
      <c r="K130" s="172"/>
      <c r="L130" s="141"/>
      <c r="M130" s="92"/>
      <c r="N130" s="144"/>
      <c r="O130" s="141"/>
      <c r="P130" s="92"/>
      <c r="Q130" s="147"/>
      <c r="R130" s="61"/>
      <c r="S130" s="87"/>
      <c r="T130" s="88"/>
    </row>
    <row r="131" spans="1:39">
      <c r="A131" s="95"/>
      <c r="B131" s="74"/>
      <c r="C131" s="100"/>
      <c r="D131" s="37"/>
      <c r="E131" s="110"/>
      <c r="F131" s="142"/>
      <c r="G131" s="87"/>
      <c r="H131" s="145"/>
      <c r="I131" s="142"/>
      <c r="J131" s="87"/>
      <c r="K131" s="145"/>
      <c r="L131" s="142"/>
      <c r="M131" s="87"/>
      <c r="N131" s="145"/>
      <c r="O131" s="141"/>
      <c r="P131" s="92"/>
      <c r="Q131" s="147"/>
      <c r="R131" s="61"/>
      <c r="S131" s="87"/>
      <c r="T131" s="88"/>
    </row>
    <row r="132" spans="1:39">
      <c r="A132" s="95"/>
      <c r="B132" s="74"/>
      <c r="C132" s="100"/>
      <c r="D132" s="37"/>
      <c r="E132" s="110"/>
      <c r="F132" s="142"/>
      <c r="G132" s="87"/>
      <c r="H132" s="145"/>
      <c r="I132" s="142"/>
      <c r="J132" s="87"/>
      <c r="K132" s="145"/>
      <c r="L132" s="142"/>
      <c r="M132" s="87"/>
      <c r="N132" s="145"/>
      <c r="O132" s="141"/>
      <c r="P132" s="92"/>
      <c r="Q132" s="147"/>
      <c r="R132" s="61"/>
      <c r="S132" s="87"/>
      <c r="T132" s="88"/>
    </row>
    <row r="133" spans="1:39">
      <c r="A133" s="75"/>
      <c r="C133" s="169"/>
      <c r="D133" s="90"/>
      <c r="E133" s="136"/>
      <c r="F133" s="141"/>
      <c r="G133" s="92"/>
      <c r="H133" s="144"/>
      <c r="I133" s="141"/>
      <c r="J133" s="92"/>
      <c r="K133" s="144"/>
      <c r="L133" s="141"/>
      <c r="M133" s="92"/>
      <c r="N133" s="144"/>
      <c r="O133" s="142"/>
      <c r="P133" s="87"/>
      <c r="Q133" s="146"/>
      <c r="R133" s="61"/>
      <c r="S133" s="87"/>
      <c r="T133" s="88"/>
    </row>
    <row r="134" spans="1:39">
      <c r="A134" s="75"/>
      <c r="C134" s="169"/>
      <c r="D134" s="90"/>
      <c r="E134" s="136"/>
      <c r="F134" s="141"/>
      <c r="G134" s="92"/>
      <c r="H134" s="144"/>
      <c r="I134" s="141"/>
      <c r="J134" s="92"/>
      <c r="K134" s="144"/>
      <c r="L134" s="141"/>
      <c r="M134" s="92"/>
      <c r="N134" s="144"/>
      <c r="O134" s="142"/>
      <c r="P134" s="87"/>
      <c r="Q134" s="146"/>
      <c r="R134" s="61"/>
      <c r="S134" s="87"/>
      <c r="T134" s="88"/>
    </row>
    <row r="135" spans="1:39">
      <c r="A135" s="75"/>
      <c r="C135" s="169"/>
      <c r="D135" s="90"/>
      <c r="E135" s="136"/>
      <c r="F135" s="141"/>
      <c r="G135" s="92"/>
      <c r="H135" s="144"/>
      <c r="I135" s="141"/>
      <c r="J135" s="92"/>
      <c r="K135" s="144"/>
      <c r="L135" s="141"/>
      <c r="M135" s="92"/>
      <c r="N135" s="144"/>
      <c r="O135" s="141"/>
      <c r="P135" s="92"/>
      <c r="Q135" s="147"/>
      <c r="R135" s="91"/>
      <c r="S135" s="92"/>
      <c r="T135" s="93"/>
      <c r="U135" s="94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</row>
    <row r="136" spans="1:39" s="89" customFormat="1">
      <c r="A136" s="75"/>
      <c r="B136"/>
      <c r="C136" s="169"/>
      <c r="D136"/>
      <c r="E136" s="111"/>
      <c r="F136" s="143"/>
      <c r="G136" s="28"/>
      <c r="H136" s="170"/>
      <c r="I136" s="152"/>
      <c r="J136" s="28"/>
      <c r="K136" s="170"/>
      <c r="L136" s="152"/>
      <c r="M136" s="28"/>
      <c r="N136" s="170"/>
      <c r="O136" s="141"/>
      <c r="P136" s="92"/>
      <c r="Q136" s="147"/>
      <c r="R136" s="91"/>
      <c r="S136" s="92"/>
      <c r="T136" s="93"/>
      <c r="U136" s="94"/>
    </row>
    <row r="137" spans="1:39" s="89" customFormat="1">
      <c r="A137" s="75"/>
      <c r="B137"/>
      <c r="C137" s="169"/>
      <c r="D137" s="90"/>
      <c r="E137" s="136"/>
      <c r="F137" s="141"/>
      <c r="G137" s="92"/>
      <c r="H137" s="144"/>
      <c r="I137" s="141"/>
      <c r="J137" s="92"/>
      <c r="K137" s="144"/>
      <c r="L137" s="141"/>
      <c r="M137" s="92"/>
      <c r="N137" s="144"/>
      <c r="O137" s="141"/>
      <c r="P137" s="92"/>
      <c r="Q137" s="147"/>
      <c r="R137" s="91"/>
      <c r="S137" s="92"/>
      <c r="T137" s="93"/>
      <c r="U137" s="94"/>
    </row>
    <row r="138" spans="1:39" s="89" customFormat="1">
      <c r="A138" s="75"/>
      <c r="B138"/>
      <c r="C138" s="169"/>
      <c r="D138" s="90"/>
      <c r="E138" s="136"/>
      <c r="F138" s="141"/>
      <c r="G138" s="92"/>
      <c r="H138" s="144"/>
      <c r="I138" s="141"/>
      <c r="J138" s="92"/>
      <c r="K138" s="144"/>
      <c r="L138" s="141"/>
      <c r="M138" s="92"/>
      <c r="N138" s="144"/>
      <c r="O138" s="152"/>
      <c r="P138" s="28"/>
      <c r="Q138" s="148"/>
      <c r="R138" s="62"/>
      <c r="S138" s="28"/>
      <c r="T138" s="45"/>
      <c r="U138" s="46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>
      <c r="A139" s="137"/>
      <c r="C139" s="169"/>
      <c r="D139" s="90"/>
      <c r="E139" s="136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</row>
    <row r="140" spans="1:39" s="89" customFormat="1">
      <c r="A140" s="75"/>
      <c r="B140"/>
      <c r="C140" s="169"/>
      <c r="D140" s="90"/>
      <c r="E140" s="136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39" s="89" customFormat="1">
      <c r="A141" s="75"/>
      <c r="B141"/>
      <c r="C141" s="169"/>
      <c r="D141" s="90"/>
      <c r="E141" s="136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39" s="89" customFormat="1">
      <c r="A142" s="75"/>
      <c r="B142"/>
      <c r="C142" s="169"/>
      <c r="D142" s="90"/>
      <c r="E142" s="136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39" s="89" customFormat="1">
      <c r="A143" s="75"/>
      <c r="B143"/>
      <c r="C143" s="169"/>
      <c r="D143" s="90"/>
      <c r="E143" s="136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39" s="89" customFormat="1">
      <c r="A144" s="75"/>
      <c r="B144"/>
      <c r="C144" s="169"/>
      <c r="D144" s="90"/>
      <c r="E144" s="136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75"/>
      <c r="B145"/>
      <c r="C145" s="169"/>
      <c r="D145" s="90"/>
      <c r="E145" s="136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75"/>
      <c r="B146"/>
      <c r="C146" s="169"/>
      <c r="D146" s="90"/>
      <c r="E146" s="136"/>
      <c r="F146" s="141"/>
      <c r="G146" s="92"/>
      <c r="H146" s="144"/>
      <c r="I146" s="141"/>
      <c r="J146" s="92"/>
      <c r="K146" s="144"/>
      <c r="L146" s="14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75"/>
      <c r="B147"/>
      <c r="C147" s="169"/>
      <c r="D147" s="90"/>
      <c r="E147" s="136"/>
      <c r="F147" s="141"/>
      <c r="G147" s="92"/>
      <c r="H147" s="144"/>
      <c r="I147" s="141"/>
      <c r="J147" s="92"/>
      <c r="K147" s="144"/>
      <c r="L147" s="14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5"/>
      <c r="B148"/>
      <c r="C148" s="169"/>
      <c r="D148" s="90"/>
      <c r="E148" s="136"/>
      <c r="F148" s="141"/>
      <c r="G148" s="92"/>
      <c r="H148" s="144"/>
      <c r="I148" s="141"/>
      <c r="J148" s="92"/>
      <c r="K148" s="144"/>
      <c r="L148" s="14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137"/>
      <c r="B149"/>
      <c r="C149" s="169"/>
      <c r="D149" s="90"/>
      <c r="E149" s="136"/>
      <c r="F149" s="141"/>
      <c r="G149" s="92"/>
      <c r="H149" s="144"/>
      <c r="I149" s="141"/>
      <c r="J149" s="92"/>
      <c r="K149" s="144"/>
      <c r="L149" s="14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75"/>
      <c r="B150"/>
      <c r="C150" s="169"/>
      <c r="D150" s="90"/>
      <c r="E150" s="136"/>
      <c r="F150" s="141"/>
      <c r="G150" s="92"/>
      <c r="H150" s="144"/>
      <c r="I150" s="141"/>
      <c r="J150" s="92"/>
      <c r="K150" s="144"/>
      <c r="L150" s="14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5"/>
      <c r="B151"/>
      <c r="C151" s="169"/>
      <c r="D151" s="90"/>
      <c r="E151" s="136"/>
      <c r="F151" s="141"/>
      <c r="G151" s="92"/>
      <c r="H151" s="144"/>
      <c r="I151" s="141"/>
      <c r="J151" s="92"/>
      <c r="K151" s="144"/>
      <c r="L151" s="14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5"/>
      <c r="B152"/>
      <c r="C152" s="169"/>
      <c r="D152" s="90"/>
      <c r="E152" s="136"/>
      <c r="F152" s="141"/>
      <c r="G152" s="92"/>
      <c r="H152" s="144"/>
      <c r="I152" s="141"/>
      <c r="J152" s="92"/>
      <c r="K152" s="144"/>
      <c r="L152" s="14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5"/>
      <c r="B153"/>
      <c r="C153" s="169"/>
      <c r="D153" s="90"/>
      <c r="E153" s="136"/>
      <c r="F153" s="141"/>
      <c r="G153" s="92"/>
      <c r="H153" s="144"/>
      <c r="I153" s="141"/>
      <c r="J153" s="92"/>
      <c r="K153" s="144"/>
      <c r="L153" s="14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5"/>
      <c r="B154"/>
      <c r="C154" s="169"/>
      <c r="D154" s="90"/>
      <c r="E154" s="136"/>
      <c r="F154" s="141"/>
      <c r="G154" s="92"/>
      <c r="H154" s="144"/>
      <c r="I154" s="141"/>
      <c r="J154" s="92"/>
      <c r="K154" s="144"/>
      <c r="L154" s="14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5"/>
      <c r="B155"/>
      <c r="C155" s="169"/>
      <c r="D155" s="90"/>
      <c r="E155" s="136"/>
      <c r="F155" s="141"/>
      <c r="G155" s="92"/>
      <c r="H155" s="144"/>
      <c r="I155" s="141"/>
      <c r="J155" s="92"/>
      <c r="K155" s="144"/>
      <c r="L155" s="14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137"/>
      <c r="B156"/>
      <c r="C156" s="169"/>
      <c r="D156" s="90"/>
      <c r="E156" s="136"/>
      <c r="F156" s="141"/>
      <c r="G156" s="92"/>
      <c r="H156" s="144"/>
      <c r="I156" s="141"/>
      <c r="J156" s="92"/>
      <c r="K156" s="144"/>
      <c r="L156" s="14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5"/>
      <c r="B157"/>
      <c r="C157" s="169"/>
      <c r="D157" s="90"/>
      <c r="E157" s="136"/>
      <c r="F157" s="141"/>
      <c r="G157" s="92"/>
      <c r="H157" s="144"/>
      <c r="I157" s="141"/>
      <c r="J157" s="92"/>
      <c r="K157" s="144"/>
      <c r="L157" s="14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s="89" customFormat="1">
      <c r="A158" s="75"/>
      <c r="B158"/>
      <c r="C158" s="169"/>
      <c r="D158" s="90"/>
      <c r="E158" s="136"/>
      <c r="F158" s="141"/>
      <c r="G158" s="92"/>
      <c r="H158" s="144"/>
      <c r="I158" s="141"/>
      <c r="J158" s="92"/>
      <c r="K158" s="144"/>
      <c r="L158" s="141"/>
      <c r="M158" s="92"/>
      <c r="N158" s="144"/>
      <c r="O158" s="141"/>
      <c r="P158" s="92"/>
      <c r="Q158" s="147"/>
      <c r="R158" s="91"/>
      <c r="S158" s="92"/>
      <c r="T158" s="93"/>
      <c r="U158" s="94"/>
    </row>
    <row r="159" spans="1:21" s="89" customFormat="1">
      <c r="A159" s="75"/>
      <c r="B159"/>
      <c r="C159" s="169"/>
      <c r="D159" s="90"/>
      <c r="E159" s="136"/>
      <c r="F159" s="141"/>
      <c r="G159" s="92"/>
      <c r="H159" s="144"/>
      <c r="I159" s="141"/>
      <c r="J159" s="92"/>
      <c r="K159" s="144"/>
      <c r="L159" s="141"/>
      <c r="M159" s="92"/>
      <c r="N159" s="144"/>
      <c r="O159" s="141"/>
      <c r="P159" s="92"/>
      <c r="Q159" s="147"/>
      <c r="R159" s="91"/>
      <c r="S159" s="92"/>
      <c r="T159" s="93"/>
      <c r="U159" s="94"/>
    </row>
    <row r="160" spans="1:21" s="89" customFormat="1">
      <c r="A160" s="75"/>
      <c r="B160"/>
      <c r="C160" s="169"/>
      <c r="D160" s="90"/>
      <c r="E160" s="136"/>
      <c r="F160" s="141"/>
      <c r="G160" s="92"/>
      <c r="H160" s="144"/>
      <c r="I160" s="141"/>
      <c r="J160" s="92"/>
      <c r="K160" s="144"/>
      <c r="L160" s="141"/>
      <c r="M160" s="92"/>
      <c r="N160" s="144"/>
      <c r="O160" s="141"/>
      <c r="P160" s="92"/>
      <c r="Q160" s="147"/>
      <c r="R160" s="91"/>
      <c r="S160" s="92"/>
      <c r="T160" s="93"/>
      <c r="U160" s="94"/>
    </row>
    <row r="161" spans="1:21" s="89" customFormat="1">
      <c r="A161" s="137"/>
      <c r="B161"/>
      <c r="C161" s="169"/>
      <c r="D161" s="90"/>
      <c r="E161" s="136"/>
      <c r="F161" s="141"/>
      <c r="G161" s="92"/>
      <c r="H161" s="144"/>
      <c r="I161" s="141"/>
      <c r="J161" s="92"/>
      <c r="K161" s="144"/>
      <c r="L161" s="141"/>
      <c r="M161" s="92"/>
      <c r="N161" s="144"/>
      <c r="O161" s="141"/>
      <c r="P161" s="92"/>
      <c r="Q161" s="147"/>
      <c r="R161" s="91"/>
      <c r="S161" s="92"/>
      <c r="T161" s="93"/>
      <c r="U161" s="94"/>
    </row>
    <row r="162" spans="1:21" s="89" customFormat="1">
      <c r="A162" s="75"/>
      <c r="B162"/>
      <c r="C162" s="169"/>
      <c r="D162" s="90"/>
      <c r="E162" s="136"/>
      <c r="F162" s="141"/>
      <c r="G162" s="92"/>
      <c r="H162" s="144"/>
      <c r="I162" s="141"/>
      <c r="J162" s="92"/>
      <c r="K162" s="144"/>
      <c r="L162" s="141"/>
      <c r="M162" s="92"/>
      <c r="N162" s="144"/>
      <c r="O162" s="141"/>
      <c r="P162" s="92"/>
      <c r="Q162" s="147"/>
      <c r="R162" s="91"/>
      <c r="S162" s="92"/>
      <c r="T162" s="93"/>
      <c r="U162" s="94"/>
    </row>
    <row r="163" spans="1:21" s="89" customFormat="1">
      <c r="A163" s="75"/>
      <c r="B163"/>
      <c r="C163" s="169"/>
      <c r="D163" s="90"/>
      <c r="E163" s="136"/>
      <c r="F163" s="141"/>
      <c r="G163" s="92"/>
      <c r="H163" s="144"/>
      <c r="I163" s="141"/>
      <c r="J163" s="92"/>
      <c r="K163" s="144"/>
      <c r="L163" s="141"/>
      <c r="M163" s="92"/>
      <c r="N163" s="144"/>
      <c r="O163" s="141"/>
      <c r="P163" s="92"/>
      <c r="Q163" s="147"/>
      <c r="R163" s="91"/>
      <c r="S163" s="92"/>
      <c r="T163" s="93"/>
      <c r="U163" s="94"/>
    </row>
    <row r="164" spans="1:21" s="89" customFormat="1">
      <c r="A164" s="137"/>
      <c r="B164"/>
      <c r="C164" s="169"/>
      <c r="D164" s="90"/>
      <c r="E164" s="136"/>
      <c r="F164" s="141"/>
      <c r="G164" s="92"/>
      <c r="H164" s="144"/>
      <c r="I164" s="141"/>
      <c r="J164" s="92"/>
      <c r="K164" s="144"/>
      <c r="L164" s="141"/>
      <c r="M164" s="92"/>
      <c r="N164" s="144"/>
      <c r="O164" s="141"/>
      <c r="P164" s="92"/>
      <c r="Q164" s="147"/>
      <c r="R164" s="91"/>
      <c r="S164" s="92"/>
      <c r="T164" s="93"/>
      <c r="U164" s="94"/>
    </row>
    <row r="165" spans="1:21" s="89" customFormat="1">
      <c r="A165" s="75"/>
      <c r="B165"/>
      <c r="C165" s="169"/>
      <c r="D165" s="90"/>
      <c r="E165" s="136"/>
      <c r="F165" s="141"/>
      <c r="G165" s="92"/>
      <c r="H165" s="144"/>
      <c r="I165" s="141"/>
      <c r="J165" s="92"/>
      <c r="K165" s="144"/>
      <c r="L165" s="141"/>
      <c r="M165" s="92"/>
      <c r="N165" s="144"/>
      <c r="O165" s="141"/>
      <c r="P165" s="92"/>
      <c r="Q165" s="147"/>
      <c r="R165" s="91"/>
      <c r="S165" s="92"/>
      <c r="T165" s="93"/>
      <c r="U165" s="94"/>
    </row>
    <row r="166" spans="1:21" s="89" customFormat="1">
      <c r="A166" s="75"/>
      <c r="B166"/>
      <c r="C166" s="169"/>
      <c r="D166" s="90"/>
      <c r="E166" s="136"/>
      <c r="F166" s="141"/>
      <c r="G166" s="92"/>
      <c r="H166" s="144"/>
      <c r="I166" s="141"/>
      <c r="J166" s="92"/>
      <c r="K166" s="144"/>
      <c r="L166" s="141"/>
      <c r="M166" s="92"/>
      <c r="N166" s="144"/>
      <c r="O166" s="141"/>
      <c r="P166" s="92"/>
      <c r="Q166" s="147"/>
      <c r="R166" s="91"/>
      <c r="S166" s="92"/>
      <c r="T166" s="93"/>
      <c r="U166" s="94"/>
    </row>
    <row r="167" spans="1:21" s="89" customFormat="1">
      <c r="A167" s="75"/>
      <c r="B167"/>
      <c r="C167" s="169"/>
      <c r="D167" s="90"/>
      <c r="E167" s="136"/>
      <c r="F167" s="141"/>
      <c r="G167" s="92"/>
      <c r="H167" s="144"/>
      <c r="I167" s="141"/>
      <c r="J167" s="92"/>
      <c r="K167" s="144"/>
      <c r="L167" s="141"/>
      <c r="M167" s="92"/>
      <c r="N167" s="144"/>
      <c r="O167" s="141"/>
      <c r="P167" s="92"/>
      <c r="Q167" s="147"/>
      <c r="R167" s="91"/>
      <c r="S167" s="92"/>
      <c r="T167" s="93"/>
      <c r="U167" s="94"/>
    </row>
    <row r="168" spans="1:21" s="89" customFormat="1">
      <c r="A168" s="137"/>
      <c r="B168"/>
      <c r="C168" s="169"/>
      <c r="D168" s="90"/>
      <c r="E168" s="136"/>
      <c r="F168" s="141"/>
      <c r="G168" s="92"/>
      <c r="H168" s="144"/>
      <c r="I168" s="141"/>
      <c r="J168" s="92"/>
      <c r="K168" s="144"/>
      <c r="L168" s="141"/>
      <c r="M168" s="92"/>
      <c r="N168" s="144"/>
      <c r="O168" s="141"/>
      <c r="P168" s="92"/>
      <c r="Q168" s="147"/>
      <c r="R168" s="91"/>
      <c r="S168" s="92"/>
      <c r="T168" s="93"/>
      <c r="U168" s="94"/>
    </row>
    <row r="169" spans="1:21" s="89" customFormat="1">
      <c r="A169" s="75"/>
      <c r="B169"/>
      <c r="C169" s="169"/>
      <c r="D169" s="90"/>
      <c r="E169" s="136"/>
      <c r="F169" s="141"/>
      <c r="G169" s="92"/>
      <c r="H169" s="144"/>
      <c r="I169" s="141"/>
      <c r="J169" s="92"/>
      <c r="K169" s="144"/>
      <c r="L169" s="141"/>
      <c r="M169" s="92"/>
      <c r="N169" s="144"/>
      <c r="O169" s="141"/>
      <c r="P169" s="92"/>
      <c r="Q169" s="147"/>
      <c r="R169" s="91"/>
      <c r="S169" s="92"/>
      <c r="T169" s="93"/>
      <c r="U169" s="94"/>
    </row>
    <row r="170" spans="1:21" s="89" customFormat="1">
      <c r="A170" s="75"/>
      <c r="B170"/>
      <c r="C170" s="169"/>
      <c r="D170" s="90"/>
      <c r="E170" s="136"/>
      <c r="F170" s="141"/>
      <c r="G170" s="92"/>
      <c r="H170" s="144"/>
      <c r="I170" s="141"/>
      <c r="J170" s="92"/>
      <c r="K170" s="144"/>
      <c r="L170" s="141"/>
      <c r="M170" s="92"/>
      <c r="N170" s="144"/>
      <c r="O170" s="141"/>
      <c r="P170" s="92"/>
      <c r="Q170" s="147"/>
      <c r="R170" s="91"/>
      <c r="S170" s="92"/>
      <c r="T170" s="93"/>
      <c r="U170" s="94"/>
    </row>
    <row r="171" spans="1:21" s="89" customFormat="1">
      <c r="A171" s="137"/>
      <c r="B171"/>
      <c r="C171" s="169"/>
      <c r="D171" s="90"/>
      <c r="E171" s="136"/>
      <c r="F171" s="141"/>
      <c r="G171" s="92"/>
      <c r="H171" s="144"/>
      <c r="I171" s="141"/>
      <c r="J171" s="92"/>
      <c r="K171" s="144"/>
      <c r="L171" s="141"/>
      <c r="M171" s="92"/>
      <c r="N171" s="144"/>
      <c r="O171" s="141"/>
      <c r="P171" s="92"/>
      <c r="Q171" s="147"/>
      <c r="R171" s="91"/>
      <c r="S171" s="92"/>
      <c r="T171" s="93"/>
      <c r="U171" s="94"/>
    </row>
    <row r="172" spans="1:21" s="89" customFormat="1">
      <c r="A172" s="75"/>
      <c r="B172"/>
      <c r="C172" s="169"/>
      <c r="D172" s="90"/>
      <c r="E172" s="136"/>
      <c r="F172" s="141"/>
      <c r="G172" s="92"/>
      <c r="H172" s="144"/>
      <c r="I172" s="141"/>
      <c r="J172" s="92"/>
      <c r="K172" s="144"/>
      <c r="L172" s="141"/>
      <c r="M172" s="92"/>
      <c r="N172" s="144"/>
      <c r="O172" s="141"/>
      <c r="P172" s="92"/>
      <c r="Q172" s="147"/>
      <c r="R172" s="91"/>
      <c r="S172" s="92"/>
      <c r="T172" s="93"/>
      <c r="U172" s="94"/>
    </row>
    <row r="173" spans="1:21" s="89" customFormat="1">
      <c r="A173" s="75"/>
      <c r="B173"/>
      <c r="C173" s="169"/>
      <c r="D173" s="90"/>
      <c r="E173" s="136"/>
      <c r="F173" s="141"/>
      <c r="G173" s="92"/>
      <c r="H173" s="144"/>
      <c r="I173" s="141"/>
      <c r="J173" s="92"/>
      <c r="K173" s="144"/>
      <c r="L173" s="141"/>
      <c r="M173" s="92"/>
      <c r="N173" s="144"/>
      <c r="O173" s="141"/>
      <c r="P173" s="92"/>
      <c r="Q173" s="147"/>
      <c r="R173" s="91"/>
      <c r="S173" s="92"/>
      <c r="T173" s="93"/>
      <c r="U173" s="94"/>
    </row>
    <row r="174" spans="1:21" s="89" customFormat="1">
      <c r="A174" s="137"/>
      <c r="B174"/>
      <c r="C174" s="169"/>
      <c r="D174" s="90"/>
      <c r="E174" s="136"/>
      <c r="F174" s="141"/>
      <c r="G174" s="92"/>
      <c r="H174" s="144"/>
      <c r="I174" s="141"/>
      <c r="J174" s="92"/>
      <c r="K174" s="144"/>
      <c r="L174" s="141"/>
      <c r="M174" s="92"/>
      <c r="N174" s="144"/>
      <c r="O174" s="141"/>
      <c r="P174" s="92"/>
      <c r="Q174" s="147"/>
      <c r="R174" s="91"/>
      <c r="S174" s="92"/>
      <c r="T174" s="93"/>
      <c r="U174" s="94"/>
    </row>
    <row r="175" spans="1:21" s="89" customFormat="1">
      <c r="A175" s="75"/>
      <c r="B175"/>
      <c r="C175" s="169"/>
      <c r="D175" s="90"/>
      <c r="E175" s="136"/>
      <c r="F175" s="141"/>
      <c r="G175" s="92"/>
      <c r="H175" s="144"/>
      <c r="I175" s="141"/>
      <c r="J175" s="92"/>
      <c r="K175" s="144"/>
      <c r="L175" s="141"/>
      <c r="M175" s="92"/>
      <c r="N175" s="144"/>
      <c r="O175" s="141"/>
      <c r="P175" s="92"/>
      <c r="Q175" s="147"/>
      <c r="R175" s="91"/>
      <c r="S175" s="92"/>
      <c r="T175" s="93"/>
      <c r="U175" s="94"/>
    </row>
    <row r="176" spans="1:21" s="89" customFormat="1">
      <c r="A176" s="75"/>
      <c r="B176"/>
      <c r="C176" s="169"/>
      <c r="D176" s="90"/>
      <c r="E176" s="136"/>
      <c r="F176" s="141"/>
      <c r="G176" s="92"/>
      <c r="H176" s="144"/>
      <c r="I176" s="141"/>
      <c r="J176" s="92"/>
      <c r="K176" s="144"/>
      <c r="L176" s="141"/>
      <c r="M176" s="92"/>
      <c r="N176" s="144"/>
      <c r="O176" s="141"/>
      <c r="P176" s="92"/>
      <c r="Q176" s="147"/>
      <c r="R176" s="91"/>
      <c r="S176" s="92"/>
      <c r="T176" s="93"/>
      <c r="U176" s="94"/>
    </row>
    <row r="177" spans="1:39" s="89" customFormat="1">
      <c r="A177" s="75"/>
      <c r="B177"/>
      <c r="C177" s="169"/>
      <c r="D177" s="90"/>
      <c r="E177" s="136"/>
      <c r="F177" s="141"/>
      <c r="G177" s="92"/>
      <c r="H177" s="144"/>
      <c r="I177" s="141"/>
      <c r="J177" s="92"/>
      <c r="K177" s="144"/>
      <c r="L177" s="141"/>
      <c r="M177" s="92"/>
      <c r="N177" s="144"/>
      <c r="O177" s="141"/>
      <c r="P177" s="92"/>
      <c r="Q177" s="147"/>
      <c r="R177" s="91"/>
      <c r="S177" s="92"/>
      <c r="T177" s="93"/>
      <c r="U177" s="94"/>
    </row>
    <row r="178" spans="1:39" s="89" customFormat="1">
      <c r="A178" s="75"/>
      <c r="B178"/>
      <c r="C178" s="169"/>
      <c r="D178" s="90"/>
      <c r="E178" s="136"/>
      <c r="F178" s="141"/>
      <c r="G178" s="92"/>
      <c r="H178" s="144"/>
      <c r="I178" s="141"/>
      <c r="J178" s="92"/>
      <c r="K178" s="144"/>
      <c r="L178" s="141"/>
      <c r="M178" s="92"/>
      <c r="N178" s="144"/>
      <c r="O178" s="141"/>
      <c r="P178" s="92"/>
      <c r="Q178" s="147"/>
      <c r="R178" s="91"/>
      <c r="S178" s="92"/>
      <c r="T178" s="93"/>
      <c r="U178" s="94"/>
    </row>
    <row r="179" spans="1:39" s="89" customFormat="1">
      <c r="A179" s="75"/>
      <c r="B179"/>
      <c r="C179" s="169"/>
      <c r="D179" s="90"/>
      <c r="E179" s="136"/>
      <c r="F179" s="141"/>
      <c r="G179" s="92"/>
      <c r="H179" s="172"/>
      <c r="I179" s="141"/>
      <c r="J179" s="92"/>
      <c r="K179" s="172"/>
      <c r="L179" s="141"/>
      <c r="M179" s="92"/>
      <c r="N179" s="144"/>
      <c r="O179" s="141"/>
      <c r="P179" s="92"/>
      <c r="Q179" s="147"/>
      <c r="R179" s="91"/>
      <c r="S179" s="92"/>
      <c r="T179" s="93"/>
      <c r="U179" s="94"/>
    </row>
    <row r="180" spans="1:39" s="89" customFormat="1">
      <c r="A180" s="137"/>
      <c r="B180"/>
      <c r="C180" s="169"/>
      <c r="D180" s="90"/>
      <c r="E180" s="136"/>
      <c r="F180" s="141"/>
      <c r="G180" s="92"/>
      <c r="H180" s="144"/>
      <c r="I180" s="141"/>
      <c r="J180" s="92"/>
      <c r="K180" s="144"/>
      <c r="L180" s="141"/>
      <c r="M180" s="92"/>
      <c r="N180" s="144"/>
      <c r="O180" s="141"/>
      <c r="P180" s="92"/>
      <c r="Q180" s="147"/>
      <c r="R180" s="91"/>
      <c r="S180" s="92"/>
      <c r="T180" s="93"/>
      <c r="U180" s="94"/>
    </row>
    <row r="181" spans="1:39" s="89" customFormat="1">
      <c r="O181" s="141"/>
      <c r="P181" s="92"/>
      <c r="Q181" s="147"/>
      <c r="R181" s="91"/>
      <c r="S181" s="92"/>
      <c r="T181" s="93"/>
      <c r="U181" s="94"/>
    </row>
    <row r="182" spans="1:39" s="89" customFormat="1">
      <c r="O182" s="141"/>
      <c r="P182" s="92"/>
      <c r="Q182" s="147"/>
      <c r="R182" s="91"/>
      <c r="S182" s="92"/>
      <c r="T182" s="93"/>
      <c r="U182" s="94"/>
    </row>
    <row r="183" spans="1:39" s="89" customFormat="1">
      <c r="A183" s="75"/>
      <c r="B183"/>
      <c r="C183" s="169"/>
      <c r="D183" s="90"/>
      <c r="E183" s="136"/>
      <c r="F183" s="141"/>
      <c r="G183" s="92"/>
      <c r="H183" s="144"/>
      <c r="I183" s="141"/>
      <c r="J183" s="92"/>
      <c r="K183" s="144"/>
      <c r="L183" s="141"/>
      <c r="M183" s="92"/>
      <c r="N183" s="144"/>
      <c r="R183" s="91"/>
      <c r="S183" s="92"/>
      <c r="T183" s="93"/>
      <c r="U183" s="94"/>
    </row>
    <row r="184" spans="1:39" s="89" customFormat="1">
      <c r="A184" s="137"/>
      <c r="B184"/>
      <c r="C184" s="169"/>
      <c r="D184" s="90"/>
      <c r="E184" s="136"/>
      <c r="F184" s="141"/>
      <c r="G184" s="92"/>
      <c r="H184" s="144"/>
      <c r="I184" s="141"/>
      <c r="J184" s="92"/>
      <c r="K184" s="144"/>
      <c r="L184" s="141"/>
      <c r="M184" s="92"/>
      <c r="N184" s="144"/>
      <c r="R184" s="91"/>
      <c r="S184" s="92"/>
      <c r="T184" s="93"/>
      <c r="U184" s="94"/>
    </row>
    <row r="185" spans="1:39" s="89" customFormat="1">
      <c r="A185" s="75"/>
      <c r="B185"/>
      <c r="C185" s="169"/>
      <c r="D185"/>
      <c r="E185" s="111"/>
      <c r="F185" s="143"/>
      <c r="G185" s="28"/>
      <c r="H185" s="170"/>
      <c r="I185" s="152"/>
      <c r="J185" s="28"/>
      <c r="K185" s="170"/>
      <c r="L185" s="152"/>
      <c r="M185" s="28"/>
      <c r="N185" s="170"/>
      <c r="O185" s="141"/>
      <c r="P185" s="92"/>
      <c r="Q185" s="147"/>
      <c r="R185" s="91"/>
      <c r="S185" s="92"/>
      <c r="T185" s="93"/>
      <c r="U185" s="94"/>
    </row>
    <row r="186" spans="1:39" s="89" customFormat="1">
      <c r="A186" s="75"/>
      <c r="B186"/>
      <c r="C186" s="169"/>
      <c r="D186"/>
      <c r="E186" s="111"/>
      <c r="F186" s="143"/>
      <c r="G186" s="28"/>
      <c r="H186" s="171"/>
      <c r="I186" s="152"/>
      <c r="J186" s="28"/>
      <c r="K186" s="171"/>
      <c r="L186" s="152"/>
      <c r="M186" s="28"/>
      <c r="N186" s="171"/>
      <c r="O186" s="141"/>
      <c r="P186" s="92"/>
      <c r="Q186" s="147"/>
      <c r="R186" s="91"/>
      <c r="S186" s="92"/>
      <c r="T186" s="93"/>
      <c r="U186" s="94"/>
    </row>
    <row r="187" spans="1:39" s="89" customFormat="1">
      <c r="A187" s="75"/>
      <c r="B187"/>
      <c r="C187" s="169"/>
      <c r="D187"/>
      <c r="E187" s="111"/>
      <c r="F187" s="143"/>
      <c r="G187" s="28"/>
      <c r="H187" s="170"/>
      <c r="I187" s="152"/>
      <c r="J187" s="28"/>
      <c r="K187" s="170"/>
      <c r="L187" s="152"/>
      <c r="M187" s="28"/>
      <c r="N187" s="170"/>
      <c r="O187" s="152"/>
      <c r="P187" s="28"/>
      <c r="Q187" s="148"/>
      <c r="R187" s="62"/>
      <c r="S187" s="28"/>
      <c r="T187" s="45"/>
      <c r="U187" s="46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>
      <c r="A188" s="75"/>
      <c r="C188" s="169"/>
      <c r="F188" s="143"/>
      <c r="H188" s="170"/>
      <c r="I188" s="152"/>
      <c r="K188" s="170"/>
      <c r="L188" s="152"/>
      <c r="N188" s="170"/>
      <c r="O188" s="152"/>
      <c r="Q188" s="150"/>
    </row>
    <row r="189" spans="1:39">
      <c r="A189" s="75"/>
      <c r="C189" s="169"/>
      <c r="F189" s="143"/>
      <c r="H189" s="170"/>
      <c r="I189" s="152"/>
      <c r="K189" s="170"/>
      <c r="L189" s="152"/>
      <c r="N189" s="170"/>
      <c r="O189" s="152"/>
      <c r="Q189" s="148"/>
    </row>
    <row r="190" spans="1:39">
      <c r="A190" s="75"/>
      <c r="C190" s="169"/>
      <c r="D190" s="90"/>
      <c r="E190" s="136"/>
      <c r="F190" s="141"/>
      <c r="G190" s="92"/>
      <c r="H190" s="172"/>
      <c r="I190" s="141"/>
      <c r="J190" s="92"/>
      <c r="K190" s="172"/>
      <c r="L190" s="141"/>
      <c r="M190" s="92"/>
      <c r="N190" s="172"/>
      <c r="O190" s="152"/>
      <c r="Q190" s="148"/>
    </row>
    <row r="191" spans="1:39">
      <c r="A191" s="75"/>
      <c r="C191" s="169"/>
      <c r="D191" s="90"/>
      <c r="E191" s="136"/>
      <c r="F191" s="141"/>
      <c r="G191" s="92"/>
      <c r="H191" s="172"/>
      <c r="I191" s="141"/>
      <c r="J191" s="92"/>
      <c r="K191" s="172"/>
      <c r="L191" s="141"/>
      <c r="M191" s="92"/>
      <c r="N191" s="172"/>
      <c r="O191" s="152"/>
      <c r="Q191" s="148"/>
    </row>
    <row r="192" spans="1:39">
      <c r="A192" s="137"/>
      <c r="C192" s="169"/>
      <c r="D192" s="90"/>
      <c r="E192" s="136"/>
      <c r="F192" s="141"/>
      <c r="G192" s="92"/>
      <c r="H192" s="172"/>
      <c r="I192" s="141"/>
      <c r="J192" s="92"/>
      <c r="K192" s="172"/>
      <c r="L192" s="141"/>
      <c r="M192" s="92"/>
      <c r="N192" s="172"/>
      <c r="O192" s="141"/>
      <c r="P192" s="92"/>
      <c r="Q192" s="149"/>
      <c r="R192" s="91"/>
      <c r="S192" s="92"/>
      <c r="T192" s="93"/>
      <c r="U192" s="94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</row>
    <row r="193" spans="1:21" s="89" customFormat="1">
      <c r="A193" s="75"/>
      <c r="B193"/>
      <c r="C193" s="169"/>
      <c r="D193" s="90"/>
      <c r="E193" s="136"/>
      <c r="F193" s="141"/>
      <c r="G193" s="92"/>
      <c r="H193" s="178"/>
      <c r="I193" s="141"/>
      <c r="J193" s="92"/>
      <c r="K193" s="178"/>
      <c r="L193" s="141"/>
      <c r="M193" s="92"/>
      <c r="N193" s="178"/>
      <c r="O193" s="141"/>
      <c r="P193" s="92"/>
      <c r="Q193" s="149"/>
      <c r="R193" s="91"/>
      <c r="S193" s="92"/>
      <c r="T193" s="93"/>
      <c r="U193" s="94"/>
    </row>
    <row r="194" spans="1:21" s="89" customFormat="1">
      <c r="A194" s="75"/>
      <c r="B194"/>
      <c r="C194" s="169"/>
      <c r="D194" s="90"/>
      <c r="E194" s="136"/>
      <c r="F194" s="141"/>
      <c r="G194" s="92"/>
      <c r="H194" s="178"/>
      <c r="I194" s="141"/>
      <c r="J194" s="92"/>
      <c r="K194" s="178"/>
      <c r="L194" s="141"/>
      <c r="M194" s="92"/>
      <c r="N194" s="178"/>
      <c r="O194" s="141"/>
      <c r="P194" s="92"/>
      <c r="Q194" s="179"/>
      <c r="R194" s="91"/>
      <c r="S194" s="92"/>
      <c r="T194" s="93"/>
      <c r="U194" s="94"/>
    </row>
    <row r="195" spans="1:21" s="89" customFormat="1">
      <c r="A195" s="75"/>
      <c r="B195"/>
      <c r="C195" s="169"/>
      <c r="D195" s="90"/>
      <c r="E195" s="136"/>
      <c r="F195" s="141"/>
      <c r="G195" s="92"/>
      <c r="H195" s="178"/>
      <c r="I195" s="141"/>
      <c r="J195" s="92"/>
      <c r="K195" s="178"/>
      <c r="L195" s="141"/>
      <c r="M195" s="92"/>
      <c r="N195" s="178"/>
      <c r="O195" s="141"/>
      <c r="P195" s="92"/>
      <c r="Q195" s="179"/>
      <c r="R195" s="91"/>
      <c r="S195" s="92"/>
      <c r="T195" s="93"/>
      <c r="U195" s="94"/>
    </row>
    <row r="196" spans="1:21" s="89" customFormat="1">
      <c r="A196" s="75"/>
      <c r="B196"/>
      <c r="C196" s="169"/>
      <c r="D196" s="90"/>
      <c r="E196" s="136"/>
      <c r="F196" s="141"/>
      <c r="G196" s="92"/>
      <c r="H196" s="178"/>
      <c r="I196" s="141"/>
      <c r="J196" s="92"/>
      <c r="K196" s="178"/>
      <c r="L196" s="141"/>
      <c r="M196" s="92"/>
      <c r="N196" s="178"/>
      <c r="O196" s="141"/>
      <c r="P196" s="92"/>
      <c r="Q196" s="179"/>
      <c r="R196" s="91"/>
      <c r="S196" s="92"/>
      <c r="T196" s="93"/>
      <c r="U196" s="94"/>
    </row>
    <row r="197" spans="1:21" s="89" customFormat="1">
      <c r="A197" s="75"/>
      <c r="B197"/>
      <c r="C197" s="169"/>
      <c r="D197" s="90"/>
      <c r="E197" s="136"/>
      <c r="F197" s="141"/>
      <c r="G197" s="92"/>
      <c r="H197" s="178"/>
      <c r="I197" s="141"/>
      <c r="J197" s="92"/>
      <c r="K197" s="178"/>
      <c r="L197" s="141"/>
      <c r="M197" s="92"/>
      <c r="N197" s="178"/>
      <c r="O197" s="141"/>
      <c r="P197" s="92"/>
      <c r="Q197" s="179"/>
      <c r="R197" s="91"/>
      <c r="S197" s="92"/>
      <c r="T197" s="93"/>
      <c r="U197" s="94"/>
    </row>
    <row r="198" spans="1:21" s="89" customFormat="1">
      <c r="A198" s="75"/>
      <c r="B198"/>
      <c r="C198" s="169"/>
      <c r="D198" s="90"/>
      <c r="E198" s="136"/>
      <c r="F198" s="141"/>
      <c r="G198" s="92"/>
      <c r="H198" s="178"/>
      <c r="I198" s="141"/>
      <c r="J198" s="92"/>
      <c r="K198" s="178"/>
      <c r="L198" s="141"/>
      <c r="M198" s="92"/>
      <c r="N198" s="178"/>
      <c r="O198" s="141"/>
      <c r="P198" s="92"/>
      <c r="Q198" s="179"/>
      <c r="R198" s="91"/>
      <c r="S198" s="92"/>
      <c r="T198" s="93"/>
      <c r="U198" s="94"/>
    </row>
    <row r="199" spans="1:21" s="89" customFormat="1">
      <c r="A199" s="75"/>
      <c r="B199"/>
      <c r="C199" s="169"/>
      <c r="D199" s="90"/>
      <c r="E199" s="136"/>
      <c r="F199" s="141"/>
      <c r="G199" s="92"/>
      <c r="H199" s="178"/>
      <c r="I199" s="141"/>
      <c r="J199" s="92"/>
      <c r="K199" s="178"/>
      <c r="L199" s="141"/>
      <c r="M199" s="92"/>
      <c r="N199" s="178"/>
      <c r="O199" s="141"/>
      <c r="P199" s="92"/>
      <c r="Q199" s="179"/>
      <c r="R199" s="91"/>
      <c r="S199" s="92"/>
      <c r="T199" s="93"/>
      <c r="U199" s="94"/>
    </row>
    <row r="200" spans="1:21" s="89" customFormat="1">
      <c r="A200" s="75"/>
      <c r="B200"/>
      <c r="C200" s="169"/>
      <c r="D200" s="90"/>
      <c r="E200" s="136"/>
      <c r="F200" s="141"/>
      <c r="G200" s="92"/>
      <c r="H200" s="178"/>
      <c r="I200" s="141"/>
      <c r="J200" s="92"/>
      <c r="K200" s="178"/>
      <c r="L200" s="141"/>
      <c r="M200" s="92"/>
      <c r="N200" s="178"/>
      <c r="O200" s="141"/>
      <c r="P200" s="92"/>
      <c r="Q200" s="179"/>
      <c r="R200" s="91"/>
      <c r="S200" s="92"/>
      <c r="T200" s="93"/>
      <c r="U200" s="94"/>
    </row>
    <row r="201" spans="1:21" s="89" customFormat="1">
      <c r="A201" s="75"/>
      <c r="B201"/>
      <c r="C201" s="169"/>
      <c r="D201" s="90"/>
      <c r="E201" s="136"/>
      <c r="F201" s="141"/>
      <c r="G201" s="92"/>
      <c r="H201" s="144"/>
      <c r="I201" s="141"/>
      <c r="J201" s="92"/>
      <c r="K201" s="144"/>
      <c r="L201" s="141"/>
      <c r="M201" s="92"/>
      <c r="N201" s="177"/>
      <c r="O201" s="141"/>
      <c r="P201" s="92"/>
      <c r="Q201" s="179"/>
      <c r="R201" s="91"/>
      <c r="S201" s="92"/>
      <c r="T201" s="93"/>
      <c r="U201" s="94"/>
    </row>
    <row r="202" spans="1:21" s="89" customFormat="1">
      <c r="A202" s="137"/>
      <c r="B202"/>
      <c r="C202" s="169"/>
      <c r="D202" s="90"/>
      <c r="E202" s="136"/>
      <c r="F202" s="141"/>
      <c r="G202" s="92"/>
      <c r="H202" s="144"/>
      <c r="I202" s="141"/>
      <c r="J202" s="92"/>
      <c r="K202" s="144"/>
      <c r="L202" s="141"/>
      <c r="M202" s="92"/>
      <c r="N202" s="144"/>
      <c r="O202" s="141"/>
      <c r="P202" s="92"/>
      <c r="Q202" s="179"/>
      <c r="R202" s="91"/>
      <c r="S202" s="92"/>
      <c r="T202" s="93"/>
      <c r="U202" s="94"/>
    </row>
    <row r="203" spans="1:21" s="89" customFormat="1">
      <c r="A203" s="75"/>
      <c r="B203"/>
      <c r="C203" s="169"/>
      <c r="D203" s="90"/>
      <c r="E203" s="136"/>
      <c r="F203" s="141"/>
      <c r="G203" s="92"/>
      <c r="H203" s="144"/>
      <c r="I203" s="141"/>
      <c r="J203" s="92"/>
      <c r="K203" s="144"/>
      <c r="L203" s="141"/>
      <c r="M203" s="92"/>
      <c r="N203" s="144"/>
      <c r="O203" s="141"/>
      <c r="P203" s="92"/>
      <c r="Q203" s="179"/>
      <c r="R203" s="91"/>
      <c r="S203" s="92"/>
      <c r="T203" s="93"/>
      <c r="U203" s="94"/>
    </row>
    <row r="204" spans="1:21" s="89" customFormat="1">
      <c r="A204" s="75"/>
      <c r="B204"/>
      <c r="C204" s="169"/>
      <c r="D204" s="90"/>
      <c r="E204" s="136"/>
      <c r="F204" s="141"/>
      <c r="G204" s="92"/>
      <c r="H204" s="144"/>
      <c r="I204" s="141"/>
      <c r="J204" s="92"/>
      <c r="K204" s="144"/>
      <c r="L204" s="141"/>
      <c r="M204" s="92"/>
      <c r="N204" s="144"/>
      <c r="O204" s="141"/>
      <c r="P204" s="92"/>
      <c r="Q204" s="147"/>
      <c r="R204" s="91"/>
      <c r="S204" s="92"/>
      <c r="T204" s="93"/>
      <c r="U204" s="94"/>
    </row>
    <row r="205" spans="1:21" s="89" customFormat="1">
      <c r="A205" s="75"/>
      <c r="B205"/>
      <c r="C205" s="169"/>
      <c r="D205" s="90"/>
      <c r="E205" s="136"/>
      <c r="F205" s="141"/>
      <c r="G205" s="92"/>
      <c r="H205" s="144"/>
      <c r="I205" s="141"/>
      <c r="J205" s="92"/>
      <c r="K205" s="144"/>
      <c r="L205" s="141"/>
      <c r="M205" s="92"/>
      <c r="N205" s="144"/>
      <c r="O205" s="141"/>
      <c r="P205" s="92"/>
      <c r="Q205" s="147"/>
      <c r="R205" s="91"/>
      <c r="S205" s="92"/>
      <c r="T205" s="93"/>
      <c r="U205" s="94"/>
    </row>
    <row r="206" spans="1:21" s="89" customFormat="1">
      <c r="A206" s="75"/>
      <c r="B206"/>
      <c r="C206" s="169"/>
      <c r="D206" s="90"/>
      <c r="E206" s="136"/>
      <c r="F206" s="141"/>
      <c r="G206" s="92"/>
      <c r="H206" s="144"/>
      <c r="I206" s="141"/>
      <c r="J206" s="92"/>
      <c r="K206" s="144"/>
      <c r="L206" s="141"/>
      <c r="M206" s="92"/>
      <c r="N206" s="144"/>
      <c r="O206" s="141"/>
      <c r="P206" s="92"/>
      <c r="Q206" s="147"/>
      <c r="R206" s="91"/>
      <c r="S206" s="92"/>
      <c r="T206" s="93"/>
      <c r="U206" s="94"/>
    </row>
    <row r="207" spans="1:21" s="89" customFormat="1">
      <c r="A207" s="75"/>
      <c r="B207"/>
      <c r="C207" s="169"/>
      <c r="D207" s="90"/>
      <c r="E207" s="136"/>
      <c r="F207" s="141"/>
      <c r="G207" s="92"/>
      <c r="H207" s="144"/>
      <c r="I207" s="141"/>
      <c r="J207" s="92"/>
      <c r="K207" s="144"/>
      <c r="L207" s="141"/>
      <c r="M207" s="92"/>
      <c r="N207" s="144"/>
      <c r="O207" s="141"/>
      <c r="P207" s="92"/>
      <c r="Q207" s="147"/>
      <c r="R207" s="91"/>
      <c r="S207" s="92"/>
      <c r="T207" s="93"/>
      <c r="U207" s="94"/>
    </row>
    <row r="208" spans="1:21" s="89" customFormat="1">
      <c r="A208" s="137"/>
      <c r="B208"/>
      <c r="C208" s="169"/>
      <c r="D208" s="90"/>
      <c r="E208" s="136"/>
      <c r="F208" s="141"/>
      <c r="G208" s="92"/>
      <c r="H208" s="144"/>
      <c r="I208" s="141"/>
      <c r="J208" s="92"/>
      <c r="K208" s="144"/>
      <c r="L208" s="141"/>
      <c r="M208" s="92"/>
      <c r="N208" s="144"/>
      <c r="O208" s="141"/>
      <c r="P208" s="92"/>
      <c r="Q208" s="147"/>
      <c r="R208" s="91"/>
      <c r="S208" s="92"/>
      <c r="T208" s="93"/>
      <c r="U208" s="94"/>
    </row>
    <row r="209" spans="1:21" s="89" customFormat="1">
      <c r="A209" s="137"/>
      <c r="B209"/>
      <c r="C209" s="169"/>
      <c r="D209" s="90"/>
      <c r="E209" s="136"/>
      <c r="F209" s="141"/>
      <c r="G209" s="92"/>
      <c r="H209" s="144"/>
      <c r="I209" s="141"/>
      <c r="J209" s="92"/>
      <c r="K209" s="144"/>
      <c r="L209" s="141"/>
      <c r="M209" s="92"/>
      <c r="N209" s="144"/>
      <c r="O209" s="141"/>
      <c r="P209" s="92"/>
      <c r="Q209" s="147"/>
      <c r="R209" s="91"/>
      <c r="S209" s="92"/>
      <c r="T209" s="93"/>
      <c r="U209" s="94"/>
    </row>
    <row r="210" spans="1:21" s="89" customFormat="1">
      <c r="A210" s="75"/>
      <c r="B210"/>
      <c r="C210" s="169"/>
      <c r="D210" s="90"/>
      <c r="E210" s="136"/>
      <c r="F210" s="141"/>
      <c r="G210" s="92"/>
      <c r="H210" s="144"/>
      <c r="I210" s="141"/>
      <c r="J210" s="92"/>
      <c r="K210" s="144"/>
      <c r="L210" s="141"/>
      <c r="M210" s="92"/>
      <c r="N210" s="144"/>
      <c r="O210" s="141"/>
      <c r="P210" s="92"/>
      <c r="Q210" s="147"/>
      <c r="R210" s="91"/>
      <c r="S210" s="92"/>
      <c r="T210" s="93"/>
      <c r="U210" s="94"/>
    </row>
    <row r="211" spans="1:21" s="89" customFormat="1">
      <c r="A211" s="75"/>
      <c r="B211"/>
      <c r="C211" s="169"/>
      <c r="D211" s="90"/>
      <c r="E211" s="136"/>
      <c r="F211" s="141"/>
      <c r="G211" s="92"/>
      <c r="H211" s="144"/>
      <c r="I211" s="141"/>
      <c r="J211" s="92"/>
      <c r="K211" s="144"/>
      <c r="L211" s="141"/>
      <c r="M211" s="92"/>
      <c r="N211" s="144"/>
      <c r="O211" s="141"/>
      <c r="P211" s="92"/>
      <c r="Q211" s="147"/>
      <c r="R211" s="91"/>
      <c r="S211" s="92"/>
      <c r="T211" s="93"/>
      <c r="U211" s="94"/>
    </row>
    <row r="212" spans="1:21" s="89" customFormat="1">
      <c r="A212" s="75"/>
      <c r="B212"/>
      <c r="C212" s="169"/>
      <c r="D212" s="90"/>
      <c r="E212" s="136"/>
      <c r="F212" s="141"/>
      <c r="G212" s="92"/>
      <c r="H212" s="144"/>
      <c r="I212" s="141"/>
      <c r="J212" s="92"/>
      <c r="K212" s="144"/>
      <c r="L212" s="151"/>
      <c r="M212" s="92"/>
      <c r="N212" s="144"/>
      <c r="O212" s="141"/>
      <c r="P212" s="92"/>
      <c r="Q212" s="147"/>
      <c r="R212" s="91"/>
      <c r="S212" s="92"/>
      <c r="T212" s="93"/>
      <c r="U212" s="94"/>
    </row>
    <row r="213" spans="1:21" s="89" customFormat="1">
      <c r="A213" s="137"/>
      <c r="B213"/>
      <c r="C213" s="169"/>
      <c r="D213" s="90"/>
      <c r="E213" s="136"/>
      <c r="F213" s="141"/>
      <c r="G213" s="92"/>
      <c r="H213" s="144"/>
      <c r="I213" s="141"/>
      <c r="J213" s="92"/>
      <c r="K213" s="144"/>
      <c r="L213" s="151"/>
      <c r="M213" s="92"/>
      <c r="N213" s="144"/>
      <c r="O213" s="141"/>
      <c r="P213" s="92"/>
      <c r="Q213" s="147"/>
      <c r="R213" s="91"/>
      <c r="S213" s="92"/>
      <c r="T213" s="93"/>
      <c r="U213" s="94"/>
    </row>
    <row r="214" spans="1:21" s="89" customFormat="1">
      <c r="A214" s="75"/>
      <c r="B214"/>
      <c r="C214" s="169"/>
      <c r="D214" s="90"/>
      <c r="E214" s="136"/>
      <c r="F214" s="141"/>
      <c r="G214" s="92"/>
      <c r="H214" s="144"/>
      <c r="I214" s="141"/>
      <c r="J214" s="92"/>
      <c r="K214" s="144"/>
      <c r="L214" s="151"/>
      <c r="M214" s="92"/>
      <c r="N214" s="144"/>
      <c r="O214" s="141"/>
      <c r="P214" s="92"/>
      <c r="Q214" s="147"/>
      <c r="R214" s="91"/>
      <c r="S214" s="92"/>
      <c r="T214" s="93"/>
      <c r="U214" s="94"/>
    </row>
    <row r="215" spans="1:21" s="89" customFormat="1">
      <c r="A215" s="75"/>
      <c r="B215"/>
      <c r="C215" s="169"/>
      <c r="D215" s="90"/>
      <c r="E215" s="136"/>
      <c r="F215" s="141"/>
      <c r="G215" s="92"/>
      <c r="H215" s="144"/>
      <c r="I215" s="141"/>
      <c r="J215" s="92"/>
      <c r="K215" s="144"/>
      <c r="L215" s="151"/>
      <c r="M215" s="92"/>
      <c r="N215" s="144"/>
      <c r="O215" s="141"/>
      <c r="P215" s="92"/>
      <c r="Q215" s="147"/>
      <c r="R215" s="91"/>
      <c r="S215" s="92"/>
      <c r="T215" s="93"/>
      <c r="U215" s="94"/>
    </row>
    <row r="216" spans="1:21" s="89" customFormat="1">
      <c r="A216" s="75"/>
      <c r="B216"/>
      <c r="C216" s="169"/>
      <c r="D216" s="90"/>
      <c r="E216" s="136"/>
      <c r="F216" s="141"/>
      <c r="G216" s="92"/>
      <c r="H216" s="144"/>
      <c r="I216" s="141"/>
      <c r="J216" s="92"/>
      <c r="K216" s="144"/>
      <c r="L216" s="151"/>
      <c r="M216" s="92"/>
      <c r="N216" s="144"/>
      <c r="O216" s="141"/>
      <c r="P216" s="92"/>
      <c r="Q216" s="147"/>
      <c r="R216" s="91"/>
      <c r="S216" s="92"/>
      <c r="T216" s="93"/>
      <c r="U216" s="94"/>
    </row>
    <row r="217" spans="1:21" s="89" customFormat="1">
      <c r="A217" s="75"/>
      <c r="B217"/>
      <c r="C217" s="169"/>
      <c r="D217" s="90"/>
      <c r="E217" s="136"/>
      <c r="F217" s="141"/>
      <c r="G217" s="92"/>
      <c r="H217" s="144"/>
      <c r="I217" s="141"/>
      <c r="J217" s="92"/>
      <c r="K217" s="144"/>
      <c r="L217" s="151"/>
      <c r="M217" s="92"/>
      <c r="N217" s="144"/>
      <c r="O217" s="141"/>
      <c r="P217" s="92"/>
      <c r="Q217" s="147"/>
      <c r="R217" s="91"/>
      <c r="S217" s="92"/>
      <c r="T217" s="93"/>
      <c r="U217" s="94"/>
    </row>
    <row r="218" spans="1:21" s="89" customFormat="1">
      <c r="A218" s="75"/>
      <c r="B218"/>
      <c r="C218" s="169"/>
      <c r="D218" s="90"/>
      <c r="E218" s="136"/>
      <c r="F218" s="141"/>
      <c r="G218" s="92"/>
      <c r="H218" s="144"/>
      <c r="I218" s="141"/>
      <c r="J218" s="92"/>
      <c r="K218" s="144"/>
      <c r="L218" s="151"/>
      <c r="M218" s="92"/>
      <c r="N218" s="144"/>
      <c r="O218" s="141"/>
      <c r="P218" s="92"/>
      <c r="Q218" s="147"/>
      <c r="R218" s="91"/>
      <c r="S218" s="92"/>
      <c r="T218" s="93"/>
      <c r="U218" s="94"/>
    </row>
    <row r="219" spans="1:21" s="89" customFormat="1">
      <c r="A219" s="75"/>
      <c r="B219"/>
      <c r="C219" s="169"/>
      <c r="D219" s="90"/>
      <c r="E219" s="136"/>
      <c r="F219" s="141"/>
      <c r="G219" s="92"/>
      <c r="H219" s="144"/>
      <c r="I219" s="141"/>
      <c r="J219" s="92"/>
      <c r="K219" s="144"/>
      <c r="L219" s="151"/>
      <c r="M219" s="92"/>
      <c r="N219" s="144"/>
      <c r="O219" s="141"/>
      <c r="P219" s="92"/>
      <c r="Q219" s="147"/>
      <c r="R219" s="91"/>
      <c r="S219" s="92"/>
      <c r="T219" s="93"/>
      <c r="U219" s="94"/>
    </row>
    <row r="220" spans="1:21" s="89" customFormat="1">
      <c r="A220" s="75"/>
      <c r="B220"/>
      <c r="C220" s="169"/>
      <c r="D220" s="90"/>
      <c r="E220" s="136"/>
      <c r="F220" s="141"/>
      <c r="G220" s="92"/>
      <c r="H220" s="144"/>
      <c r="I220" s="141"/>
      <c r="J220" s="92"/>
      <c r="K220" s="144"/>
      <c r="L220" s="151"/>
      <c r="M220" s="92"/>
      <c r="N220" s="144"/>
      <c r="O220" s="141"/>
      <c r="P220" s="92"/>
      <c r="Q220" s="147"/>
      <c r="R220" s="91"/>
      <c r="S220" s="92"/>
      <c r="T220" s="93"/>
      <c r="U220" s="94"/>
    </row>
    <row r="221" spans="1:21" s="89" customFormat="1">
      <c r="A221" s="75"/>
      <c r="B221"/>
      <c r="C221" s="169"/>
      <c r="D221" s="90"/>
      <c r="E221" s="136"/>
      <c r="F221" s="141"/>
      <c r="G221" s="92"/>
      <c r="H221" s="144"/>
      <c r="I221" s="141"/>
      <c r="J221" s="92"/>
      <c r="K221" s="144"/>
      <c r="L221" s="151"/>
      <c r="M221" s="92"/>
      <c r="N221" s="144"/>
      <c r="O221" s="141"/>
      <c r="P221" s="92"/>
      <c r="Q221" s="147"/>
      <c r="R221" s="91"/>
      <c r="S221" s="92"/>
      <c r="T221" s="93"/>
      <c r="U221" s="94"/>
    </row>
    <row r="222" spans="1:21" s="89" customFormat="1">
      <c r="A222" s="75"/>
      <c r="B222"/>
      <c r="C222" s="169"/>
      <c r="D222" s="90"/>
      <c r="E222" s="136"/>
      <c r="F222" s="141"/>
      <c r="G222" s="92"/>
      <c r="H222" s="144"/>
      <c r="I222" s="141"/>
      <c r="J222" s="92"/>
      <c r="K222" s="144"/>
      <c r="L222" s="151"/>
      <c r="M222" s="92"/>
      <c r="N222" s="144"/>
      <c r="O222" s="141"/>
      <c r="P222" s="92"/>
      <c r="Q222" s="147"/>
      <c r="R222" s="91"/>
      <c r="S222" s="92"/>
      <c r="T222" s="93"/>
      <c r="U222" s="94"/>
    </row>
    <row r="223" spans="1:21" s="89" customFormat="1">
      <c r="A223" s="75"/>
      <c r="B223"/>
      <c r="C223" s="169"/>
      <c r="D223" s="90"/>
      <c r="E223" s="136"/>
      <c r="F223" s="141"/>
      <c r="G223" s="92"/>
      <c r="H223" s="174"/>
      <c r="I223" s="141"/>
      <c r="J223" s="92"/>
      <c r="K223" s="174"/>
      <c r="L223" s="151"/>
      <c r="M223" s="92"/>
      <c r="N223" s="144"/>
      <c r="O223" s="141"/>
      <c r="P223" s="92"/>
      <c r="Q223" s="147"/>
      <c r="R223" s="91"/>
      <c r="S223" s="92"/>
      <c r="T223" s="93"/>
      <c r="U223" s="94"/>
    </row>
    <row r="224" spans="1:21" s="89" customFormat="1">
      <c r="A224"/>
      <c r="B224"/>
      <c r="C224"/>
      <c r="D224"/>
      <c r="E224" s="111"/>
      <c r="F224" s="62"/>
      <c r="G224" s="28"/>
      <c r="H224" s="45"/>
      <c r="I224" s="62"/>
      <c r="J224" s="28"/>
      <c r="K224" s="45"/>
      <c r="L224" s="62"/>
      <c r="M224" s="28"/>
      <c r="N224" s="45"/>
      <c r="O224" s="141"/>
      <c r="P224" s="92"/>
      <c r="Q224" s="147"/>
      <c r="R224" s="91"/>
      <c r="S224" s="92"/>
      <c r="T224" s="93"/>
      <c r="U224" s="94"/>
    </row>
    <row r="225" spans="1:39" s="89" customFormat="1">
      <c r="O225" s="141"/>
      <c r="P225" s="92"/>
      <c r="Q225" s="147"/>
      <c r="R225" s="91"/>
      <c r="S225" s="92"/>
      <c r="T225" s="93"/>
      <c r="U225" s="94"/>
    </row>
    <row r="226" spans="1:39" s="89" customFormat="1" ht="13.5" thickBot="1">
      <c r="A226"/>
      <c r="B226"/>
      <c r="C226"/>
      <c r="D226"/>
      <c r="E226" s="111"/>
      <c r="F226" s="62"/>
      <c r="G226" s="28"/>
      <c r="H226" s="97"/>
      <c r="I226" s="63"/>
      <c r="J226" s="28"/>
      <c r="K226" s="97"/>
      <c r="L226" s="63"/>
      <c r="M226" s="28"/>
      <c r="N226" s="45"/>
      <c r="O226" s="62"/>
      <c r="P226" s="28"/>
      <c r="Q226" s="45"/>
      <c r="R226" s="162"/>
      <c r="S226" s="131"/>
      <c r="T226" s="173"/>
      <c r="U226" s="4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ht="13.5" thickTop="1">
      <c r="H227" s="97"/>
      <c r="I227" s="63"/>
      <c r="K227" s="97"/>
      <c r="L227" s="63"/>
      <c r="O227" s="89"/>
      <c r="P227" s="89"/>
      <c r="Q227" s="89"/>
      <c r="R227" s="61"/>
      <c r="S227" s="115"/>
      <c r="T227" s="159"/>
      <c r="U227" s="94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</row>
    <row r="228" spans="1:39" s="89" customFormat="1">
      <c r="A228"/>
      <c r="B228"/>
      <c r="C228"/>
      <c r="D228"/>
      <c r="E228" s="111"/>
      <c r="F228" s="62"/>
      <c r="G228" s="28"/>
      <c r="H228" s="97"/>
      <c r="I228" s="63"/>
      <c r="J228" s="28"/>
      <c r="K228" s="97"/>
      <c r="L228" s="63"/>
      <c r="M228" s="28"/>
      <c r="N228" s="45"/>
      <c r="O228" s="62"/>
      <c r="P228" s="28"/>
      <c r="Q228" s="45"/>
      <c r="R228" s="62"/>
      <c r="S228" s="28"/>
      <c r="T228" s="45"/>
      <c r="U228" s="47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:39" s="33" customFormat="1">
      <c r="A229"/>
      <c r="B229"/>
      <c r="C229"/>
      <c r="D229"/>
      <c r="E229" s="111"/>
      <c r="F229" s="62"/>
      <c r="G229" s="28"/>
      <c r="H229" s="45"/>
      <c r="I229" s="62"/>
      <c r="J229" s="28"/>
      <c r="K229" s="97"/>
      <c r="L229" s="63"/>
      <c r="M229" s="28"/>
      <c r="N229" s="45"/>
      <c r="O229" s="62"/>
      <c r="P229" s="28"/>
      <c r="Q229" s="45"/>
      <c r="R229" s="62"/>
      <c r="S229" s="28"/>
      <c r="T229" s="45"/>
      <c r="U229" s="46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>
      <c r="K230" s="97"/>
      <c r="L230" s="63"/>
    </row>
    <row r="231" spans="1:39">
      <c r="K231" s="97"/>
      <c r="L231" s="63"/>
    </row>
    <row r="232" spans="1:39">
      <c r="K232" s="97"/>
      <c r="L232" s="63"/>
    </row>
    <row r="233" spans="1:39">
      <c r="K233" s="97"/>
      <c r="L233" s="63"/>
    </row>
    <row r="234" spans="1:39">
      <c r="K234" s="97"/>
      <c r="L234" s="63"/>
    </row>
    <row r="235" spans="1:39">
      <c r="K235" s="97"/>
      <c r="L235" s="63"/>
    </row>
    <row r="236" spans="1:39">
      <c r="K236" s="97"/>
      <c r="L236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25" right="0.25" top="0.75" bottom="0.75" header="0.3" footer="0.3"/>
  <pageSetup paperSize="5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A36" workbookViewId="0">
      <selection activeCell="E57" sqref="E57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5703125" customWidth="1"/>
    <col min="5" max="5" width="8.140625" style="111" customWidth="1"/>
    <col min="6" max="6" width="14.140625" style="28" customWidth="1"/>
    <col min="7" max="7" width="17.140625" style="28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2"/>
      <c r="F1" s="66"/>
      <c r="G1" s="66"/>
    </row>
    <row r="2" spans="1:20" ht="15.75">
      <c r="A2" s="50" t="s">
        <v>22</v>
      </c>
      <c r="B2" s="50"/>
      <c r="C2" s="50"/>
      <c r="D2" s="50"/>
      <c r="E2" s="112"/>
      <c r="F2" s="67"/>
      <c r="G2" s="67"/>
    </row>
    <row r="3" spans="1:20" ht="15.75">
      <c r="A3" s="135" t="s">
        <v>167</v>
      </c>
      <c r="B3" s="56"/>
      <c r="C3" s="51"/>
      <c r="D3" s="51"/>
      <c r="E3" s="113"/>
      <c r="F3" s="68"/>
      <c r="G3" s="68"/>
    </row>
    <row r="4" spans="1:20" ht="15.75">
      <c r="A4" s="399"/>
      <c r="B4" s="399"/>
      <c r="C4" s="399"/>
      <c r="D4" s="399"/>
      <c r="E4" s="399"/>
      <c r="F4" s="399"/>
      <c r="G4" s="399"/>
    </row>
    <row r="5" spans="1:20" ht="15.75">
      <c r="A5" s="39"/>
      <c r="B5" s="286"/>
      <c r="C5" s="402" t="s">
        <v>12</v>
      </c>
      <c r="D5" s="403"/>
      <c r="E5" s="114"/>
    </row>
    <row r="6" spans="1:20" ht="15.75">
      <c r="A6" s="39"/>
      <c r="B6" s="286"/>
      <c r="C6" s="400" t="s">
        <v>46</v>
      </c>
      <c r="D6" s="401"/>
      <c r="E6" s="114"/>
      <c r="F6" s="397" t="s">
        <v>16</v>
      </c>
      <c r="G6" s="398"/>
      <c r="H6" s="285" t="s">
        <v>33</v>
      </c>
    </row>
    <row r="7" spans="1:20" ht="15.75">
      <c r="A7" s="298" t="s">
        <v>51</v>
      </c>
      <c r="B7" s="40" t="s">
        <v>14</v>
      </c>
      <c r="C7" s="287" t="s">
        <v>155</v>
      </c>
      <c r="D7" s="287" t="s">
        <v>27</v>
      </c>
      <c r="E7" s="107" t="s">
        <v>28</v>
      </c>
      <c r="F7" s="279" t="s">
        <v>155</v>
      </c>
      <c r="G7" s="108" t="s">
        <v>27</v>
      </c>
      <c r="H7" s="288"/>
    </row>
    <row r="8" spans="1:20" s="89" customFormat="1">
      <c r="A8" s="213"/>
      <c r="B8" s="321"/>
      <c r="C8" s="380"/>
      <c r="D8" s="378"/>
      <c r="E8" s="138"/>
      <c r="F8" s="332"/>
      <c r="G8" s="139"/>
      <c r="H8" s="248"/>
      <c r="I8" s="175"/>
      <c r="J8" s="175"/>
      <c r="K8" s="176"/>
      <c r="L8" s="175"/>
      <c r="M8" s="175"/>
      <c r="N8" s="176"/>
      <c r="O8" s="175"/>
      <c r="P8" s="175"/>
      <c r="Q8" s="176"/>
      <c r="R8" s="175"/>
      <c r="S8" s="175"/>
      <c r="T8" s="176"/>
    </row>
    <row r="9" spans="1:20" s="89" customFormat="1">
      <c r="A9" s="307" t="s">
        <v>77</v>
      </c>
      <c r="B9" s="321"/>
      <c r="C9" s="381"/>
      <c r="D9" s="378"/>
      <c r="E9" s="258"/>
      <c r="F9" s="333"/>
      <c r="G9" s="304"/>
      <c r="H9" s="253"/>
      <c r="I9" s="175"/>
      <c r="J9" s="175"/>
      <c r="K9" s="176"/>
      <c r="L9" s="175"/>
      <c r="M9" s="175"/>
      <c r="N9" s="176"/>
      <c r="O9" s="175"/>
      <c r="P9" s="175"/>
      <c r="Q9" s="176"/>
      <c r="R9" s="175"/>
      <c r="S9" s="175"/>
      <c r="T9" s="176"/>
    </row>
    <row r="10" spans="1:20" s="89" customFormat="1">
      <c r="A10" s="307">
        <v>3053</v>
      </c>
      <c r="B10" s="322" t="s">
        <v>78</v>
      </c>
      <c r="C10" s="276">
        <v>921</v>
      </c>
      <c r="D10" s="272"/>
      <c r="E10" s="258">
        <v>0.62090000000000001</v>
      </c>
      <c r="F10" s="208">
        <v>10000000</v>
      </c>
      <c r="G10" s="259"/>
      <c r="H10" s="260" t="s">
        <v>79</v>
      </c>
      <c r="I10" s="175"/>
      <c r="J10" s="175"/>
      <c r="K10" s="176"/>
      <c r="L10" s="175"/>
      <c r="M10" s="175"/>
      <c r="N10" s="176"/>
      <c r="O10" s="175"/>
      <c r="P10" s="175"/>
      <c r="Q10" s="176"/>
      <c r="R10" s="175"/>
      <c r="S10" s="175"/>
      <c r="T10" s="176"/>
    </row>
    <row r="11" spans="1:20" s="89" customFormat="1">
      <c r="A11" s="307">
        <v>3116</v>
      </c>
      <c r="B11" s="322" t="s">
        <v>108</v>
      </c>
      <c r="C11" s="276">
        <v>2734</v>
      </c>
      <c r="D11" s="272"/>
      <c r="E11" s="258">
        <v>0.73229999999999995</v>
      </c>
      <c r="F11" s="208">
        <v>69300000</v>
      </c>
      <c r="G11" s="259"/>
      <c r="H11" s="260" t="s">
        <v>59</v>
      </c>
      <c r="I11" s="175"/>
      <c r="J11" s="175"/>
      <c r="K11" s="176"/>
      <c r="L11" s="175"/>
      <c r="M11" s="175"/>
      <c r="N11" s="176"/>
      <c r="O11" s="175"/>
      <c r="P11" s="175"/>
      <c r="Q11" s="176"/>
      <c r="R11" s="175"/>
      <c r="S11" s="175"/>
      <c r="T11" s="176"/>
    </row>
    <row r="12" spans="1:20" s="89" customFormat="1">
      <c r="A12" s="307">
        <v>3400</v>
      </c>
      <c r="B12" s="322" t="s">
        <v>136</v>
      </c>
      <c r="C12" s="276">
        <v>13313</v>
      </c>
      <c r="D12" s="272"/>
      <c r="E12" s="258">
        <v>0.61780000000000002</v>
      </c>
      <c r="F12" s="208">
        <v>99000000</v>
      </c>
      <c r="G12" s="259"/>
      <c r="H12" s="260" t="s">
        <v>110</v>
      </c>
      <c r="I12" s="175"/>
      <c r="J12" s="175"/>
      <c r="K12" s="176"/>
      <c r="L12" s="175"/>
      <c r="M12" s="175"/>
      <c r="N12" s="176"/>
      <c r="O12" s="175"/>
      <c r="P12" s="175"/>
      <c r="Q12" s="176"/>
      <c r="R12" s="175"/>
      <c r="S12" s="175"/>
      <c r="T12" s="176"/>
    </row>
    <row r="13" spans="1:20" s="89" customFormat="1">
      <c r="A13" s="307"/>
      <c r="B13" s="322"/>
      <c r="C13" s="276"/>
      <c r="D13" s="272"/>
      <c r="E13" s="258"/>
      <c r="F13" s="208"/>
      <c r="G13" s="259"/>
      <c r="H13" s="260"/>
      <c r="I13" s="175"/>
      <c r="J13" s="175"/>
      <c r="K13" s="176"/>
      <c r="L13" s="175"/>
      <c r="M13" s="175"/>
      <c r="N13" s="176"/>
      <c r="O13" s="175"/>
      <c r="P13" s="175"/>
      <c r="Q13" s="176"/>
      <c r="R13" s="175"/>
      <c r="S13" s="175"/>
      <c r="T13" s="176"/>
    </row>
    <row r="14" spans="1:20" s="89" customFormat="1">
      <c r="A14" s="307" t="s">
        <v>55</v>
      </c>
      <c r="B14" s="322"/>
      <c r="C14" s="276"/>
      <c r="D14" s="272"/>
      <c r="E14" s="258"/>
      <c r="F14" s="208"/>
      <c r="G14" s="259"/>
      <c r="H14" s="260"/>
      <c r="I14" s="175"/>
      <c r="J14" s="175"/>
      <c r="K14" s="176"/>
      <c r="L14" s="175"/>
      <c r="M14" s="175"/>
      <c r="N14" s="176"/>
      <c r="O14" s="175"/>
      <c r="P14" s="175"/>
      <c r="Q14" s="176"/>
      <c r="R14" s="175"/>
      <c r="S14" s="175"/>
      <c r="T14" s="176"/>
    </row>
    <row r="15" spans="1:20" s="89" customFormat="1">
      <c r="A15" s="307">
        <v>6122</v>
      </c>
      <c r="B15" s="322" t="s">
        <v>111</v>
      </c>
      <c r="C15" s="276">
        <v>2731</v>
      </c>
      <c r="D15" s="272"/>
      <c r="E15" s="258">
        <v>0.68820000000000003</v>
      </c>
      <c r="F15" s="208">
        <v>77965000</v>
      </c>
      <c r="G15" s="259"/>
      <c r="H15" s="260" t="s">
        <v>59</v>
      </c>
      <c r="I15" s="175"/>
      <c r="J15" s="175"/>
      <c r="K15" s="176"/>
      <c r="L15" s="175"/>
      <c r="M15" s="175"/>
      <c r="N15" s="176"/>
      <c r="O15" s="175"/>
      <c r="P15" s="175"/>
      <c r="Q15" s="176"/>
      <c r="R15" s="175"/>
      <c r="S15" s="175"/>
      <c r="T15" s="176"/>
    </row>
    <row r="16" spans="1:20" s="89" customFormat="1">
      <c r="A16" s="307">
        <v>6037</v>
      </c>
      <c r="B16" s="322" t="s">
        <v>127</v>
      </c>
      <c r="C16" s="276">
        <v>23239</v>
      </c>
      <c r="D16" s="272"/>
      <c r="E16" s="258">
        <v>0.69820000000000004</v>
      </c>
      <c r="F16" s="208">
        <v>458000000</v>
      </c>
      <c r="G16" s="259"/>
      <c r="H16" s="260" t="s">
        <v>59</v>
      </c>
      <c r="I16" s="175"/>
      <c r="J16" s="175"/>
      <c r="K16" s="176"/>
      <c r="L16" s="175"/>
      <c r="M16" s="175"/>
      <c r="N16" s="176"/>
      <c r="O16" s="175"/>
      <c r="P16" s="175"/>
      <c r="Q16" s="176"/>
      <c r="R16" s="175"/>
      <c r="S16" s="175"/>
      <c r="T16" s="176"/>
    </row>
    <row r="17" spans="1:20" s="89" customFormat="1">
      <c r="A17" s="307"/>
      <c r="B17" s="322"/>
      <c r="C17" s="276"/>
      <c r="D17" s="272"/>
      <c r="E17" s="258"/>
      <c r="F17" s="208"/>
      <c r="G17" s="259"/>
      <c r="H17" s="260"/>
      <c r="I17" s="175"/>
      <c r="J17" s="175"/>
      <c r="K17" s="176"/>
      <c r="L17" s="175"/>
      <c r="M17" s="175"/>
      <c r="N17" s="176"/>
      <c r="O17" s="175"/>
      <c r="P17" s="175"/>
      <c r="Q17" s="176"/>
      <c r="R17" s="175"/>
      <c r="S17" s="175"/>
      <c r="T17" s="176"/>
    </row>
    <row r="18" spans="1:20" s="89" customFormat="1" ht="12" customHeight="1">
      <c r="A18" s="261" t="s">
        <v>60</v>
      </c>
      <c r="B18" s="322"/>
      <c r="C18" s="276"/>
      <c r="D18" s="378"/>
      <c r="E18" s="258"/>
      <c r="F18" s="334"/>
      <c r="G18" s="310"/>
      <c r="H18" s="260"/>
      <c r="I18" s="175"/>
      <c r="J18" s="175"/>
      <c r="K18" s="176"/>
      <c r="L18" s="175"/>
      <c r="M18" s="175"/>
      <c r="N18" s="176"/>
      <c r="O18" s="175"/>
      <c r="P18" s="175"/>
      <c r="Q18" s="176"/>
      <c r="R18" s="175"/>
      <c r="S18" s="175"/>
      <c r="T18" s="176"/>
    </row>
    <row r="19" spans="1:20" s="89" customFormat="1" ht="12" customHeight="1">
      <c r="A19" s="261">
        <v>9075</v>
      </c>
      <c r="B19" s="322" t="s">
        <v>61</v>
      </c>
      <c r="C19" s="276">
        <v>855</v>
      </c>
      <c r="D19" s="276"/>
      <c r="E19" s="258">
        <v>0.64839999999999998</v>
      </c>
      <c r="F19" s="334">
        <v>4400000</v>
      </c>
      <c r="G19" s="334"/>
      <c r="H19" s="260" t="s">
        <v>59</v>
      </c>
      <c r="I19" s="175"/>
      <c r="J19" s="175"/>
      <c r="K19" s="176"/>
      <c r="L19" s="175"/>
      <c r="M19" s="175"/>
      <c r="N19" s="176"/>
      <c r="O19" s="175"/>
      <c r="P19" s="175"/>
      <c r="Q19" s="176"/>
      <c r="R19" s="175"/>
      <c r="S19" s="175"/>
      <c r="T19" s="176"/>
    </row>
    <row r="20" spans="1:20" s="89" customFormat="1">
      <c r="A20" s="307"/>
      <c r="B20" s="321"/>
      <c r="C20" s="381"/>
      <c r="D20" s="378"/>
      <c r="E20" s="258"/>
      <c r="F20" s="333"/>
      <c r="G20" s="304"/>
      <c r="H20" s="253"/>
      <c r="I20" s="175"/>
      <c r="J20" s="175"/>
      <c r="K20" s="176"/>
      <c r="L20" s="175"/>
      <c r="M20" s="175"/>
      <c r="N20" s="176"/>
      <c r="O20" s="175"/>
      <c r="P20" s="175"/>
      <c r="Q20" s="176"/>
      <c r="R20" s="175"/>
      <c r="S20" s="175"/>
      <c r="T20" s="176"/>
    </row>
    <row r="21" spans="1:20" s="89" customFormat="1">
      <c r="A21" s="307" t="s">
        <v>137</v>
      </c>
      <c r="B21" s="322"/>
      <c r="C21" s="276"/>
      <c r="D21" s="272"/>
      <c r="E21" s="258"/>
      <c r="F21" s="208"/>
      <c r="G21" s="316"/>
      <c r="H21" s="253"/>
      <c r="I21" s="175"/>
      <c r="J21" s="175"/>
      <c r="K21" s="176"/>
      <c r="L21" s="175"/>
      <c r="M21" s="175"/>
      <c r="N21" s="176"/>
      <c r="O21" s="175"/>
      <c r="P21" s="175"/>
      <c r="Q21" s="176"/>
      <c r="R21" s="175"/>
      <c r="S21" s="175"/>
      <c r="T21" s="176"/>
    </row>
    <row r="22" spans="1:20" s="89" customFormat="1">
      <c r="A22" s="307">
        <v>11001</v>
      </c>
      <c r="B22" s="322" t="s">
        <v>138</v>
      </c>
      <c r="C22" s="276"/>
      <c r="D22" s="276">
        <v>17780</v>
      </c>
      <c r="E22" s="258">
        <v>0.57140000000000002</v>
      </c>
      <c r="F22" s="208"/>
      <c r="G22" s="208">
        <v>69500000</v>
      </c>
      <c r="H22" s="253"/>
      <c r="I22" s="175"/>
      <c r="J22" s="175"/>
      <c r="K22" s="176"/>
      <c r="L22" s="175"/>
      <c r="M22" s="175"/>
      <c r="N22" s="176"/>
      <c r="O22" s="175"/>
      <c r="P22" s="175"/>
      <c r="Q22" s="176"/>
      <c r="R22" s="175"/>
      <c r="S22" s="175"/>
      <c r="T22" s="176"/>
    </row>
    <row r="23" spans="1:20" s="89" customFormat="1">
      <c r="A23" s="307"/>
      <c r="B23" s="321"/>
      <c r="C23" s="381"/>
      <c r="D23" s="378"/>
      <c r="E23" s="258"/>
      <c r="F23" s="333"/>
      <c r="G23" s="304"/>
      <c r="H23" s="253"/>
      <c r="I23" s="175"/>
      <c r="J23" s="175"/>
      <c r="K23" s="176"/>
      <c r="L23" s="175"/>
      <c r="M23" s="175"/>
      <c r="N23" s="176"/>
      <c r="O23" s="175"/>
      <c r="P23" s="175"/>
      <c r="Q23" s="176"/>
      <c r="R23" s="175"/>
      <c r="S23" s="175"/>
      <c r="T23" s="176"/>
    </row>
    <row r="24" spans="1:20" s="89" customFormat="1">
      <c r="A24" s="307" t="s">
        <v>91</v>
      </c>
      <c r="B24" s="321"/>
      <c r="C24" s="381"/>
      <c r="D24" s="378"/>
      <c r="E24" s="258"/>
      <c r="F24" s="333"/>
      <c r="G24" s="304"/>
      <c r="H24" s="253"/>
      <c r="I24" s="175"/>
      <c r="J24" s="175"/>
      <c r="K24" s="176"/>
      <c r="L24" s="175"/>
      <c r="M24" s="175"/>
      <c r="N24" s="176"/>
      <c r="O24" s="175"/>
      <c r="P24" s="175"/>
      <c r="Q24" s="176"/>
      <c r="R24" s="175"/>
      <c r="S24" s="175"/>
      <c r="T24" s="176"/>
    </row>
    <row r="25" spans="1:20" s="89" customFormat="1">
      <c r="A25" s="307">
        <v>13161</v>
      </c>
      <c r="B25" s="322" t="s">
        <v>92</v>
      </c>
      <c r="C25" s="276">
        <v>8381</v>
      </c>
      <c r="D25" s="276"/>
      <c r="E25" s="258">
        <v>0.60029999999999994</v>
      </c>
      <c r="F25" s="208">
        <v>135310000</v>
      </c>
      <c r="G25" s="208"/>
      <c r="H25" s="260" t="s">
        <v>79</v>
      </c>
      <c r="I25" s="175"/>
      <c r="J25" s="175"/>
      <c r="K25" s="176"/>
      <c r="L25" s="175"/>
      <c r="M25" s="175"/>
      <c r="N25" s="176"/>
      <c r="O25" s="175"/>
      <c r="P25" s="175"/>
      <c r="Q25" s="176"/>
      <c r="R25" s="175"/>
      <c r="S25" s="175"/>
      <c r="T25" s="176"/>
    </row>
    <row r="26" spans="1:20" s="89" customFormat="1">
      <c r="A26" s="307"/>
      <c r="B26" s="321"/>
      <c r="C26" s="381"/>
      <c r="D26" s="378"/>
      <c r="E26" s="258"/>
      <c r="F26" s="333"/>
      <c r="G26" s="304"/>
      <c r="H26" s="253"/>
      <c r="I26" s="175"/>
      <c r="J26" s="175"/>
      <c r="K26" s="176"/>
      <c r="L26" s="175"/>
      <c r="M26" s="175"/>
      <c r="N26" s="176"/>
      <c r="O26" s="175"/>
      <c r="P26" s="175"/>
      <c r="Q26" s="176"/>
      <c r="R26" s="175"/>
      <c r="S26" s="175"/>
      <c r="T26" s="176"/>
    </row>
    <row r="27" spans="1:20" s="89" customFormat="1">
      <c r="A27" s="307" t="s">
        <v>116</v>
      </c>
      <c r="B27" s="321"/>
      <c r="C27" s="381"/>
      <c r="D27" s="378"/>
      <c r="E27" s="258"/>
      <c r="F27" s="333"/>
      <c r="G27" s="310"/>
      <c r="H27" s="253"/>
      <c r="I27" s="175"/>
      <c r="J27" s="175"/>
      <c r="K27" s="176"/>
      <c r="L27" s="175"/>
      <c r="M27" s="175"/>
      <c r="N27" s="176"/>
      <c r="O27" s="175"/>
      <c r="P27" s="175"/>
      <c r="Q27" s="176"/>
      <c r="R27" s="175"/>
      <c r="S27" s="175"/>
      <c r="T27" s="176"/>
    </row>
    <row r="28" spans="1:20" s="89" customFormat="1">
      <c r="A28" s="307">
        <v>17412</v>
      </c>
      <c r="B28" s="322" t="s">
        <v>117</v>
      </c>
      <c r="C28" s="276">
        <v>9450</v>
      </c>
      <c r="D28" s="276"/>
      <c r="E28" s="258">
        <v>0.74280000000000002</v>
      </c>
      <c r="F28" s="208">
        <v>250000000</v>
      </c>
      <c r="G28" s="208"/>
      <c r="H28" s="260" t="s">
        <v>79</v>
      </c>
      <c r="I28" s="175"/>
      <c r="J28" s="175"/>
      <c r="K28" s="176"/>
      <c r="L28" s="175"/>
      <c r="M28" s="175"/>
      <c r="N28" s="176"/>
      <c r="O28" s="175"/>
      <c r="P28" s="175"/>
      <c r="Q28" s="176"/>
      <c r="R28" s="175"/>
      <c r="S28" s="175"/>
      <c r="T28" s="176"/>
    </row>
    <row r="29" spans="1:20" s="89" customFormat="1">
      <c r="A29" s="307"/>
      <c r="B29" s="322"/>
      <c r="C29" s="276"/>
      <c r="D29" s="272"/>
      <c r="E29" s="258"/>
      <c r="F29" s="208"/>
      <c r="G29" s="259"/>
      <c r="H29" s="260"/>
      <c r="I29" s="175"/>
      <c r="J29" s="175"/>
      <c r="K29" s="176"/>
      <c r="L29" s="175"/>
      <c r="M29" s="175"/>
      <c r="N29" s="176"/>
      <c r="O29" s="175"/>
      <c r="P29" s="175"/>
      <c r="Q29" s="176"/>
      <c r="R29" s="175"/>
      <c r="S29" s="175"/>
      <c r="T29" s="176"/>
    </row>
    <row r="30" spans="1:20" s="89" customFormat="1">
      <c r="A30" s="307" t="s">
        <v>52</v>
      </c>
      <c r="B30" s="322"/>
      <c r="C30" s="276"/>
      <c r="D30" s="272"/>
      <c r="E30" s="258"/>
      <c r="F30" s="208"/>
      <c r="G30" s="259"/>
      <c r="H30" s="260"/>
      <c r="I30" s="175"/>
      <c r="J30" s="175"/>
      <c r="K30" s="176"/>
      <c r="L30" s="175"/>
      <c r="M30" s="175"/>
      <c r="N30" s="176"/>
      <c r="O30" s="175"/>
      <c r="P30" s="175"/>
      <c r="Q30" s="176"/>
      <c r="R30" s="175"/>
      <c r="S30" s="175"/>
      <c r="T30" s="176"/>
    </row>
    <row r="31" spans="1:20" s="89" customFormat="1">
      <c r="A31" s="307">
        <v>18402</v>
      </c>
      <c r="B31" s="322" t="s">
        <v>118</v>
      </c>
      <c r="C31" s="276"/>
      <c r="D31" s="276">
        <v>9799</v>
      </c>
      <c r="E31" s="258">
        <v>0.51929999999999998</v>
      </c>
      <c r="F31" s="208"/>
      <c r="G31" s="208">
        <v>172621300</v>
      </c>
      <c r="H31" s="260" t="s">
        <v>59</v>
      </c>
      <c r="I31" s="175"/>
      <c r="J31" s="175"/>
      <c r="K31" s="176"/>
      <c r="L31" s="175"/>
      <c r="M31" s="175"/>
      <c r="N31" s="176"/>
      <c r="O31" s="175"/>
      <c r="P31" s="175"/>
      <c r="Q31" s="176"/>
      <c r="R31" s="175"/>
      <c r="S31" s="175"/>
      <c r="T31" s="176"/>
    </row>
    <row r="32" spans="1:20" s="89" customFormat="1">
      <c r="A32" s="307"/>
      <c r="B32" s="321"/>
      <c r="C32" s="381"/>
      <c r="D32" s="378"/>
      <c r="E32" s="258"/>
      <c r="F32" s="333"/>
      <c r="G32" s="304"/>
      <c r="H32" s="253"/>
      <c r="I32" s="175"/>
      <c r="J32" s="175"/>
      <c r="K32" s="176"/>
      <c r="L32" s="175"/>
      <c r="M32" s="175"/>
      <c r="N32" s="176"/>
      <c r="O32" s="175"/>
      <c r="P32" s="175"/>
      <c r="Q32" s="176"/>
      <c r="R32" s="175"/>
      <c r="S32" s="175"/>
      <c r="T32" s="176"/>
    </row>
    <row r="33" spans="1:20" s="89" customFormat="1">
      <c r="A33" s="261" t="s">
        <v>57</v>
      </c>
      <c r="B33" s="322"/>
      <c r="C33" s="276"/>
      <c r="D33" s="272"/>
      <c r="E33" s="258"/>
      <c r="F33" s="335"/>
      <c r="G33" s="259"/>
      <c r="H33" s="260"/>
      <c r="I33" s="175"/>
      <c r="J33" s="175"/>
      <c r="K33" s="176"/>
      <c r="L33" s="175"/>
      <c r="M33" s="175"/>
      <c r="N33" s="176"/>
      <c r="O33" s="175"/>
      <c r="P33" s="175"/>
      <c r="Q33" s="176"/>
      <c r="R33" s="175"/>
      <c r="S33" s="175"/>
      <c r="T33" s="176"/>
    </row>
    <row r="34" spans="1:20" s="89" customFormat="1">
      <c r="A34" s="262">
        <v>21234</v>
      </c>
      <c r="B34" s="322" t="s">
        <v>58</v>
      </c>
      <c r="C34" s="276">
        <v>96</v>
      </c>
      <c r="D34" s="378"/>
      <c r="E34" s="258">
        <v>0.78710000000000002</v>
      </c>
      <c r="F34" s="334">
        <v>1825000</v>
      </c>
      <c r="G34" s="257"/>
      <c r="H34" s="260" t="s">
        <v>59</v>
      </c>
      <c r="I34" s="175"/>
      <c r="J34" s="175"/>
      <c r="K34" s="176"/>
      <c r="L34" s="175"/>
      <c r="M34" s="175"/>
      <c r="N34" s="176"/>
      <c r="O34" s="175"/>
      <c r="P34" s="175"/>
      <c r="Q34" s="176"/>
      <c r="R34" s="175"/>
      <c r="S34" s="175"/>
      <c r="T34" s="176"/>
    </row>
    <row r="35" spans="1:20" s="89" customFormat="1">
      <c r="A35" s="262">
        <v>21401</v>
      </c>
      <c r="B35" s="322" t="s">
        <v>68</v>
      </c>
      <c r="C35" s="276">
        <v>3562</v>
      </c>
      <c r="D35" s="276"/>
      <c r="E35" s="258">
        <v>0.61880000000000002</v>
      </c>
      <c r="F35" s="334">
        <v>74000000</v>
      </c>
      <c r="G35" s="334"/>
      <c r="H35" s="260" t="s">
        <v>69</v>
      </c>
      <c r="I35" s="175"/>
      <c r="J35" s="175"/>
      <c r="K35" s="176"/>
      <c r="L35" s="175"/>
      <c r="M35" s="175"/>
      <c r="N35" s="176"/>
      <c r="O35" s="175"/>
      <c r="P35" s="175"/>
      <c r="Q35" s="176"/>
      <c r="R35" s="175"/>
      <c r="S35" s="175"/>
      <c r="T35" s="176"/>
    </row>
    <row r="36" spans="1:20" s="89" customFormat="1">
      <c r="A36" s="262">
        <v>21237</v>
      </c>
      <c r="B36" s="322" t="s">
        <v>121</v>
      </c>
      <c r="C36" s="276"/>
      <c r="D36" s="276">
        <v>756</v>
      </c>
      <c r="E36" s="258">
        <v>0.55920000000000003</v>
      </c>
      <c r="F36" s="336"/>
      <c r="G36" s="336">
        <v>14200000</v>
      </c>
      <c r="H36" s="260" t="s">
        <v>59</v>
      </c>
      <c r="I36" s="175"/>
      <c r="J36" s="175"/>
      <c r="K36" s="176"/>
      <c r="L36" s="175"/>
      <c r="M36" s="175"/>
      <c r="N36" s="176"/>
      <c r="O36" s="175"/>
      <c r="P36" s="175"/>
      <c r="Q36" s="176"/>
      <c r="R36" s="175"/>
      <c r="S36" s="175"/>
      <c r="T36" s="176"/>
    </row>
    <row r="37" spans="1:20" s="89" customFormat="1">
      <c r="A37" s="262"/>
      <c r="B37" s="322"/>
      <c r="C37" s="276"/>
      <c r="D37" s="378"/>
      <c r="E37" s="258"/>
      <c r="F37" s="336"/>
      <c r="G37" s="325"/>
      <c r="H37" s="260"/>
      <c r="I37" s="175"/>
      <c r="J37" s="175"/>
      <c r="K37" s="176"/>
      <c r="L37" s="175"/>
      <c r="M37" s="175"/>
      <c r="N37" s="176"/>
      <c r="O37" s="175"/>
      <c r="P37" s="175"/>
      <c r="Q37" s="176"/>
      <c r="R37" s="175"/>
      <c r="S37" s="175"/>
      <c r="T37" s="176"/>
    </row>
    <row r="38" spans="1:20" s="89" customFormat="1">
      <c r="A38" s="261" t="s">
        <v>149</v>
      </c>
      <c r="B38" s="322"/>
      <c r="C38" s="276"/>
      <c r="D38" s="378"/>
      <c r="E38" s="258"/>
      <c r="F38" s="336"/>
      <c r="G38" s="325"/>
      <c r="H38" s="260"/>
      <c r="I38" s="175"/>
      <c r="J38" s="175"/>
      <c r="K38" s="176"/>
      <c r="L38" s="175"/>
      <c r="M38" s="175"/>
      <c r="N38" s="176"/>
      <c r="O38" s="175"/>
      <c r="P38" s="175"/>
      <c r="Q38" s="176"/>
      <c r="R38" s="175"/>
      <c r="S38" s="175"/>
      <c r="T38" s="176"/>
    </row>
    <row r="39" spans="1:20" s="89" customFormat="1">
      <c r="A39" s="261">
        <v>23309</v>
      </c>
      <c r="B39" s="322" t="s">
        <v>150</v>
      </c>
      <c r="C39" s="276">
        <v>4291</v>
      </c>
      <c r="D39" s="378"/>
      <c r="E39" s="258">
        <v>0.60550000000000004</v>
      </c>
      <c r="F39" s="336">
        <v>64778906</v>
      </c>
      <c r="G39" s="325"/>
      <c r="H39" s="260" t="s">
        <v>79</v>
      </c>
      <c r="I39" s="175"/>
      <c r="J39" s="175"/>
      <c r="K39" s="176"/>
      <c r="L39" s="175"/>
      <c r="M39" s="175"/>
      <c r="N39" s="176"/>
      <c r="O39" s="175"/>
      <c r="P39" s="175"/>
      <c r="Q39" s="176"/>
      <c r="R39" s="175"/>
      <c r="S39" s="175"/>
      <c r="T39" s="176"/>
    </row>
    <row r="40" spans="1:20" s="89" customFormat="1">
      <c r="A40" s="262"/>
      <c r="B40" s="322"/>
      <c r="C40" s="276"/>
      <c r="D40" s="378"/>
      <c r="E40" s="258"/>
      <c r="F40" s="336"/>
      <c r="G40" s="325"/>
      <c r="H40" s="260"/>
      <c r="I40" s="175"/>
      <c r="J40" s="175"/>
      <c r="K40" s="176"/>
      <c r="L40" s="175"/>
      <c r="M40" s="175"/>
      <c r="N40" s="176"/>
      <c r="O40" s="175"/>
      <c r="P40" s="175"/>
      <c r="Q40" s="176"/>
      <c r="R40" s="175"/>
      <c r="S40" s="175"/>
      <c r="T40" s="176"/>
    </row>
    <row r="41" spans="1:20" s="89" customFormat="1" ht="12" customHeight="1">
      <c r="A41" s="261" t="s">
        <v>102</v>
      </c>
      <c r="B41" s="322"/>
      <c r="C41" s="276"/>
      <c r="D41" s="378"/>
      <c r="E41" s="258"/>
      <c r="F41" s="334"/>
      <c r="G41" s="297"/>
      <c r="H41" s="260"/>
      <c r="I41" s="175"/>
      <c r="J41" s="175"/>
      <c r="K41" s="176"/>
      <c r="L41" s="175"/>
      <c r="M41" s="175"/>
      <c r="N41" s="176"/>
      <c r="O41" s="175"/>
      <c r="P41" s="175"/>
      <c r="Q41" s="176"/>
      <c r="R41" s="175"/>
      <c r="S41" s="175"/>
      <c r="T41" s="176"/>
    </row>
    <row r="42" spans="1:20" s="89" customFormat="1" ht="12" customHeight="1">
      <c r="A42" s="261">
        <v>24105</v>
      </c>
      <c r="B42" s="322" t="s">
        <v>103</v>
      </c>
      <c r="C42" s="276"/>
      <c r="D42" s="276">
        <v>1100</v>
      </c>
      <c r="E42" s="258">
        <v>0.58299999999999996</v>
      </c>
      <c r="F42" s="334"/>
      <c r="G42" s="334">
        <v>3975828</v>
      </c>
      <c r="H42" s="260" t="s">
        <v>79</v>
      </c>
      <c r="I42" s="175"/>
      <c r="J42" s="175"/>
      <c r="K42" s="176"/>
      <c r="L42" s="175"/>
      <c r="M42" s="175"/>
      <c r="N42" s="176"/>
      <c r="O42" s="175"/>
      <c r="P42" s="175"/>
      <c r="Q42" s="176"/>
      <c r="R42" s="175"/>
      <c r="S42" s="175"/>
      <c r="T42" s="176"/>
    </row>
    <row r="43" spans="1:20" s="89" customFormat="1" ht="12" customHeight="1">
      <c r="A43" s="261">
        <v>24404</v>
      </c>
      <c r="B43" s="322" t="s">
        <v>122</v>
      </c>
      <c r="C43" s="276"/>
      <c r="D43" s="276">
        <v>1167</v>
      </c>
      <c r="E43" s="258">
        <v>0.52310000000000001</v>
      </c>
      <c r="F43" s="334"/>
      <c r="G43" s="334">
        <v>9995911</v>
      </c>
      <c r="H43" s="260" t="s">
        <v>123</v>
      </c>
      <c r="I43" s="175"/>
      <c r="J43" s="175"/>
      <c r="K43" s="176"/>
      <c r="L43" s="175"/>
      <c r="M43" s="175"/>
      <c r="N43" s="176"/>
      <c r="O43" s="175"/>
      <c r="P43" s="175"/>
      <c r="Q43" s="176"/>
      <c r="R43" s="175"/>
      <c r="S43" s="175"/>
      <c r="T43" s="176"/>
    </row>
    <row r="44" spans="1:20" s="89" customFormat="1" ht="12" customHeight="1">
      <c r="A44" s="261"/>
      <c r="B44" s="322"/>
      <c r="C44" s="276"/>
      <c r="D44" s="378"/>
      <c r="E44" s="258"/>
      <c r="F44" s="334"/>
      <c r="G44" s="313"/>
      <c r="H44" s="260"/>
      <c r="I44" s="175"/>
      <c r="J44" s="175"/>
      <c r="K44" s="176"/>
      <c r="L44" s="175"/>
      <c r="M44" s="175"/>
      <c r="N44" s="176"/>
      <c r="O44" s="175"/>
      <c r="P44" s="175"/>
      <c r="Q44" s="176"/>
      <c r="R44" s="175"/>
      <c r="S44" s="175"/>
      <c r="T44" s="176"/>
    </row>
    <row r="45" spans="1:20" s="89" customFormat="1" ht="12" customHeight="1">
      <c r="A45" s="261" t="s">
        <v>152</v>
      </c>
      <c r="B45" s="322"/>
      <c r="C45" s="276"/>
      <c r="D45" s="378"/>
      <c r="E45" s="258"/>
      <c r="F45" s="334"/>
      <c r="G45" s="325"/>
      <c r="H45" s="260"/>
      <c r="I45" s="175"/>
      <c r="J45" s="175"/>
      <c r="K45" s="176"/>
      <c r="L45" s="175"/>
      <c r="M45" s="175"/>
      <c r="N45" s="176"/>
      <c r="O45" s="175"/>
      <c r="P45" s="175"/>
      <c r="Q45" s="176"/>
      <c r="R45" s="175"/>
      <c r="S45" s="175"/>
      <c r="T45" s="176"/>
    </row>
    <row r="46" spans="1:20" s="89" customFormat="1" ht="12" customHeight="1">
      <c r="A46" s="261">
        <v>27343</v>
      </c>
      <c r="B46" s="322" t="s">
        <v>153</v>
      </c>
      <c r="C46" s="276">
        <v>1426</v>
      </c>
      <c r="D46" s="378"/>
      <c r="E46" s="258">
        <v>0.8095</v>
      </c>
      <c r="F46" s="334">
        <v>9500000</v>
      </c>
      <c r="G46" s="325"/>
      <c r="H46" s="260" t="s">
        <v>79</v>
      </c>
      <c r="I46" s="175"/>
      <c r="J46" s="175"/>
      <c r="K46" s="176"/>
      <c r="L46" s="175"/>
      <c r="M46" s="175"/>
      <c r="N46" s="176"/>
      <c r="O46" s="175"/>
      <c r="P46" s="175"/>
      <c r="Q46" s="176"/>
      <c r="R46" s="175"/>
      <c r="S46" s="175"/>
      <c r="T46" s="176"/>
    </row>
    <row r="47" spans="1:20" s="89" customFormat="1" ht="12" customHeight="1">
      <c r="A47" s="261">
        <v>27344</v>
      </c>
      <c r="B47" s="322" t="s">
        <v>154</v>
      </c>
      <c r="C47" s="276"/>
      <c r="D47" s="276">
        <v>2547</v>
      </c>
      <c r="E47" s="258">
        <v>0.55659999999999998</v>
      </c>
      <c r="F47" s="334"/>
      <c r="G47" s="334">
        <v>41000000</v>
      </c>
      <c r="H47" s="260" t="s">
        <v>59</v>
      </c>
      <c r="I47" s="175"/>
      <c r="J47" s="175"/>
      <c r="K47" s="176"/>
      <c r="L47" s="175"/>
      <c r="M47" s="175"/>
      <c r="N47" s="176"/>
      <c r="O47" s="175"/>
      <c r="P47" s="175"/>
      <c r="Q47" s="176"/>
      <c r="R47" s="175"/>
      <c r="S47" s="175"/>
      <c r="T47" s="176"/>
    </row>
    <row r="48" spans="1:20" s="89" customFormat="1" ht="12" customHeight="1">
      <c r="A48" s="261"/>
      <c r="B48" s="322"/>
      <c r="C48" s="276"/>
      <c r="D48" s="378"/>
      <c r="E48" s="258"/>
      <c r="F48" s="334"/>
      <c r="G48" s="297"/>
      <c r="H48" s="260"/>
      <c r="I48" s="175"/>
      <c r="J48" s="175"/>
      <c r="K48" s="176"/>
      <c r="L48" s="175"/>
      <c r="M48" s="175"/>
      <c r="N48" s="176"/>
      <c r="O48" s="175"/>
      <c r="P48" s="175"/>
      <c r="Q48" s="176"/>
      <c r="R48" s="175"/>
      <c r="S48" s="175"/>
      <c r="T48" s="176"/>
    </row>
    <row r="49" spans="1:20" s="89" customFormat="1" ht="12" customHeight="1">
      <c r="A49" s="261" t="s">
        <v>104</v>
      </c>
      <c r="B49" s="322"/>
      <c r="C49" s="276"/>
      <c r="D49" s="378"/>
      <c r="E49" s="258"/>
      <c r="F49" s="334"/>
      <c r="G49" s="297"/>
      <c r="H49" s="260"/>
      <c r="I49" s="175"/>
      <c r="J49" s="175"/>
      <c r="K49" s="176"/>
      <c r="L49" s="175"/>
      <c r="M49" s="175"/>
      <c r="N49" s="176"/>
      <c r="O49" s="175"/>
      <c r="P49" s="175"/>
      <c r="Q49" s="176"/>
      <c r="R49" s="175"/>
      <c r="S49" s="175"/>
      <c r="T49" s="176"/>
    </row>
    <row r="50" spans="1:20" s="89" customFormat="1" ht="12" customHeight="1">
      <c r="A50" s="261">
        <v>28137</v>
      </c>
      <c r="B50" s="322" t="s">
        <v>105</v>
      </c>
      <c r="C50" s="276"/>
      <c r="D50" s="276">
        <v>797</v>
      </c>
      <c r="E50" s="258">
        <v>0.59860000000000002</v>
      </c>
      <c r="F50" s="334"/>
      <c r="G50" s="334">
        <v>8000000</v>
      </c>
      <c r="H50" s="260" t="s">
        <v>79</v>
      </c>
      <c r="I50" s="175"/>
      <c r="J50" s="175"/>
      <c r="K50" s="176"/>
      <c r="L50" s="175"/>
      <c r="M50" s="175"/>
      <c r="N50" s="176"/>
      <c r="O50" s="175"/>
      <c r="P50" s="175"/>
      <c r="Q50" s="176"/>
      <c r="R50" s="175"/>
      <c r="S50" s="175"/>
      <c r="T50" s="176"/>
    </row>
    <row r="51" spans="1:20" s="89" customFormat="1" ht="12" customHeight="1">
      <c r="A51" s="261"/>
      <c r="B51" s="322"/>
      <c r="C51" s="276"/>
      <c r="D51" s="378"/>
      <c r="E51" s="258"/>
      <c r="F51" s="334"/>
      <c r="G51" s="297"/>
      <c r="H51" s="260"/>
      <c r="I51" s="175"/>
      <c r="J51" s="175"/>
      <c r="K51" s="176"/>
      <c r="L51" s="175"/>
      <c r="M51" s="175"/>
      <c r="N51" s="176"/>
      <c r="O51" s="175"/>
      <c r="P51" s="175"/>
      <c r="Q51" s="176"/>
      <c r="R51" s="175"/>
      <c r="S51" s="175"/>
      <c r="T51" s="176"/>
    </row>
    <row r="52" spans="1:20" s="89" customFormat="1" ht="12" customHeight="1">
      <c r="A52" s="261" t="s">
        <v>83</v>
      </c>
      <c r="B52" s="322"/>
      <c r="C52" s="276"/>
      <c r="D52" s="378"/>
      <c r="E52" s="258"/>
      <c r="F52" s="334"/>
      <c r="G52" s="297"/>
      <c r="H52" s="260"/>
      <c r="I52" s="175"/>
      <c r="J52" s="175"/>
      <c r="K52" s="176"/>
      <c r="L52" s="175"/>
      <c r="M52" s="175"/>
      <c r="N52" s="176"/>
      <c r="O52" s="175"/>
      <c r="P52" s="175"/>
      <c r="Q52" s="176"/>
      <c r="R52" s="175"/>
      <c r="S52" s="175"/>
      <c r="T52" s="176"/>
    </row>
    <row r="53" spans="1:20" s="89" customFormat="1" ht="12" customHeight="1">
      <c r="A53" s="261">
        <v>31332</v>
      </c>
      <c r="B53" s="322" t="s">
        <v>84</v>
      </c>
      <c r="C53" s="276">
        <v>2026</v>
      </c>
      <c r="D53" s="378"/>
      <c r="E53" s="258">
        <v>0.60589999999999999</v>
      </c>
      <c r="F53" s="334">
        <v>13725367</v>
      </c>
      <c r="G53" s="313"/>
      <c r="H53" s="260" t="s">
        <v>79</v>
      </c>
      <c r="I53" s="175"/>
      <c r="J53" s="175"/>
      <c r="K53" s="176"/>
      <c r="L53" s="175"/>
      <c r="M53" s="175"/>
      <c r="N53" s="176"/>
      <c r="O53" s="175"/>
      <c r="P53" s="175"/>
      <c r="Q53" s="176"/>
      <c r="R53" s="175"/>
      <c r="S53" s="175"/>
      <c r="T53" s="176"/>
    </row>
    <row r="54" spans="1:20" s="89" customFormat="1" ht="12" customHeight="1">
      <c r="A54" s="261">
        <v>31401</v>
      </c>
      <c r="B54" s="322" t="s">
        <v>120</v>
      </c>
      <c r="C54" s="276">
        <v>4463</v>
      </c>
      <c r="D54" s="378"/>
      <c r="E54" s="258">
        <v>0.68640000000000001</v>
      </c>
      <c r="F54" s="334">
        <v>147500000</v>
      </c>
      <c r="G54" s="297"/>
      <c r="H54" s="260" t="s">
        <v>59</v>
      </c>
      <c r="I54" s="175"/>
      <c r="J54" s="175"/>
      <c r="K54" s="176"/>
      <c r="L54" s="175"/>
      <c r="M54" s="175"/>
      <c r="N54" s="176"/>
      <c r="O54" s="175"/>
      <c r="P54" s="175"/>
      <c r="Q54" s="176"/>
      <c r="R54" s="175"/>
      <c r="S54" s="175"/>
      <c r="T54" s="176"/>
    </row>
    <row r="55" spans="1:20" s="89" customFormat="1" ht="12" customHeight="1">
      <c r="A55" s="261"/>
      <c r="B55" s="322"/>
      <c r="C55" s="276"/>
      <c r="D55" s="378"/>
      <c r="E55" s="258"/>
      <c r="F55" s="334"/>
      <c r="G55" s="370"/>
      <c r="H55" s="260"/>
      <c r="I55" s="175"/>
      <c r="J55" s="175"/>
      <c r="K55" s="176"/>
      <c r="L55" s="175"/>
      <c r="M55" s="175"/>
      <c r="N55" s="176"/>
      <c r="O55" s="175"/>
      <c r="P55" s="175"/>
      <c r="Q55" s="176"/>
      <c r="R55" s="175"/>
      <c r="S55" s="175"/>
      <c r="T55" s="176"/>
    </row>
    <row r="56" spans="1:20" s="89" customFormat="1" ht="12" customHeight="1">
      <c r="A56" s="261" t="s">
        <v>161</v>
      </c>
      <c r="B56" s="322"/>
      <c r="C56" s="276"/>
      <c r="D56" s="378"/>
      <c r="E56" s="258"/>
      <c r="F56" s="334"/>
      <c r="G56" s="370"/>
      <c r="H56" s="260"/>
      <c r="I56" s="175"/>
      <c r="J56" s="175"/>
      <c r="K56" s="176"/>
      <c r="L56" s="175"/>
      <c r="M56" s="175"/>
      <c r="N56" s="176"/>
      <c r="O56" s="175"/>
      <c r="P56" s="175"/>
      <c r="Q56" s="176"/>
      <c r="R56" s="175"/>
      <c r="S56" s="175"/>
      <c r="T56" s="176"/>
    </row>
    <row r="57" spans="1:20" s="89" customFormat="1" ht="12" customHeight="1">
      <c r="A57" s="261">
        <v>32360</v>
      </c>
      <c r="B57" s="322" t="s">
        <v>162</v>
      </c>
      <c r="C57" s="276">
        <v>4549</v>
      </c>
      <c r="D57" s="378"/>
      <c r="E57" s="258">
        <v>0.61140000000000005</v>
      </c>
      <c r="F57" s="334">
        <v>52000000</v>
      </c>
      <c r="G57" s="370"/>
      <c r="H57" s="260"/>
      <c r="I57" s="175"/>
      <c r="J57" s="175"/>
      <c r="K57" s="176"/>
      <c r="L57" s="175"/>
      <c r="M57" s="175"/>
      <c r="N57" s="176"/>
      <c r="O57" s="175"/>
      <c r="P57" s="175"/>
      <c r="Q57" s="176"/>
      <c r="R57" s="175"/>
      <c r="S57" s="175"/>
      <c r="T57" s="176"/>
    </row>
    <row r="58" spans="1:20" s="89" customFormat="1" ht="12" customHeight="1">
      <c r="A58" s="261"/>
      <c r="B58" s="322"/>
      <c r="C58" s="276"/>
      <c r="D58" s="378"/>
      <c r="E58" s="258"/>
      <c r="F58" s="334"/>
      <c r="G58" s="325"/>
      <c r="H58" s="260"/>
      <c r="I58" s="175"/>
      <c r="J58" s="175"/>
      <c r="K58" s="176"/>
      <c r="L58" s="175"/>
      <c r="M58" s="175"/>
      <c r="N58" s="176"/>
      <c r="O58" s="175"/>
      <c r="P58" s="175"/>
      <c r="Q58" s="176"/>
      <c r="R58" s="175"/>
      <c r="S58" s="175"/>
      <c r="T58" s="176"/>
    </row>
    <row r="59" spans="1:20" s="89" customFormat="1">
      <c r="A59" s="261" t="s">
        <v>141</v>
      </c>
      <c r="B59" s="322"/>
      <c r="C59" s="276"/>
      <c r="D59" s="378"/>
      <c r="E59" s="258"/>
      <c r="F59" s="334"/>
      <c r="G59" s="316"/>
      <c r="H59" s="260"/>
      <c r="I59" s="175"/>
      <c r="J59" s="175"/>
      <c r="K59" s="176"/>
      <c r="L59" s="175"/>
      <c r="M59" s="175"/>
      <c r="N59" s="176"/>
      <c r="O59" s="175"/>
      <c r="P59" s="175"/>
      <c r="Q59" s="176"/>
      <c r="R59" s="175"/>
      <c r="S59" s="175"/>
      <c r="T59" s="176"/>
    </row>
    <row r="60" spans="1:20" s="89" customFormat="1">
      <c r="A60" s="261">
        <v>36400</v>
      </c>
      <c r="B60" s="322" t="s">
        <v>73</v>
      </c>
      <c r="C60" s="276">
        <v>781</v>
      </c>
      <c r="D60" s="378"/>
      <c r="E60" s="258">
        <v>0.70909999999999995</v>
      </c>
      <c r="F60" s="334">
        <v>4500000</v>
      </c>
      <c r="G60" s="316"/>
      <c r="H60" s="260"/>
      <c r="I60" s="175"/>
      <c r="J60" s="175"/>
      <c r="K60" s="176"/>
      <c r="L60" s="175"/>
      <c r="M60" s="175"/>
      <c r="N60" s="176"/>
      <c r="O60" s="175"/>
      <c r="P60" s="175"/>
      <c r="Q60" s="176"/>
      <c r="R60" s="175"/>
      <c r="S60" s="175"/>
      <c r="T60" s="176"/>
    </row>
    <row r="61" spans="1:20" s="89" customFormat="1">
      <c r="A61" s="262"/>
      <c r="B61" s="322"/>
      <c r="C61" s="276"/>
      <c r="D61" s="378"/>
      <c r="E61" s="258"/>
      <c r="F61" s="334"/>
      <c r="G61" s="316"/>
      <c r="H61" s="260"/>
      <c r="I61" s="175"/>
      <c r="J61" s="175"/>
      <c r="K61" s="176"/>
      <c r="L61" s="175"/>
      <c r="M61" s="175"/>
      <c r="N61" s="176"/>
      <c r="O61" s="175"/>
      <c r="P61" s="175"/>
      <c r="Q61" s="176"/>
      <c r="R61" s="175"/>
      <c r="S61" s="175"/>
      <c r="T61" s="176"/>
    </row>
    <row r="62" spans="1:20" s="89" customFormat="1">
      <c r="A62" s="261" t="s">
        <v>80</v>
      </c>
      <c r="B62" s="322"/>
      <c r="C62" s="276"/>
      <c r="D62" s="378"/>
      <c r="E62" s="258"/>
      <c r="F62" s="334"/>
      <c r="G62" s="268"/>
      <c r="H62" s="260"/>
      <c r="I62" s="175"/>
      <c r="J62" s="175"/>
      <c r="K62" s="176"/>
      <c r="L62" s="175"/>
      <c r="M62" s="175"/>
      <c r="N62" s="176"/>
      <c r="O62" s="175"/>
      <c r="P62" s="175"/>
      <c r="Q62" s="176"/>
      <c r="R62" s="175"/>
      <c r="S62" s="175"/>
      <c r="T62" s="176"/>
    </row>
    <row r="63" spans="1:20" s="89" customFormat="1">
      <c r="A63" s="261">
        <v>39200</v>
      </c>
      <c r="B63" s="322" t="s">
        <v>81</v>
      </c>
      <c r="C63" s="276">
        <v>3677</v>
      </c>
      <c r="D63" s="378"/>
      <c r="E63" s="258">
        <v>0.62039999999999995</v>
      </c>
      <c r="F63" s="334">
        <v>42179000</v>
      </c>
      <c r="G63" s="313"/>
      <c r="H63" s="260" t="s">
        <v>82</v>
      </c>
      <c r="I63" s="175"/>
      <c r="J63" s="274"/>
      <c r="K63" s="176"/>
      <c r="L63" s="175"/>
      <c r="M63" s="175"/>
      <c r="N63" s="176"/>
      <c r="O63" s="175"/>
      <c r="P63" s="175"/>
      <c r="Q63" s="176"/>
      <c r="R63" s="175"/>
      <c r="S63" s="175"/>
      <c r="T63" s="176"/>
    </row>
    <row r="64" spans="1:20" s="89" customFormat="1">
      <c r="A64" s="261">
        <v>39208</v>
      </c>
      <c r="B64" s="322" t="s">
        <v>128</v>
      </c>
      <c r="C64" s="276"/>
      <c r="D64" s="276">
        <v>5185</v>
      </c>
      <c r="E64" s="258">
        <v>0.54969999999999997</v>
      </c>
      <c r="F64" s="334"/>
      <c r="G64" s="334">
        <v>81000000</v>
      </c>
      <c r="H64" s="260" t="s">
        <v>59</v>
      </c>
      <c r="I64" s="175"/>
      <c r="J64" s="175"/>
      <c r="K64" s="176"/>
      <c r="L64" s="175"/>
      <c r="M64" s="175"/>
      <c r="N64" s="176"/>
      <c r="O64" s="175"/>
      <c r="P64" s="175"/>
      <c r="Q64" s="176"/>
      <c r="R64" s="175"/>
      <c r="S64" s="175"/>
      <c r="T64" s="176"/>
    </row>
    <row r="65" spans="1:20" s="89" customFormat="1">
      <c r="A65" s="262">
        <v>39205</v>
      </c>
      <c r="B65" s="322" t="s">
        <v>132</v>
      </c>
      <c r="C65" s="276">
        <v>1335</v>
      </c>
      <c r="D65" s="272"/>
      <c r="E65" s="258">
        <v>0.69730000000000003</v>
      </c>
      <c r="F65" s="334">
        <v>14900000</v>
      </c>
      <c r="G65" s="259"/>
      <c r="H65" s="260" t="s">
        <v>79</v>
      </c>
      <c r="I65" s="175"/>
      <c r="J65" s="175"/>
      <c r="K65" s="176"/>
      <c r="L65" s="175"/>
      <c r="M65" s="175"/>
      <c r="N65" s="176"/>
      <c r="O65" s="175"/>
      <c r="P65" s="175"/>
      <c r="Q65" s="176"/>
      <c r="R65" s="175"/>
      <c r="S65" s="175"/>
      <c r="T65" s="176"/>
    </row>
    <row r="66" spans="1:20" s="89" customFormat="1">
      <c r="A66" s="262"/>
      <c r="B66" s="322"/>
      <c r="C66" s="276"/>
      <c r="D66" s="272"/>
      <c r="E66" s="258"/>
      <c r="F66" s="334"/>
      <c r="G66" s="259"/>
      <c r="H66" s="260"/>
      <c r="I66" s="175"/>
      <c r="J66" s="275"/>
      <c r="K66" s="176"/>
      <c r="L66" s="175"/>
      <c r="M66" s="175"/>
      <c r="N66" s="176"/>
      <c r="O66" s="175"/>
      <c r="P66" s="175"/>
      <c r="Q66" s="176"/>
      <c r="R66" s="175"/>
      <c r="S66" s="175"/>
      <c r="T66" s="176"/>
    </row>
    <row r="67" spans="1:20" ht="13.5" customHeight="1" thickBot="1">
      <c r="A67" s="263"/>
      <c r="B67" s="180"/>
      <c r="C67" s="382"/>
      <c r="D67" s="379"/>
      <c r="E67" s="365"/>
      <c r="F67" s="222"/>
      <c r="G67" s="217"/>
      <c r="H67" s="218"/>
    </row>
    <row r="68" spans="1:20" ht="13.5" customHeight="1" thickTop="1">
      <c r="A68" s="160"/>
      <c r="B68" s="33" t="s">
        <v>24</v>
      </c>
      <c r="C68" s="219">
        <f>SUM(C8:C67)</f>
        <v>87830</v>
      </c>
      <c r="D68" s="351">
        <f>SUM(D9:D67)</f>
        <v>39131</v>
      </c>
      <c r="E68" s="366"/>
      <c r="F68" s="277">
        <f>SUM(F33:F67)</f>
        <v>424908273</v>
      </c>
      <c r="G68" s="215">
        <f>SUM(G8:G67)</f>
        <v>400293039</v>
      </c>
      <c r="H68" s="73"/>
    </row>
    <row r="69" spans="1:20" ht="13.5" customHeight="1">
      <c r="C69" s="34"/>
      <c r="D69" s="34"/>
      <c r="E69" s="367"/>
      <c r="F69" s="337"/>
    </row>
    <row r="70" spans="1:20" ht="13.5" customHeight="1">
      <c r="C70" s="34"/>
      <c r="D70" s="34"/>
      <c r="E70" s="367"/>
      <c r="F70" s="337"/>
    </row>
    <row r="71" spans="1:20" s="33" customFormat="1">
      <c r="A71"/>
      <c r="B71"/>
      <c r="C71" s="34"/>
      <c r="D71" s="34"/>
      <c r="E71" s="367"/>
      <c r="F71" s="337"/>
      <c r="G71" s="28"/>
      <c r="H71" s="45"/>
      <c r="I71" s="64"/>
      <c r="J71" s="64"/>
      <c r="K71" s="73"/>
      <c r="L71" s="64"/>
      <c r="M71" s="64"/>
      <c r="N71" s="73"/>
      <c r="O71" s="64"/>
      <c r="P71" s="64"/>
      <c r="Q71" s="73"/>
      <c r="R71" s="64"/>
      <c r="S71" s="64"/>
      <c r="T71" s="73"/>
    </row>
    <row r="72" spans="1:20">
      <c r="C72" s="34"/>
      <c r="D72" s="34"/>
      <c r="E72" s="367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workbookViewId="0">
      <selection activeCell="A24" sqref="A24:XFD24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9.85546875" customWidth="1"/>
    <col min="5" max="5" width="7.28515625" style="43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2.14062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1" hidden="1" customWidth="1"/>
    <col min="19" max="19" width="11.140625" hidden="1" customWidth="1"/>
    <col min="20" max="20" width="9.140625" hidden="1" customWidth="1"/>
    <col min="21" max="21" width="10.5703125" hidden="1" customWidth="1"/>
    <col min="22" max="22" width="10.140625" hidden="1" customWidth="1"/>
    <col min="23" max="23" width="9.140625" hidden="1" customWidth="1"/>
    <col min="24" max="24" width="14.7109375" customWidth="1"/>
    <col min="25" max="25" width="10.7109375" style="34" customWidth="1"/>
    <col min="26" max="26" width="6.7109375" customWidth="1"/>
    <col min="27" max="27" width="12.5703125" customWidth="1"/>
    <col min="28" max="28" width="11.425781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167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407" t="s">
        <v>12</v>
      </c>
      <c r="D5" s="407"/>
      <c r="E5" s="59"/>
      <c r="F5" s="404" t="s">
        <v>32</v>
      </c>
      <c r="G5" s="394"/>
      <c r="H5" s="389"/>
      <c r="I5" s="404" t="s">
        <v>34</v>
      </c>
      <c r="J5" s="394"/>
      <c r="K5" s="389"/>
      <c r="L5" s="404" t="s">
        <v>37</v>
      </c>
      <c r="M5" s="394"/>
      <c r="N5" s="389"/>
      <c r="O5" s="404" t="s">
        <v>39</v>
      </c>
      <c r="P5" s="405"/>
      <c r="Q5" s="406"/>
      <c r="R5" s="74"/>
      <c r="S5" s="74" t="s">
        <v>25</v>
      </c>
      <c r="T5" s="133"/>
      <c r="U5" s="404" t="s">
        <v>29</v>
      </c>
      <c r="V5" s="405"/>
      <c r="W5" s="406"/>
      <c r="X5" s="404" t="s">
        <v>42</v>
      </c>
      <c r="Y5" s="405"/>
      <c r="Z5" s="406"/>
      <c r="AA5" s="404" t="s">
        <v>43</v>
      </c>
      <c r="AB5" s="405"/>
      <c r="AC5" s="406"/>
      <c r="AD5" s="404" t="s">
        <v>47</v>
      </c>
      <c r="AE5" s="405"/>
      <c r="AF5" s="406"/>
    </row>
    <row r="6" spans="1:32">
      <c r="A6" s="42"/>
      <c r="B6" s="38"/>
      <c r="C6" s="408" t="s">
        <v>46</v>
      </c>
      <c r="D6" s="408"/>
      <c r="E6" s="352"/>
      <c r="F6" s="388" t="s">
        <v>16</v>
      </c>
      <c r="G6" s="394"/>
      <c r="H6" s="355" t="s">
        <v>18</v>
      </c>
      <c r="I6" s="390" t="s">
        <v>16</v>
      </c>
      <c r="J6" s="394"/>
      <c r="K6" s="355" t="s">
        <v>18</v>
      </c>
      <c r="L6" s="390" t="s">
        <v>16</v>
      </c>
      <c r="M6" s="394"/>
      <c r="N6" s="355" t="s">
        <v>18</v>
      </c>
      <c r="O6" s="390" t="s">
        <v>16</v>
      </c>
      <c r="P6" s="394"/>
      <c r="Q6" s="355" t="s">
        <v>18</v>
      </c>
      <c r="R6" s="390" t="s">
        <v>16</v>
      </c>
      <c r="S6" s="394"/>
      <c r="T6" s="70" t="s">
        <v>18</v>
      </c>
      <c r="U6" s="390" t="s">
        <v>16</v>
      </c>
      <c r="V6" s="394"/>
      <c r="W6" s="98" t="s">
        <v>18</v>
      </c>
      <c r="X6" s="390" t="s">
        <v>16</v>
      </c>
      <c r="Y6" s="394"/>
      <c r="Z6" s="355" t="s">
        <v>18</v>
      </c>
      <c r="AA6" s="390" t="s">
        <v>16</v>
      </c>
      <c r="AB6" s="394"/>
      <c r="AC6" s="355" t="s">
        <v>18</v>
      </c>
      <c r="AD6" s="390" t="s">
        <v>16</v>
      </c>
      <c r="AE6" s="394"/>
      <c r="AF6" s="98" t="s">
        <v>18</v>
      </c>
    </row>
    <row r="7" spans="1:32">
      <c r="A7" s="35" t="s">
        <v>13</v>
      </c>
      <c r="B7" s="36" t="s">
        <v>14</v>
      </c>
      <c r="C7" s="36" t="s">
        <v>155</v>
      </c>
      <c r="D7" s="36" t="s">
        <v>27</v>
      </c>
      <c r="E7" s="353" t="s">
        <v>28</v>
      </c>
      <c r="F7" s="65" t="s">
        <v>155</v>
      </c>
      <c r="G7" s="65" t="s">
        <v>27</v>
      </c>
      <c r="H7" s="356" t="s">
        <v>15</v>
      </c>
      <c r="I7" s="106" t="s">
        <v>155</v>
      </c>
      <c r="J7" s="65" t="s">
        <v>27</v>
      </c>
      <c r="K7" s="356" t="s">
        <v>15</v>
      </c>
      <c r="L7" s="106" t="s">
        <v>155</v>
      </c>
      <c r="M7" s="65" t="s">
        <v>27</v>
      </c>
      <c r="N7" s="356" t="s">
        <v>15</v>
      </c>
      <c r="O7" s="106" t="s">
        <v>155</v>
      </c>
      <c r="P7" s="65" t="s">
        <v>27</v>
      </c>
      <c r="Q7" s="356" t="s">
        <v>15</v>
      </c>
      <c r="R7" s="106" t="s">
        <v>155</v>
      </c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 t="s">
        <v>155</v>
      </c>
      <c r="Y7" s="185" t="s">
        <v>27</v>
      </c>
      <c r="Z7" s="356" t="s">
        <v>15</v>
      </c>
      <c r="AA7" s="106" t="s">
        <v>155</v>
      </c>
      <c r="AB7" s="65" t="s">
        <v>27</v>
      </c>
      <c r="AC7" s="356" t="s">
        <v>15</v>
      </c>
      <c r="AD7" s="106" t="s">
        <v>155</v>
      </c>
      <c r="AE7" s="65" t="s">
        <v>27</v>
      </c>
      <c r="AF7" s="99" t="s">
        <v>15</v>
      </c>
    </row>
    <row r="8" spans="1:32">
      <c r="A8" s="249"/>
      <c r="B8" s="204"/>
      <c r="C8" s="238"/>
      <c r="E8" s="354"/>
      <c r="F8" s="206"/>
      <c r="H8" s="357"/>
      <c r="I8" s="210"/>
      <c r="K8" s="357"/>
      <c r="L8" s="210"/>
      <c r="N8" s="329"/>
      <c r="O8" s="210"/>
      <c r="Q8" s="357"/>
      <c r="X8" s="206"/>
      <c r="Z8" s="357"/>
      <c r="AA8" s="329"/>
      <c r="AC8" s="358"/>
      <c r="AD8" s="290"/>
      <c r="AF8" s="80"/>
    </row>
    <row r="9" spans="1:32" ht="14.25" customHeight="1">
      <c r="A9" s="237"/>
      <c r="B9" s="205"/>
      <c r="C9" s="169"/>
      <c r="E9" s="354"/>
      <c r="F9" s="207"/>
      <c r="H9" s="358"/>
      <c r="I9" s="211"/>
      <c r="K9" s="358"/>
      <c r="L9" s="211"/>
      <c r="N9" s="328"/>
      <c r="O9" s="211"/>
      <c r="Q9" s="358"/>
      <c r="X9" s="207"/>
      <c r="Z9" s="358"/>
      <c r="AA9" s="328"/>
      <c r="AC9" s="358"/>
      <c r="AD9" s="291"/>
      <c r="AF9" s="80"/>
    </row>
    <row r="10" spans="1:32" ht="14.25" customHeight="1">
      <c r="A10" s="237" t="s">
        <v>52</v>
      </c>
      <c r="B10" s="205"/>
      <c r="C10" s="169"/>
      <c r="E10" s="354"/>
      <c r="F10" s="207"/>
      <c r="H10" s="358"/>
      <c r="I10" s="211"/>
      <c r="K10" s="358"/>
      <c r="L10" s="211"/>
      <c r="N10" s="328"/>
      <c r="O10" s="211"/>
      <c r="Q10" s="358"/>
      <c r="X10" s="207"/>
      <c r="Z10" s="358"/>
      <c r="AA10" s="328"/>
      <c r="AC10" s="358"/>
      <c r="AD10" s="291"/>
      <c r="AF10" s="80"/>
    </row>
    <row r="11" spans="1:32" ht="14.25" customHeight="1">
      <c r="A11" s="237" t="s">
        <v>54</v>
      </c>
      <c r="B11" s="205" t="s">
        <v>53</v>
      </c>
      <c r="C11" s="169">
        <v>3781</v>
      </c>
      <c r="E11" s="354">
        <v>0.74299999999999999</v>
      </c>
      <c r="F11" s="207">
        <v>2200000</v>
      </c>
      <c r="H11" s="358">
        <v>0.32</v>
      </c>
      <c r="I11" s="211">
        <v>2200000</v>
      </c>
      <c r="K11" s="358">
        <v>0.31</v>
      </c>
      <c r="L11" s="211">
        <v>2200000</v>
      </c>
      <c r="N11" s="328">
        <v>0.31</v>
      </c>
      <c r="O11" s="211">
        <v>2200000</v>
      </c>
      <c r="Q11" s="358">
        <v>0.31</v>
      </c>
      <c r="X11" s="207"/>
      <c r="Z11" s="358"/>
      <c r="AA11" s="328"/>
      <c r="AC11" s="358"/>
      <c r="AD11" s="291"/>
      <c r="AF11" s="80"/>
    </row>
    <row r="12" spans="1:32" ht="14.25" customHeight="1">
      <c r="A12" s="237"/>
      <c r="B12" s="205"/>
      <c r="C12" s="169"/>
      <c r="E12" s="354"/>
      <c r="F12" s="207"/>
      <c r="H12" s="358"/>
      <c r="I12" s="211"/>
      <c r="K12" s="358"/>
      <c r="L12" s="211"/>
      <c r="N12" s="328"/>
      <c r="O12" s="211"/>
      <c r="Q12" s="358"/>
      <c r="X12" s="207"/>
      <c r="Z12" s="358"/>
      <c r="AA12" s="328"/>
      <c r="AC12" s="358"/>
      <c r="AD12" s="291"/>
      <c r="AF12" s="80"/>
    </row>
    <row r="13" spans="1:32" ht="14.25" customHeight="1">
      <c r="A13" s="237" t="s">
        <v>55</v>
      </c>
      <c r="B13" s="205"/>
      <c r="C13" s="169"/>
      <c r="E13" s="354"/>
      <c r="F13" s="207"/>
      <c r="H13" s="358"/>
      <c r="I13" s="211"/>
      <c r="K13" s="358"/>
      <c r="L13" s="211"/>
      <c r="N13" s="328"/>
      <c r="O13" s="211"/>
      <c r="Q13" s="358"/>
      <c r="X13" s="207"/>
      <c r="Z13" s="358"/>
      <c r="AA13" s="328"/>
      <c r="AC13" s="358"/>
      <c r="AD13" s="291"/>
      <c r="AF13" s="80"/>
    </row>
    <row r="14" spans="1:32" ht="14.25" customHeight="1">
      <c r="A14" s="237" t="s">
        <v>64</v>
      </c>
      <c r="B14" s="270" t="s">
        <v>63</v>
      </c>
      <c r="C14" s="169">
        <v>7038</v>
      </c>
      <c r="E14" s="354">
        <v>0.66979999999999995</v>
      </c>
      <c r="F14" s="207">
        <v>1700000</v>
      </c>
      <c r="H14" s="358">
        <v>0.32</v>
      </c>
      <c r="I14" s="211">
        <v>1750000</v>
      </c>
      <c r="K14" s="358">
        <v>0.32</v>
      </c>
      <c r="L14" s="211">
        <v>1800000</v>
      </c>
      <c r="N14" s="328">
        <v>0.32</v>
      </c>
      <c r="O14" s="211">
        <v>1850000</v>
      </c>
      <c r="Q14" s="358">
        <v>0.32</v>
      </c>
      <c r="X14" s="207"/>
      <c r="Z14" s="358"/>
      <c r="AA14" s="328"/>
      <c r="AC14" s="358"/>
      <c r="AD14" s="291"/>
      <c r="AF14" s="80"/>
    </row>
    <row r="15" spans="1:32" ht="14.25" customHeight="1">
      <c r="A15" s="237">
        <v>6098</v>
      </c>
      <c r="B15" s="270" t="s">
        <v>85</v>
      </c>
      <c r="C15" s="169"/>
      <c r="D15" s="169">
        <v>1812</v>
      </c>
      <c r="E15" s="354">
        <v>0.40210000000000001</v>
      </c>
      <c r="F15" s="207"/>
      <c r="G15" s="207">
        <v>250000</v>
      </c>
      <c r="H15" s="358">
        <v>0.19</v>
      </c>
      <c r="I15" s="211"/>
      <c r="J15" s="211">
        <v>250000</v>
      </c>
      <c r="K15" s="358">
        <v>0.18</v>
      </c>
      <c r="L15" s="211"/>
      <c r="M15" s="211">
        <v>250000</v>
      </c>
      <c r="N15" s="328">
        <v>0.18</v>
      </c>
      <c r="O15" s="211"/>
      <c r="P15" s="211">
        <v>250000</v>
      </c>
      <c r="Q15" s="358">
        <v>0.17</v>
      </c>
      <c r="X15" s="207"/>
      <c r="Y15" s="207">
        <v>250000</v>
      </c>
      <c r="Z15" s="358">
        <v>0.17</v>
      </c>
      <c r="AA15" s="328"/>
      <c r="AB15" s="328">
        <v>250000</v>
      </c>
      <c r="AC15" s="358">
        <v>0.16</v>
      </c>
      <c r="AD15" s="291"/>
      <c r="AF15" s="80"/>
    </row>
    <row r="16" spans="1:32" ht="14.25" customHeight="1">
      <c r="A16" s="237" t="s">
        <v>144</v>
      </c>
      <c r="B16" s="270" t="s">
        <v>143</v>
      </c>
      <c r="C16" s="169">
        <v>3159</v>
      </c>
      <c r="E16" s="354">
        <v>0.60799999999999998</v>
      </c>
      <c r="F16" s="207">
        <v>775000</v>
      </c>
      <c r="H16" s="358">
        <v>0.3</v>
      </c>
      <c r="I16" s="211">
        <v>800000</v>
      </c>
      <c r="K16" s="358">
        <v>0.3</v>
      </c>
      <c r="L16" s="211">
        <v>820000</v>
      </c>
      <c r="N16" s="328">
        <v>0.3</v>
      </c>
      <c r="O16" s="211"/>
      <c r="Q16" s="358"/>
      <c r="X16" s="207"/>
      <c r="Z16" s="358"/>
      <c r="AA16" s="328"/>
      <c r="AC16" s="358"/>
      <c r="AD16" s="291"/>
      <c r="AF16" s="80"/>
    </row>
    <row r="17" spans="1:32" ht="14.25" customHeight="1">
      <c r="A17" s="237"/>
      <c r="B17" s="205"/>
      <c r="C17" s="169"/>
      <c r="E17" s="354"/>
      <c r="F17" s="207"/>
      <c r="H17" s="358"/>
      <c r="I17" s="211"/>
      <c r="K17" s="358"/>
      <c r="L17" s="211"/>
      <c r="N17" s="328"/>
      <c r="O17" s="211"/>
      <c r="Q17" s="358"/>
      <c r="X17" s="207"/>
      <c r="Z17" s="358"/>
      <c r="AA17" s="328"/>
      <c r="AC17" s="358"/>
      <c r="AD17" s="291"/>
      <c r="AF17" s="80"/>
    </row>
    <row r="18" spans="1:32" ht="14.25" customHeight="1">
      <c r="A18" s="237" t="s">
        <v>66</v>
      </c>
      <c r="B18" s="205"/>
      <c r="C18" s="169"/>
      <c r="E18" s="354"/>
      <c r="F18" s="207"/>
      <c r="H18" s="358"/>
      <c r="I18" s="211"/>
      <c r="K18" s="358"/>
      <c r="L18" s="211"/>
      <c r="N18" s="328"/>
      <c r="O18" s="211"/>
      <c r="Q18" s="358"/>
      <c r="X18" s="207"/>
      <c r="Z18" s="358"/>
      <c r="AA18" s="328"/>
      <c r="AC18" s="358"/>
      <c r="AD18" s="291"/>
      <c r="AF18" s="80"/>
    </row>
    <row r="19" spans="1:32" ht="14.25" customHeight="1">
      <c r="A19" s="237" t="s">
        <v>67</v>
      </c>
      <c r="B19" s="270" t="s">
        <v>65</v>
      </c>
      <c r="C19" s="169">
        <v>1270</v>
      </c>
      <c r="E19" s="354">
        <v>0.56479999999999997</v>
      </c>
      <c r="F19" s="207">
        <v>350000</v>
      </c>
      <c r="H19" s="358">
        <v>0.15</v>
      </c>
      <c r="I19" s="211">
        <v>350000</v>
      </c>
      <c r="K19" s="358">
        <v>0.15</v>
      </c>
      <c r="L19" s="211">
        <v>350000</v>
      </c>
      <c r="N19" s="328">
        <v>0.15</v>
      </c>
      <c r="O19" s="211">
        <v>350000</v>
      </c>
      <c r="Q19" s="358">
        <v>0.15</v>
      </c>
      <c r="X19" s="207"/>
      <c r="Z19" s="358"/>
      <c r="AA19" s="328"/>
      <c r="AC19" s="358"/>
      <c r="AD19" s="291"/>
      <c r="AF19" s="80"/>
    </row>
    <row r="20" spans="1:32" ht="14.25" customHeight="1">
      <c r="A20" s="237"/>
      <c r="B20" s="205"/>
      <c r="C20" s="169"/>
      <c r="E20" s="354"/>
      <c r="F20" s="207"/>
      <c r="H20" s="358"/>
      <c r="I20" s="211"/>
      <c r="K20" s="358"/>
      <c r="L20" s="211"/>
      <c r="N20" s="328"/>
      <c r="O20" s="211"/>
      <c r="Q20" s="358"/>
      <c r="X20" s="207"/>
      <c r="Z20" s="358"/>
      <c r="AA20" s="328"/>
      <c r="AC20" s="358"/>
      <c r="AD20" s="291"/>
      <c r="AF20" s="80"/>
    </row>
    <row r="21" spans="1:32" ht="14.25" customHeight="1">
      <c r="A21" s="237" t="s">
        <v>106</v>
      </c>
      <c r="B21" s="205"/>
      <c r="C21" s="169"/>
      <c r="E21" s="354"/>
      <c r="F21" s="207"/>
      <c r="H21" s="358"/>
      <c r="I21" s="211"/>
      <c r="K21" s="358"/>
      <c r="L21" s="211"/>
      <c r="N21" s="328"/>
      <c r="O21" s="211"/>
      <c r="Q21" s="358"/>
      <c r="X21" s="207"/>
      <c r="Z21" s="358"/>
      <c r="AA21" s="328"/>
      <c r="AC21" s="358"/>
      <c r="AD21" s="291"/>
      <c r="AF21" s="80"/>
    </row>
    <row r="22" spans="1:32" ht="14.25" customHeight="1">
      <c r="A22" s="237">
        <v>5323</v>
      </c>
      <c r="B22" s="205" t="s">
        <v>115</v>
      </c>
      <c r="C22" s="169">
        <v>2748</v>
      </c>
      <c r="E22" s="354">
        <v>0.67069999999999996</v>
      </c>
      <c r="F22" s="207">
        <v>681000</v>
      </c>
      <c r="H22" s="358">
        <v>0.16</v>
      </c>
      <c r="I22" s="211">
        <v>1549000</v>
      </c>
      <c r="K22" s="358">
        <v>0.36</v>
      </c>
      <c r="L22" s="211">
        <v>3525000</v>
      </c>
      <c r="N22" s="328">
        <v>0.81</v>
      </c>
      <c r="O22" s="211"/>
      <c r="Q22" s="358"/>
      <c r="X22" s="207"/>
      <c r="Z22" s="358"/>
      <c r="AA22" s="328"/>
      <c r="AC22" s="358"/>
      <c r="AD22" s="291"/>
      <c r="AF22" s="80"/>
    </row>
    <row r="23" spans="1:32" ht="14.25" customHeight="1">
      <c r="A23" s="237"/>
      <c r="B23" s="205"/>
      <c r="C23" s="169"/>
      <c r="E23" s="354"/>
      <c r="F23" s="207"/>
      <c r="H23" s="358"/>
      <c r="I23" s="211"/>
      <c r="K23" s="358"/>
      <c r="L23" s="211"/>
      <c r="N23" s="328"/>
      <c r="O23" s="211"/>
      <c r="Q23" s="358"/>
      <c r="X23" s="207"/>
      <c r="Z23" s="358"/>
      <c r="AA23" s="328"/>
      <c r="AC23" s="358"/>
      <c r="AD23" s="291"/>
      <c r="AF23" s="80"/>
    </row>
    <row r="24" spans="1:32" ht="14.25" customHeight="1">
      <c r="A24" s="237" t="s">
        <v>100</v>
      </c>
      <c r="B24" s="205"/>
      <c r="C24" s="169"/>
      <c r="E24" s="354"/>
      <c r="F24" s="207"/>
      <c r="H24" s="358"/>
      <c r="I24" s="211"/>
      <c r="K24" s="358"/>
      <c r="L24" s="211"/>
      <c r="N24" s="328"/>
      <c r="O24" s="211"/>
      <c r="Q24" s="358"/>
      <c r="X24" s="207"/>
      <c r="Z24" s="358"/>
      <c r="AA24" s="328"/>
      <c r="AC24" s="358"/>
      <c r="AD24" s="291"/>
      <c r="AF24" s="80"/>
    </row>
    <row r="25" spans="1:32" ht="14.25" customHeight="1">
      <c r="A25" s="237">
        <v>14172</v>
      </c>
      <c r="B25" s="205" t="s">
        <v>101</v>
      </c>
      <c r="C25" s="169">
        <v>614</v>
      </c>
      <c r="D25" s="169"/>
      <c r="E25" s="354">
        <v>0.56830000000000003</v>
      </c>
      <c r="F25" s="207">
        <v>425000</v>
      </c>
      <c r="G25" s="207"/>
      <c r="H25" s="358">
        <v>0.57999999999999996</v>
      </c>
      <c r="I25" s="211">
        <v>425000</v>
      </c>
      <c r="J25" s="211"/>
      <c r="K25" s="358">
        <v>0.57999999999999996</v>
      </c>
      <c r="L25" s="211">
        <v>425000</v>
      </c>
      <c r="M25" s="211"/>
      <c r="N25" s="328">
        <v>0.57999999999999996</v>
      </c>
      <c r="O25" s="211">
        <v>425000</v>
      </c>
      <c r="P25" s="211"/>
      <c r="Q25" s="358">
        <v>0.57999999999999996</v>
      </c>
      <c r="X25" s="207">
        <v>425000</v>
      </c>
      <c r="Y25" s="207"/>
      <c r="Z25" s="358">
        <v>0.57999999999999996</v>
      </c>
      <c r="AA25" s="328">
        <v>425000</v>
      </c>
      <c r="AB25" s="328"/>
      <c r="AC25" s="358">
        <v>0.57999999999999996</v>
      </c>
      <c r="AD25" s="291"/>
      <c r="AF25" s="80"/>
    </row>
    <row r="26" spans="1:32" ht="14.25" customHeight="1">
      <c r="A26" s="237"/>
      <c r="B26" s="205"/>
      <c r="C26" s="169"/>
      <c r="D26" s="371"/>
      <c r="E26" s="354"/>
      <c r="F26" s="207"/>
      <c r="G26" s="79"/>
      <c r="H26" s="358"/>
      <c r="I26" s="211"/>
      <c r="J26" s="79"/>
      <c r="K26" s="358"/>
      <c r="L26" s="211"/>
      <c r="M26" s="79"/>
      <c r="N26" s="328"/>
      <c r="O26" s="211"/>
      <c r="P26" s="79"/>
      <c r="Q26" s="358"/>
      <c r="X26" s="207"/>
      <c r="Y26" s="79"/>
      <c r="Z26" s="358"/>
      <c r="AA26" s="328"/>
      <c r="AB26" s="372"/>
      <c r="AC26" s="358"/>
      <c r="AD26" s="291"/>
      <c r="AF26" s="80"/>
    </row>
    <row r="27" spans="1:32" ht="14.25" customHeight="1">
      <c r="A27" s="237" t="s">
        <v>156</v>
      </c>
      <c r="B27" s="205"/>
      <c r="C27" s="169"/>
      <c r="D27" s="371"/>
      <c r="E27" s="354"/>
      <c r="F27" s="207"/>
      <c r="G27" s="79"/>
      <c r="H27" s="358"/>
      <c r="I27" s="211"/>
      <c r="J27" s="79"/>
      <c r="K27" s="358"/>
      <c r="L27" s="211"/>
      <c r="M27" s="79"/>
      <c r="N27" s="328"/>
      <c r="O27" s="211"/>
      <c r="P27" s="79"/>
      <c r="Q27" s="358"/>
      <c r="X27" s="207"/>
      <c r="Y27" s="79"/>
      <c r="Z27" s="358"/>
      <c r="AA27" s="328"/>
      <c r="AB27" s="372"/>
      <c r="AC27" s="358"/>
      <c r="AD27" s="291"/>
      <c r="AF27" s="80"/>
    </row>
    <row r="28" spans="1:32" ht="14.25" customHeight="1">
      <c r="A28" s="237">
        <v>22105</v>
      </c>
      <c r="B28" s="270" t="s">
        <v>158</v>
      </c>
      <c r="C28" s="169">
        <v>234</v>
      </c>
      <c r="D28" s="371"/>
      <c r="E28" s="354">
        <v>0.70540000000000003</v>
      </c>
      <c r="F28" s="207">
        <v>110000</v>
      </c>
      <c r="G28" s="79"/>
      <c r="H28" s="358">
        <v>0.46</v>
      </c>
      <c r="I28" s="211"/>
      <c r="J28" s="79"/>
      <c r="K28" s="358"/>
      <c r="L28" s="211"/>
      <c r="M28" s="79"/>
      <c r="N28" s="328"/>
      <c r="O28" s="211"/>
      <c r="P28" s="79"/>
      <c r="Q28" s="358"/>
      <c r="X28" s="207"/>
      <c r="Y28" s="79"/>
      <c r="Z28" s="358"/>
      <c r="AA28" s="328"/>
      <c r="AB28" s="372"/>
      <c r="AC28" s="358"/>
      <c r="AD28" s="291"/>
      <c r="AF28" s="80"/>
    </row>
    <row r="29" spans="1:32" ht="14.25" customHeight="1">
      <c r="A29" s="237">
        <v>22200</v>
      </c>
      <c r="B29" s="270" t="s">
        <v>160</v>
      </c>
      <c r="C29" s="169">
        <v>276</v>
      </c>
      <c r="D29" s="371"/>
      <c r="E29" s="354">
        <v>0.61760000000000004</v>
      </c>
      <c r="F29" s="207">
        <v>231500</v>
      </c>
      <c r="G29" s="79"/>
      <c r="H29" s="358">
        <v>1.29</v>
      </c>
      <c r="I29" s="211">
        <v>231500</v>
      </c>
      <c r="J29" s="79"/>
      <c r="K29" s="358">
        <v>1.29</v>
      </c>
      <c r="L29" s="211">
        <v>231500</v>
      </c>
      <c r="M29" s="79"/>
      <c r="N29" s="328">
        <v>1.29</v>
      </c>
      <c r="O29" s="211"/>
      <c r="P29" s="79"/>
      <c r="Q29" s="358"/>
      <c r="X29" s="207"/>
      <c r="Y29" s="79"/>
      <c r="Z29" s="358"/>
      <c r="AA29" s="328"/>
      <c r="AB29" s="372"/>
      <c r="AC29" s="358"/>
      <c r="AD29" s="291"/>
      <c r="AF29" s="80"/>
    </row>
    <row r="30" spans="1:32" ht="14.25" customHeight="1">
      <c r="A30" s="237"/>
      <c r="B30" s="205"/>
      <c r="C30" s="169"/>
      <c r="E30" s="354"/>
      <c r="F30" s="207"/>
      <c r="H30" s="358"/>
      <c r="I30" s="211"/>
      <c r="K30" s="358"/>
      <c r="L30" s="211"/>
      <c r="N30" s="328"/>
      <c r="O30" s="211"/>
      <c r="Q30" s="358"/>
      <c r="X30" s="207"/>
      <c r="Z30" s="358"/>
      <c r="AA30" s="328"/>
      <c r="AC30" s="358"/>
      <c r="AD30" s="291"/>
      <c r="AF30" s="80"/>
    </row>
    <row r="31" spans="1:32" ht="14.25" customHeight="1">
      <c r="A31" s="237" t="s">
        <v>99</v>
      </c>
      <c r="B31" s="205"/>
      <c r="C31" s="169"/>
      <c r="E31" s="354"/>
      <c r="F31" s="207"/>
      <c r="H31" s="358"/>
      <c r="I31" s="211"/>
      <c r="K31" s="358"/>
      <c r="L31" s="211"/>
      <c r="N31" s="328"/>
      <c r="O31" s="211"/>
      <c r="Q31" s="358"/>
      <c r="X31" s="207"/>
      <c r="Z31" s="358"/>
      <c r="AA31" s="328"/>
      <c r="AC31" s="358"/>
      <c r="AD31" s="291"/>
      <c r="AF31" s="80"/>
    </row>
    <row r="32" spans="1:32" ht="14.25" customHeight="1">
      <c r="A32" s="237" t="s">
        <v>145</v>
      </c>
      <c r="B32" s="205" t="s">
        <v>148</v>
      </c>
      <c r="C32" s="169">
        <v>1019</v>
      </c>
      <c r="E32" s="354">
        <v>0.67269999999999996</v>
      </c>
      <c r="F32" s="207">
        <v>492637</v>
      </c>
      <c r="H32" s="358">
        <v>0.3</v>
      </c>
      <c r="I32" s="211">
        <v>507416</v>
      </c>
      <c r="K32" s="358">
        <v>0.3</v>
      </c>
      <c r="L32" s="211">
        <v>522639</v>
      </c>
      <c r="N32" s="328">
        <v>0.3</v>
      </c>
      <c r="O32" s="211"/>
      <c r="Q32" s="358"/>
      <c r="X32" s="207"/>
      <c r="Z32" s="358"/>
      <c r="AA32" s="328"/>
      <c r="AC32" s="358"/>
      <c r="AD32" s="291"/>
      <c r="AF32" s="80"/>
    </row>
    <row r="33" spans="1:46" ht="14.25" customHeight="1">
      <c r="A33" s="237"/>
      <c r="B33" s="205"/>
      <c r="C33" s="169"/>
      <c r="D33" s="371"/>
      <c r="E33" s="354"/>
      <c r="F33" s="207"/>
      <c r="G33" s="79"/>
      <c r="H33" s="358"/>
      <c r="I33" s="211"/>
      <c r="J33" s="79"/>
      <c r="K33" s="358"/>
      <c r="L33" s="211"/>
      <c r="M33" s="79"/>
      <c r="N33" s="328"/>
      <c r="O33" s="211"/>
      <c r="P33" s="79"/>
      <c r="Q33" s="358"/>
      <c r="X33" s="207"/>
      <c r="Y33" s="79"/>
      <c r="Z33" s="358"/>
      <c r="AA33" s="328"/>
      <c r="AB33" s="372"/>
      <c r="AC33" s="358"/>
      <c r="AD33" s="291"/>
      <c r="AF33" s="80"/>
    </row>
    <row r="34" spans="1:46" ht="14.25" customHeight="1">
      <c r="A34" s="237" t="s">
        <v>94</v>
      </c>
      <c r="B34" s="205"/>
      <c r="C34" s="169"/>
      <c r="E34" s="354"/>
      <c r="F34" s="207"/>
      <c r="H34" s="358"/>
      <c r="I34" s="211"/>
      <c r="K34" s="358"/>
      <c r="L34" s="211"/>
      <c r="N34" s="328"/>
      <c r="O34" s="211"/>
      <c r="Q34" s="358"/>
      <c r="X34" s="207"/>
      <c r="Z34" s="358"/>
      <c r="AA34" s="328"/>
      <c r="AC34" s="358"/>
      <c r="AD34" s="291"/>
      <c r="AF34" s="80"/>
    </row>
    <row r="35" spans="1:46">
      <c r="A35" s="95" t="s">
        <v>146</v>
      </c>
      <c r="B35" s="240" t="s">
        <v>147</v>
      </c>
      <c r="C35" s="272">
        <v>6858</v>
      </c>
      <c r="D35" s="242"/>
      <c r="E35" s="343">
        <v>0.62649999999999995</v>
      </c>
      <c r="F35" s="364">
        <v>1887305</v>
      </c>
      <c r="G35" s="92"/>
      <c r="H35" s="252">
        <v>0.52</v>
      </c>
      <c r="I35" s="364">
        <v>1887305</v>
      </c>
      <c r="J35" s="186"/>
      <c r="K35" s="252">
        <v>0.51</v>
      </c>
      <c r="L35" s="364"/>
      <c r="M35" s="92"/>
      <c r="N35" s="194"/>
      <c r="O35" s="364"/>
      <c r="P35" s="92"/>
      <c r="Q35" s="193"/>
      <c r="R35" s="308"/>
      <c r="S35" s="309"/>
      <c r="T35" s="88"/>
      <c r="U35" s="211"/>
      <c r="W35" s="100"/>
      <c r="X35" s="205"/>
      <c r="Y35"/>
      <c r="Z35" s="205"/>
      <c r="AA35" s="358"/>
      <c r="AC35" s="205"/>
      <c r="AD35" s="205"/>
      <c r="AF35" s="100"/>
    </row>
    <row r="36" spans="1:46">
      <c r="A36" s="95"/>
      <c r="B36" s="375"/>
      <c r="C36" s="373"/>
      <c r="D36" s="242"/>
      <c r="E36" s="343"/>
      <c r="F36" s="374"/>
      <c r="G36" s="92"/>
      <c r="H36" s="252"/>
      <c r="I36" s="364"/>
      <c r="J36" s="186"/>
      <c r="K36" s="252"/>
      <c r="L36" s="364"/>
      <c r="M36" s="92"/>
      <c r="N36" s="194"/>
      <c r="O36" s="364"/>
      <c r="P36" s="92"/>
      <c r="Q36" s="193"/>
      <c r="R36" s="369"/>
      <c r="S36" s="369"/>
      <c r="T36" s="88"/>
      <c r="U36" s="79"/>
      <c r="W36" s="37"/>
      <c r="X36" s="100"/>
      <c r="Y36"/>
      <c r="Z36" s="205"/>
      <c r="AA36" s="358"/>
      <c r="AC36" s="205"/>
      <c r="AD36" s="205"/>
      <c r="AF36" s="100"/>
    </row>
    <row r="37" spans="1:46">
      <c r="A37" s="237" t="s">
        <v>70</v>
      </c>
      <c r="B37" s="205"/>
      <c r="C37" s="169"/>
      <c r="E37" s="354"/>
      <c r="F37" s="207"/>
      <c r="H37" s="358"/>
      <c r="I37" s="211"/>
      <c r="K37" s="358"/>
      <c r="L37" s="211"/>
      <c r="N37" s="328"/>
      <c r="O37" s="211"/>
      <c r="Q37" s="358"/>
      <c r="X37" s="207"/>
      <c r="Z37" s="358"/>
      <c r="AA37" s="328"/>
      <c r="AC37" s="358"/>
      <c r="AD37" s="291"/>
      <c r="AF37" s="80"/>
    </row>
    <row r="38" spans="1:46">
      <c r="A38" s="264">
        <v>38320</v>
      </c>
      <c r="B38" s="270" t="s">
        <v>112</v>
      </c>
      <c r="C38" s="169">
        <v>182</v>
      </c>
      <c r="E38" s="354">
        <v>0.61240000000000006</v>
      </c>
      <c r="F38" s="207">
        <v>200000</v>
      </c>
      <c r="H38" s="358">
        <v>1.1399999999999999</v>
      </c>
      <c r="I38" s="211">
        <v>200000</v>
      </c>
      <c r="K38" s="358">
        <v>1.1399999999999999</v>
      </c>
      <c r="L38" s="211">
        <v>200000</v>
      </c>
      <c r="N38" s="328">
        <v>1.1399999999999999</v>
      </c>
      <c r="O38" s="211"/>
      <c r="Q38" s="358"/>
      <c r="X38" s="207"/>
      <c r="Z38" s="358"/>
      <c r="AA38" s="328"/>
      <c r="AC38" s="358"/>
      <c r="AD38" s="291"/>
      <c r="AF38" s="80"/>
    </row>
    <row r="39" spans="1:46">
      <c r="A39" s="237"/>
      <c r="B39" s="205"/>
      <c r="C39" s="169"/>
      <c r="E39" s="354"/>
      <c r="F39" s="207"/>
      <c r="H39" s="358"/>
      <c r="I39" s="211"/>
      <c r="K39" s="358"/>
      <c r="L39" s="211"/>
      <c r="N39" s="328"/>
      <c r="O39" s="211"/>
      <c r="Q39" s="358"/>
      <c r="X39" s="207"/>
      <c r="Z39" s="358"/>
      <c r="AA39" s="328"/>
      <c r="AC39" s="358"/>
      <c r="AD39" s="291"/>
      <c r="AF39" s="80"/>
    </row>
    <row r="40" spans="1:46" ht="13.5" thickBot="1">
      <c r="A40" s="220"/>
      <c r="B40" s="221"/>
      <c r="C40" s="214"/>
      <c r="D40" s="132"/>
      <c r="E40" s="344"/>
      <c r="F40" s="222"/>
      <c r="G40" s="188"/>
      <c r="H40" s="192"/>
      <c r="I40" s="223"/>
      <c r="J40" s="188"/>
      <c r="K40" s="192"/>
      <c r="L40" s="223"/>
      <c r="M40" s="188"/>
      <c r="N40" s="360"/>
      <c r="O40" s="239"/>
      <c r="P40" s="188"/>
      <c r="Q40" s="195"/>
      <c r="R40" s="224"/>
      <c r="S40" s="189"/>
      <c r="T40" s="190"/>
      <c r="U40" s="225"/>
      <c r="V40" s="132"/>
      <c r="W40" s="183"/>
      <c r="X40" s="247"/>
      <c r="Y40" s="226"/>
      <c r="Z40" s="361"/>
      <c r="AA40" s="330"/>
      <c r="AB40" s="187"/>
      <c r="AC40" s="223"/>
      <c r="AD40" s="292"/>
      <c r="AE40" s="187"/>
      <c r="AF40" s="222"/>
    </row>
    <row r="41" spans="1:46" s="121" customFormat="1" ht="13.5" thickTop="1">
      <c r="A41" s="33"/>
      <c r="B41" s="33" t="s">
        <v>40</v>
      </c>
      <c r="C41" s="84">
        <f>SUM(C8:C40)</f>
        <v>27179</v>
      </c>
      <c r="D41" s="84"/>
      <c r="E41" s="339"/>
      <c r="F41" s="333">
        <f>SUM(F8:F40)</f>
        <v>9052442</v>
      </c>
      <c r="G41" s="64">
        <f>SUM(G8:G40)</f>
        <v>250000</v>
      </c>
      <c r="H41" s="359"/>
      <c r="I41" s="209">
        <f>SUM(I8:I40)</f>
        <v>9900221</v>
      </c>
      <c r="J41" s="82">
        <f>SUM(J8:J40)</f>
        <v>250000</v>
      </c>
      <c r="K41" s="359"/>
      <c r="L41" s="209">
        <f>SUM(L8:L40)</f>
        <v>10074139</v>
      </c>
      <c r="M41" s="83">
        <f>SUM(M8:M40)</f>
        <v>250000</v>
      </c>
      <c r="N41" s="359"/>
      <c r="O41" s="209">
        <f>SUM(O8:O40)</f>
        <v>4825000</v>
      </c>
      <c r="P41" s="83">
        <f>SUM(P8:P40)</f>
        <v>250000</v>
      </c>
      <c r="Q41" s="359"/>
      <c r="R41" s="96" t="e">
        <f>SUM(#REF!)</f>
        <v>#REF!</v>
      </c>
      <c r="S41" s="154" t="e">
        <f>SUM(#REF!)</f>
        <v>#REF!</v>
      </c>
      <c r="T41" s="153"/>
      <c r="U41" s="155" t="e">
        <f>SUM(#REF!)</f>
        <v>#REF!</v>
      </c>
      <c r="V41" s="154" t="e">
        <f>SUM(#REF!)</f>
        <v>#REF!</v>
      </c>
      <c r="W41" s="153"/>
      <c r="X41" s="299">
        <f>SUM(X8:X40)</f>
        <v>425000</v>
      </c>
      <c r="Y41" s="82">
        <f>SUM(Y8:Y40)</f>
        <v>250000</v>
      </c>
      <c r="Z41" s="362"/>
      <c r="AA41" s="331">
        <f>SUM(AA8:AA40)</f>
        <v>425000</v>
      </c>
      <c r="AB41" s="82">
        <f>SUM(AB8:AB40)</f>
        <v>250000</v>
      </c>
      <c r="AC41" s="363"/>
      <c r="AD41" s="293">
        <f>SUM(AD8:AD40)</f>
        <v>0</v>
      </c>
      <c r="AE41" s="33"/>
      <c r="AF41" s="160"/>
    </row>
    <row r="42" spans="1:46" s="121" customFormat="1">
      <c r="A42"/>
      <c r="B42"/>
      <c r="C42" s="34"/>
      <c r="D42" s="34"/>
      <c r="E42" s="354"/>
      <c r="F42" s="37"/>
      <c r="G42" s="28"/>
      <c r="H42" s="358"/>
      <c r="I42" s="46"/>
      <c r="J42" s="78"/>
      <c r="K42" s="77"/>
      <c r="L42" s="46"/>
      <c r="M42" s="79"/>
      <c r="N42" s="80"/>
      <c r="O42" s="46"/>
      <c r="P42" s="79"/>
      <c r="Q42" s="358"/>
      <c r="R42"/>
      <c r="S42" s="79"/>
      <c r="T42" s="80"/>
      <c r="U42" s="46"/>
      <c r="V42" s="79"/>
      <c r="W42" s="80"/>
      <c r="X42"/>
      <c r="Y42" s="34"/>
      <c r="Z42" s="100"/>
      <c r="AA42" s="77"/>
      <c r="AB42"/>
      <c r="AC42" s="205"/>
      <c r="AD42" s="294"/>
      <c r="AE42"/>
      <c r="AF42" s="100"/>
    </row>
    <row r="43" spans="1:46" s="121" customFormat="1">
      <c r="A43"/>
      <c r="B43"/>
      <c r="C43" s="34"/>
      <c r="D43" s="34"/>
      <c r="E43" s="43"/>
      <c r="F43" s="46"/>
      <c r="G43" s="28"/>
      <c r="H43" s="77"/>
      <c r="I43" s="46"/>
      <c r="J43" s="78"/>
      <c r="K43" s="77"/>
      <c r="L43" s="46"/>
      <c r="M43" s="79"/>
      <c r="N43" s="80"/>
      <c r="O43" s="46"/>
      <c r="P43" s="79"/>
      <c r="Q43" s="80"/>
      <c r="R43"/>
      <c r="S43" s="79"/>
      <c r="T43" s="80"/>
      <c r="U43" s="46"/>
      <c r="V43" s="79"/>
      <c r="W43" s="80"/>
      <c r="X43"/>
      <c r="Y43" s="34"/>
      <c r="Z43" s="100"/>
      <c r="AA43" s="77"/>
      <c r="AB43"/>
      <c r="AC43" s="100"/>
    </row>
    <row r="44" spans="1:46" s="121" customFormat="1">
      <c r="A44" s="37"/>
      <c r="B44" s="37"/>
      <c r="C44" s="254"/>
      <c r="D44" s="254"/>
      <c r="E44" s="255"/>
      <c r="F44" s="37"/>
      <c r="G44" s="63"/>
      <c r="H44" s="200"/>
      <c r="I44" s="37"/>
      <c r="J44" s="79"/>
      <c r="K44" s="200"/>
      <c r="L44" s="37"/>
      <c r="M44" s="79"/>
      <c r="N44" s="200"/>
      <c r="O44" s="37"/>
      <c r="P44" s="79"/>
      <c r="Q44" s="200"/>
      <c r="R44" s="37"/>
      <c r="S44" s="79"/>
      <c r="T44" s="200"/>
      <c r="U44" s="37"/>
      <c r="V44" s="79"/>
      <c r="W44" s="200"/>
      <c r="X44" s="37"/>
      <c r="Y44" s="254"/>
      <c r="Z44" s="37"/>
      <c r="AA44" s="77"/>
      <c r="AB44"/>
      <c r="AC44"/>
    </row>
    <row r="45" spans="1:46">
      <c r="A45" s="37"/>
      <c r="B45" s="37"/>
      <c r="C45" s="254"/>
      <c r="D45" s="254"/>
      <c r="E45" s="255"/>
      <c r="F45" s="37"/>
      <c r="G45" s="63"/>
      <c r="H45" s="200"/>
      <c r="I45" s="37"/>
      <c r="J45" s="79"/>
      <c r="K45" s="200"/>
      <c r="L45" s="37"/>
      <c r="M45" s="79"/>
      <c r="N45" s="200"/>
      <c r="O45" s="37"/>
      <c r="P45" s="79"/>
      <c r="Q45" s="200"/>
      <c r="R45" s="37"/>
      <c r="S45" s="79"/>
      <c r="T45" s="200"/>
      <c r="U45" s="37"/>
      <c r="V45" s="79"/>
      <c r="W45" s="200"/>
      <c r="X45" s="37"/>
      <c r="Y45" s="254"/>
      <c r="Z45" s="37"/>
    </row>
    <row r="46" spans="1:46">
      <c r="A46" s="37"/>
      <c r="B46" s="37"/>
      <c r="C46" s="254"/>
      <c r="D46" s="254"/>
      <c r="E46" s="255"/>
      <c r="F46" s="37"/>
      <c r="G46" s="63"/>
      <c r="H46" s="200"/>
      <c r="I46" s="37"/>
      <c r="J46" s="79"/>
      <c r="K46" s="200"/>
      <c r="L46" s="37"/>
      <c r="M46" s="79"/>
      <c r="N46" s="200"/>
      <c r="O46" s="37"/>
      <c r="P46" s="79"/>
      <c r="Q46" s="200"/>
      <c r="R46" s="37"/>
      <c r="S46" s="79"/>
      <c r="T46" s="200"/>
      <c r="U46" s="37"/>
      <c r="V46" s="79"/>
      <c r="W46" s="200"/>
      <c r="X46" s="37"/>
      <c r="Y46" s="254"/>
      <c r="Z46" s="37"/>
      <c r="AD46" s="92"/>
      <c r="AE46" s="179"/>
      <c r="AF46" s="141"/>
      <c r="AG46" s="92"/>
      <c r="AH46" s="179"/>
      <c r="AI46" s="141"/>
      <c r="AJ46" s="92"/>
      <c r="AK46" s="147"/>
      <c r="AL46" s="141"/>
      <c r="AM46" s="92"/>
      <c r="AN46" s="147"/>
      <c r="AO46" s="115"/>
      <c r="AP46" s="199"/>
      <c r="AQ46" s="88"/>
      <c r="AR46" s="79"/>
      <c r="AT46" s="200"/>
    </row>
    <row r="47" spans="1:46" s="33" customFormat="1">
      <c r="A47" s="37"/>
      <c r="B47" s="37"/>
      <c r="C47" s="254"/>
      <c r="D47" s="254"/>
      <c r="E47" s="255"/>
      <c r="F47" s="37"/>
      <c r="G47" s="63"/>
      <c r="H47" s="200"/>
      <c r="I47" s="37"/>
      <c r="J47" s="79"/>
      <c r="K47" s="200"/>
      <c r="L47" s="37"/>
      <c r="M47" s="79"/>
      <c r="N47" s="200"/>
      <c r="O47" s="37"/>
      <c r="P47" s="79"/>
      <c r="Q47" s="200"/>
      <c r="R47" s="37"/>
      <c r="S47" s="79"/>
      <c r="T47" s="200"/>
      <c r="U47" s="37"/>
      <c r="V47" s="79"/>
      <c r="W47" s="200"/>
      <c r="X47" s="37"/>
      <c r="Y47" s="254"/>
      <c r="Z47" s="37"/>
      <c r="AA47"/>
      <c r="AB47"/>
      <c r="AC47"/>
    </row>
    <row r="48" spans="1:46">
      <c r="A48" s="37"/>
      <c r="B48" s="37"/>
      <c r="C48" s="254"/>
      <c r="D48" s="254"/>
      <c r="E48" s="255"/>
      <c r="F48" s="37"/>
      <c r="G48" s="63"/>
      <c r="H48" s="200"/>
      <c r="I48" s="37"/>
      <c r="J48" s="79"/>
      <c r="K48" s="200"/>
      <c r="L48" s="37"/>
      <c r="M48" s="79"/>
      <c r="N48" s="200"/>
      <c r="O48" s="37"/>
      <c r="P48" s="79"/>
      <c r="Q48" s="200"/>
      <c r="R48" s="37"/>
      <c r="S48" s="79"/>
      <c r="T48" s="200"/>
      <c r="U48" s="37"/>
      <c r="V48" s="79"/>
      <c r="W48" s="200"/>
      <c r="X48" s="37"/>
      <c r="Y48" s="254"/>
      <c r="Z48" s="37"/>
    </row>
    <row r="49" spans="1:26">
      <c r="A49" s="37"/>
      <c r="B49" s="37"/>
      <c r="C49" s="254"/>
      <c r="D49" s="254"/>
      <c r="E49" s="255"/>
      <c r="F49" s="37"/>
      <c r="G49" s="63"/>
      <c r="H49" s="200"/>
      <c r="I49" s="37"/>
      <c r="J49" s="79"/>
      <c r="K49" s="200"/>
      <c r="L49" s="37"/>
      <c r="M49" s="79"/>
      <c r="N49" s="200"/>
      <c r="O49" s="37"/>
      <c r="P49" s="79"/>
      <c r="Q49" s="200"/>
      <c r="R49" s="37"/>
      <c r="S49" s="79"/>
      <c r="T49" s="37"/>
      <c r="U49" s="37"/>
      <c r="V49" s="37"/>
      <c r="W49" s="37"/>
      <c r="X49" s="37"/>
      <c r="Y49" s="254"/>
      <c r="Z49" s="37"/>
    </row>
    <row r="50" spans="1:26">
      <c r="A50" s="37"/>
      <c r="B50" s="37"/>
      <c r="C50" s="254"/>
      <c r="D50" s="254"/>
      <c r="E50" s="255"/>
      <c r="F50" s="37"/>
      <c r="G50" s="63"/>
      <c r="H50" s="6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254"/>
      <c r="Z50" s="37"/>
    </row>
    <row r="51" spans="1:26">
      <c r="C51" s="34"/>
      <c r="D51" s="34"/>
      <c r="G51" s="28"/>
      <c r="H51" s="28"/>
    </row>
    <row r="52" spans="1:26">
      <c r="C52" s="34"/>
      <c r="D52" s="34"/>
      <c r="G52" s="28"/>
      <c r="H52" s="28"/>
    </row>
    <row r="53" spans="1:26">
      <c r="G53" s="28"/>
      <c r="H53" s="28"/>
    </row>
    <row r="54" spans="1:26">
      <c r="G54" s="28"/>
      <c r="H54" s="28"/>
    </row>
    <row r="55" spans="1:26">
      <c r="G55" s="28"/>
      <c r="H55" s="28"/>
    </row>
    <row r="56" spans="1:26">
      <c r="G56" s="28"/>
      <c r="H56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5"/>
  <sheetViews>
    <sheetView workbookViewId="0">
      <selection activeCell="B18" sqref="B18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169</v>
      </c>
      <c r="B3" s="55" t="s">
        <v>168</v>
      </c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404" t="s">
        <v>37</v>
      </c>
      <c r="M4" s="394"/>
      <c r="N4" s="389"/>
      <c r="S4" s="63"/>
      <c r="T4" s="97"/>
      <c r="U4" s="46"/>
      <c r="V4" s="37"/>
      <c r="W4" s="100"/>
    </row>
    <row r="5" spans="1:23">
      <c r="A5" s="42"/>
      <c r="B5" s="38"/>
      <c r="C5" s="407" t="s">
        <v>12</v>
      </c>
      <c r="D5" s="407"/>
      <c r="E5" s="59"/>
      <c r="F5" s="404" t="s">
        <v>32</v>
      </c>
      <c r="G5" s="394"/>
      <c r="H5" s="389"/>
      <c r="I5" s="393" t="s">
        <v>34</v>
      </c>
      <c r="J5" s="410"/>
      <c r="K5" s="403"/>
      <c r="L5" s="411"/>
      <c r="M5" s="394"/>
      <c r="N5" s="389"/>
      <c r="O5" s="404" t="s">
        <v>39</v>
      </c>
      <c r="P5" s="394"/>
      <c r="Q5" s="389"/>
      <c r="R5" s="404" t="s">
        <v>42</v>
      </c>
      <c r="S5" s="394"/>
      <c r="T5" s="389"/>
      <c r="U5" s="404" t="s">
        <v>43</v>
      </c>
      <c r="V5" s="409"/>
      <c r="W5" s="389"/>
    </row>
    <row r="6" spans="1:23">
      <c r="A6" s="42"/>
      <c r="B6" s="38"/>
      <c r="C6" s="408" t="s">
        <v>46</v>
      </c>
      <c r="D6" s="408"/>
      <c r="E6" s="59"/>
      <c r="F6" s="390" t="s">
        <v>16</v>
      </c>
      <c r="G6" s="394"/>
      <c r="H6" s="70" t="s">
        <v>18</v>
      </c>
      <c r="I6" s="390" t="s">
        <v>16</v>
      </c>
      <c r="J6" s="394"/>
      <c r="K6" s="70" t="s">
        <v>18</v>
      </c>
      <c r="L6" s="390" t="s">
        <v>16</v>
      </c>
      <c r="M6" s="394"/>
      <c r="N6" s="70" t="s">
        <v>18</v>
      </c>
      <c r="O6" s="390" t="s">
        <v>16</v>
      </c>
      <c r="P6" s="394"/>
      <c r="Q6" s="70" t="s">
        <v>18</v>
      </c>
      <c r="R6" s="390" t="s">
        <v>16</v>
      </c>
      <c r="S6" s="394"/>
      <c r="T6" s="70" t="s">
        <v>18</v>
      </c>
      <c r="U6" s="390" t="s">
        <v>16</v>
      </c>
      <c r="V6" s="409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1" customFormat="1">
      <c r="A8" s="227"/>
      <c r="B8" s="134"/>
      <c r="C8" s="76"/>
      <c r="D8" s="122"/>
      <c r="E8" s="125"/>
      <c r="F8" s="228"/>
      <c r="G8" s="123"/>
      <c r="H8" s="124"/>
      <c r="I8" s="228"/>
      <c r="J8" s="123"/>
      <c r="K8" s="124"/>
      <c r="L8" s="228"/>
      <c r="M8" s="123"/>
      <c r="N8" s="124"/>
      <c r="O8" s="228"/>
      <c r="P8" s="123"/>
      <c r="Q8" s="124"/>
      <c r="R8" s="228"/>
      <c r="S8" s="128"/>
      <c r="T8" s="126"/>
      <c r="U8" s="233"/>
      <c r="V8" s="129"/>
      <c r="W8" s="127"/>
    </row>
    <row r="9" spans="1:23" s="121" customFormat="1">
      <c r="A9" s="201"/>
      <c r="B9" s="100"/>
      <c r="C9" s="76"/>
      <c r="D9" s="122"/>
      <c r="E9" s="125"/>
      <c r="F9" s="212"/>
      <c r="G9" s="123"/>
      <c r="H9" s="124"/>
      <c r="I9" s="212"/>
      <c r="J9" s="123"/>
      <c r="K9" s="124"/>
      <c r="L9" s="212"/>
      <c r="M9" s="123"/>
      <c r="N9" s="124"/>
      <c r="O9" s="212"/>
      <c r="P9" s="123"/>
      <c r="Q9" s="124"/>
      <c r="R9" s="212"/>
      <c r="S9" s="128"/>
      <c r="T9" s="126"/>
      <c r="U9" s="234"/>
      <c r="V9" s="129"/>
      <c r="W9" s="127"/>
    </row>
    <row r="10" spans="1:23" s="121" customFormat="1">
      <c r="A10" s="201"/>
      <c r="B10" s="100"/>
      <c r="C10" s="76"/>
      <c r="D10" s="122"/>
      <c r="E10" s="125"/>
      <c r="F10" s="212"/>
      <c r="G10" s="123"/>
      <c r="H10" s="124"/>
      <c r="I10" s="212"/>
      <c r="J10" s="123"/>
      <c r="K10" s="124"/>
      <c r="L10" s="212"/>
      <c r="M10" s="123"/>
      <c r="N10" s="124"/>
      <c r="O10" s="212"/>
      <c r="P10" s="123"/>
      <c r="Q10" s="124"/>
      <c r="R10" s="212"/>
      <c r="S10" s="128"/>
      <c r="T10" s="126"/>
      <c r="U10" s="234"/>
      <c r="V10" s="129"/>
      <c r="W10" s="127"/>
    </row>
    <row r="11" spans="1:23" s="121" customFormat="1">
      <c r="A11" s="201"/>
      <c r="B11" s="100"/>
      <c r="C11" s="76"/>
      <c r="D11" s="122"/>
      <c r="E11" s="125"/>
      <c r="F11" s="212"/>
      <c r="G11" s="123"/>
      <c r="H11" s="124"/>
      <c r="I11" s="212"/>
      <c r="J11" s="123"/>
      <c r="K11" s="124"/>
      <c r="L11" s="212"/>
      <c r="M11" s="123"/>
      <c r="N11" s="124"/>
      <c r="O11" s="212"/>
      <c r="P11" s="123"/>
      <c r="Q11" s="124"/>
      <c r="R11" s="212"/>
      <c r="S11" s="128"/>
      <c r="T11" s="126"/>
      <c r="U11" s="234"/>
      <c r="V11" s="129"/>
      <c r="W11" s="127"/>
    </row>
    <row r="12" spans="1:23" s="121" customFormat="1">
      <c r="A12" s="201"/>
      <c r="B12" s="100"/>
      <c r="C12" s="76"/>
      <c r="D12" s="122"/>
      <c r="E12" s="125"/>
      <c r="F12" s="212"/>
      <c r="G12" s="123"/>
      <c r="H12" s="124"/>
      <c r="I12" s="212"/>
      <c r="J12" s="123"/>
      <c r="K12" s="124"/>
      <c r="L12" s="212"/>
      <c r="M12" s="123"/>
      <c r="N12" s="124"/>
      <c r="O12" s="212"/>
      <c r="P12" s="123"/>
      <c r="Q12" s="124"/>
      <c r="R12" s="212"/>
      <c r="S12" s="128"/>
      <c r="T12" s="126"/>
      <c r="U12" s="234"/>
      <c r="V12" s="129"/>
      <c r="W12" s="127"/>
    </row>
    <row r="13" spans="1:23" s="121" customFormat="1">
      <c r="A13" s="201"/>
      <c r="B13" s="100"/>
      <c r="C13" s="76"/>
      <c r="D13" s="122"/>
      <c r="E13" s="125"/>
      <c r="F13" s="212"/>
      <c r="G13" s="123"/>
      <c r="H13" s="124"/>
      <c r="I13" s="212"/>
      <c r="J13" s="123"/>
      <c r="K13" s="124"/>
      <c r="L13" s="212"/>
      <c r="M13" s="123"/>
      <c r="N13" s="124"/>
      <c r="O13" s="212"/>
      <c r="P13" s="123"/>
      <c r="Q13" s="124"/>
      <c r="R13" s="212"/>
      <c r="S13" s="128"/>
      <c r="T13" s="126"/>
      <c r="U13" s="234"/>
      <c r="V13" s="129"/>
      <c r="W13" s="127"/>
    </row>
    <row r="14" spans="1:23" s="121" customFormat="1">
      <c r="A14" s="201"/>
      <c r="B14" s="100"/>
      <c r="C14" s="76"/>
      <c r="D14" s="122"/>
      <c r="E14" s="125"/>
      <c r="F14" s="212"/>
      <c r="G14" s="123"/>
      <c r="H14" s="124"/>
      <c r="I14" s="212"/>
      <c r="J14" s="123"/>
      <c r="K14" s="124"/>
      <c r="L14" s="212"/>
      <c r="M14" s="123"/>
      <c r="N14" s="124"/>
      <c r="O14" s="212"/>
      <c r="P14" s="123"/>
      <c r="Q14" s="124"/>
      <c r="R14" s="212"/>
      <c r="S14" s="128"/>
      <c r="T14" s="126"/>
      <c r="U14" s="234"/>
      <c r="V14" s="129"/>
      <c r="W14" s="127"/>
    </row>
    <row r="15" spans="1:23" s="121" customFormat="1">
      <c r="A15" s="201"/>
      <c r="B15" s="100"/>
      <c r="C15" s="76"/>
      <c r="D15" s="122"/>
      <c r="E15" s="125"/>
      <c r="F15" s="212"/>
      <c r="G15" s="123"/>
      <c r="H15" s="124"/>
      <c r="I15" s="212"/>
      <c r="J15" s="123"/>
      <c r="K15" s="124"/>
      <c r="L15" s="212"/>
      <c r="M15" s="123"/>
      <c r="N15" s="124"/>
      <c r="O15" s="212"/>
      <c r="P15" s="123"/>
      <c r="Q15" s="124"/>
      <c r="R15" s="212"/>
      <c r="S15" s="128"/>
      <c r="T15" s="126"/>
      <c r="U15" s="234"/>
      <c r="V15" s="129"/>
      <c r="W15" s="127"/>
    </row>
    <row r="16" spans="1:23" s="121" customFormat="1">
      <c r="A16" s="201"/>
      <c r="B16" s="100"/>
      <c r="C16" s="76"/>
      <c r="D16" s="122"/>
      <c r="E16" s="125"/>
      <c r="F16" s="212"/>
      <c r="G16" s="123"/>
      <c r="H16" s="124"/>
      <c r="I16" s="212"/>
      <c r="J16" s="123"/>
      <c r="K16" s="124"/>
      <c r="L16" s="212"/>
      <c r="M16" s="123"/>
      <c r="N16" s="124"/>
      <c r="O16" s="212"/>
      <c r="P16" s="123"/>
      <c r="Q16" s="124"/>
      <c r="R16" s="212"/>
      <c r="S16" s="128"/>
      <c r="T16" s="126"/>
      <c r="U16" s="234"/>
      <c r="V16" s="129"/>
      <c r="W16" s="127"/>
    </row>
    <row r="17" spans="1:23" s="121" customFormat="1">
      <c r="A17" s="201"/>
      <c r="B17" s="100"/>
      <c r="C17" s="76"/>
      <c r="D17" s="122"/>
      <c r="E17" s="125"/>
      <c r="F17" s="212"/>
      <c r="G17" s="123"/>
      <c r="H17" s="124"/>
      <c r="I17" s="212"/>
      <c r="J17" s="123"/>
      <c r="K17" s="124"/>
      <c r="L17" s="212"/>
      <c r="M17" s="123"/>
      <c r="N17" s="124"/>
      <c r="O17" s="212"/>
      <c r="P17" s="123"/>
      <c r="Q17" s="124"/>
      <c r="R17" s="212"/>
      <c r="S17" s="128"/>
      <c r="T17" s="126"/>
      <c r="U17" s="234"/>
      <c r="V17" s="129"/>
      <c r="W17" s="127"/>
    </row>
    <row r="18" spans="1:23" s="121" customFormat="1">
      <c r="A18" s="201"/>
      <c r="B18" s="100"/>
      <c r="C18" s="76"/>
      <c r="D18" s="122"/>
      <c r="E18" s="125"/>
      <c r="F18" s="212"/>
      <c r="G18" s="123"/>
      <c r="H18" s="124"/>
      <c r="I18" s="212"/>
      <c r="J18" s="123"/>
      <c r="K18" s="124"/>
      <c r="L18" s="212"/>
      <c r="M18" s="123"/>
      <c r="N18" s="124"/>
      <c r="O18" s="212"/>
      <c r="P18" s="123"/>
      <c r="Q18" s="124"/>
      <c r="R18" s="212"/>
      <c r="S18" s="128"/>
      <c r="T18" s="126"/>
      <c r="U18" s="234"/>
      <c r="V18" s="129"/>
      <c r="W18" s="127"/>
    </row>
    <row r="19" spans="1:23" s="121" customFormat="1">
      <c r="A19" s="201"/>
      <c r="B19" s="100"/>
      <c r="C19" s="76"/>
      <c r="D19" s="122"/>
      <c r="E19" s="125"/>
      <c r="F19" s="212"/>
      <c r="G19" s="123"/>
      <c r="H19" s="124"/>
      <c r="I19" s="212"/>
      <c r="J19" s="123"/>
      <c r="K19" s="124"/>
      <c r="L19" s="212"/>
      <c r="M19" s="123"/>
      <c r="N19" s="124"/>
      <c r="O19" s="212"/>
      <c r="P19" s="123"/>
      <c r="Q19" s="124"/>
      <c r="R19" s="212"/>
      <c r="S19" s="128"/>
      <c r="T19" s="126"/>
      <c r="U19" s="234"/>
      <c r="V19" s="129"/>
      <c r="W19" s="127"/>
    </row>
    <row r="20" spans="1:23" s="121" customFormat="1">
      <c r="A20" s="201"/>
      <c r="B20" s="100"/>
      <c r="C20" s="76"/>
      <c r="D20" s="122"/>
      <c r="E20" s="125"/>
      <c r="F20" s="212"/>
      <c r="G20" s="123"/>
      <c r="H20" s="124"/>
      <c r="I20" s="212"/>
      <c r="J20" s="123"/>
      <c r="K20" s="124"/>
      <c r="L20" s="212"/>
      <c r="M20" s="123"/>
      <c r="N20" s="124"/>
      <c r="O20" s="212"/>
      <c r="P20" s="123"/>
      <c r="Q20" s="124"/>
      <c r="R20" s="212"/>
      <c r="S20" s="128"/>
      <c r="T20" s="126"/>
      <c r="U20" s="234"/>
      <c r="V20" s="129"/>
      <c r="W20" s="127"/>
    </row>
    <row r="21" spans="1:23" s="121" customFormat="1">
      <c r="A21" s="201"/>
      <c r="B21" s="100"/>
      <c r="C21" s="76"/>
      <c r="D21" s="122"/>
      <c r="E21" s="125"/>
      <c r="F21" s="212"/>
      <c r="G21" s="123"/>
      <c r="H21" s="124"/>
      <c r="I21" s="212"/>
      <c r="J21" s="123"/>
      <c r="K21" s="124"/>
      <c r="L21" s="212"/>
      <c r="M21" s="123"/>
      <c r="N21" s="124"/>
      <c r="O21" s="212"/>
      <c r="P21" s="123"/>
      <c r="Q21" s="124"/>
      <c r="R21" s="212"/>
      <c r="S21" s="128"/>
      <c r="T21" s="126"/>
      <c r="U21" s="234"/>
      <c r="V21" s="129"/>
      <c r="W21" s="127"/>
    </row>
    <row r="22" spans="1:23" s="121" customFormat="1">
      <c r="A22" s="201"/>
      <c r="B22" s="100"/>
      <c r="C22" s="76"/>
      <c r="D22" s="122"/>
      <c r="E22" s="125"/>
      <c r="F22" s="212"/>
      <c r="G22" s="123"/>
      <c r="H22" s="124"/>
      <c r="I22" s="212"/>
      <c r="J22" s="123"/>
      <c r="K22" s="124"/>
      <c r="L22" s="212"/>
      <c r="M22" s="123"/>
      <c r="N22" s="124"/>
      <c r="O22" s="212"/>
      <c r="P22" s="123"/>
      <c r="Q22" s="124"/>
      <c r="R22" s="212"/>
      <c r="S22" s="128"/>
      <c r="T22" s="126"/>
      <c r="U22" s="234"/>
      <c r="V22" s="129"/>
      <c r="W22" s="127"/>
    </row>
    <row r="23" spans="1:23" s="121" customFormat="1">
      <c r="A23" s="201"/>
      <c r="B23" s="100"/>
      <c r="C23" s="76"/>
      <c r="D23" s="122"/>
      <c r="E23" s="125"/>
      <c r="F23" s="212"/>
      <c r="G23" s="123"/>
      <c r="H23" s="124"/>
      <c r="I23" s="212"/>
      <c r="J23" s="123"/>
      <c r="K23" s="124"/>
      <c r="L23" s="212"/>
      <c r="M23" s="123"/>
      <c r="N23" s="124"/>
      <c r="O23" s="212"/>
      <c r="P23" s="123"/>
      <c r="Q23" s="124"/>
      <c r="R23" s="212"/>
      <c r="S23" s="128"/>
      <c r="T23" s="126"/>
      <c r="U23" s="234"/>
      <c r="V23" s="129"/>
      <c r="W23" s="127"/>
    </row>
    <row r="24" spans="1:23" s="121" customFormat="1">
      <c r="A24" s="201"/>
      <c r="B24" s="100"/>
      <c r="C24" s="76"/>
      <c r="D24" s="122"/>
      <c r="E24" s="125"/>
      <c r="F24" s="212"/>
      <c r="G24" s="123"/>
      <c r="H24" s="124"/>
      <c r="I24" s="212"/>
      <c r="J24" s="123"/>
      <c r="K24" s="124"/>
      <c r="L24" s="212"/>
      <c r="M24" s="123"/>
      <c r="N24" s="124"/>
      <c r="O24" s="212"/>
      <c r="P24" s="123"/>
      <c r="Q24" s="124"/>
      <c r="R24" s="212"/>
      <c r="S24" s="128"/>
      <c r="T24" s="126"/>
      <c r="U24" s="234"/>
      <c r="V24" s="129"/>
      <c r="W24" s="127"/>
    </row>
    <row r="25" spans="1:23" s="121" customFormat="1">
      <c r="A25" s="201"/>
      <c r="B25" s="182"/>
      <c r="C25" s="76"/>
      <c r="D25" s="122"/>
      <c r="E25" s="125"/>
      <c r="F25" s="212"/>
      <c r="G25" s="123"/>
      <c r="H25" s="124"/>
      <c r="I25" s="212"/>
      <c r="J25" s="123"/>
      <c r="K25" s="124"/>
      <c r="L25" s="212"/>
      <c r="M25" s="123"/>
      <c r="N25" s="124"/>
      <c r="O25" s="212"/>
      <c r="P25" s="123"/>
      <c r="Q25" s="124"/>
      <c r="R25" s="212"/>
      <c r="S25" s="128"/>
      <c r="T25" s="126"/>
      <c r="U25" s="234"/>
      <c r="V25" s="129"/>
      <c r="W25" s="127"/>
    </row>
    <row r="26" spans="1:23" s="121" customFormat="1" ht="12.75" customHeight="1">
      <c r="A26" s="202"/>
      <c r="B26" s="182"/>
      <c r="C26" s="76"/>
      <c r="D26" s="122"/>
      <c r="E26" s="125"/>
      <c r="F26" s="212"/>
      <c r="G26" s="123"/>
      <c r="H26" s="124"/>
      <c r="I26" s="212"/>
      <c r="J26" s="123"/>
      <c r="K26" s="124"/>
      <c r="L26" s="212"/>
      <c r="M26" s="123"/>
      <c r="N26" s="124"/>
      <c r="O26" s="212"/>
      <c r="P26" s="123"/>
      <c r="Q26" s="124"/>
      <c r="R26" s="212"/>
      <c r="S26" s="128"/>
      <c r="T26" s="126"/>
      <c r="U26" s="234"/>
      <c r="V26" s="129"/>
      <c r="W26" s="127"/>
    </row>
    <row r="27" spans="1:23" s="121" customFormat="1">
      <c r="A27" s="201"/>
      <c r="B27" s="160"/>
      <c r="C27" s="76"/>
      <c r="D27" s="122"/>
      <c r="E27" s="125"/>
      <c r="F27" s="212"/>
      <c r="G27" s="123"/>
      <c r="H27" s="124"/>
      <c r="I27" s="212"/>
      <c r="J27" s="123"/>
      <c r="K27" s="124"/>
      <c r="L27" s="212"/>
      <c r="M27" s="123"/>
      <c r="N27" s="124"/>
      <c r="O27" s="212"/>
      <c r="P27" s="123"/>
      <c r="Q27" s="124"/>
      <c r="R27" s="212"/>
      <c r="S27" s="128"/>
      <c r="T27" s="126"/>
      <c r="U27" s="234"/>
      <c r="V27" s="129"/>
      <c r="W27" s="127"/>
    </row>
    <row r="28" spans="1:23" s="121" customFormat="1">
      <c r="A28" s="202"/>
      <c r="B28" s="182"/>
      <c r="C28" s="76"/>
      <c r="D28" s="122"/>
      <c r="E28" s="125"/>
      <c r="F28" s="212"/>
      <c r="G28" s="123"/>
      <c r="H28" s="124"/>
      <c r="I28" s="212"/>
      <c r="J28" s="123"/>
      <c r="K28" s="124"/>
      <c r="L28" s="212"/>
      <c r="M28" s="123"/>
      <c r="N28" s="124"/>
      <c r="O28" s="212"/>
      <c r="P28" s="123"/>
      <c r="Q28" s="124"/>
      <c r="R28" s="212"/>
      <c r="S28" s="128"/>
      <c r="T28" s="126"/>
      <c r="U28" s="234"/>
      <c r="V28" s="129"/>
      <c r="W28" s="127"/>
    </row>
    <row r="29" spans="1:23" s="121" customFormat="1">
      <c r="A29" s="202"/>
      <c r="B29" s="182"/>
      <c r="C29" s="76"/>
      <c r="D29" s="122"/>
      <c r="E29" s="125"/>
      <c r="F29" s="212"/>
      <c r="G29" s="123"/>
      <c r="H29" s="124"/>
      <c r="I29" s="212"/>
      <c r="J29" s="123"/>
      <c r="K29" s="124"/>
      <c r="L29" s="212"/>
      <c r="M29" s="123"/>
      <c r="N29" s="124"/>
      <c r="O29" s="212"/>
      <c r="P29" s="123"/>
      <c r="Q29" s="124"/>
      <c r="R29" s="212"/>
      <c r="S29" s="128"/>
      <c r="T29" s="126"/>
      <c r="U29" s="234"/>
      <c r="V29" s="129"/>
      <c r="W29" s="127"/>
    </row>
    <row r="30" spans="1:23" s="121" customFormat="1">
      <c r="A30" s="202"/>
      <c r="B30" s="182"/>
      <c r="C30" s="76"/>
      <c r="D30" s="122"/>
      <c r="E30" s="125"/>
      <c r="F30" s="212"/>
      <c r="G30" s="123"/>
      <c r="H30" s="124"/>
      <c r="I30" s="212"/>
      <c r="J30" s="123"/>
      <c r="K30" s="124"/>
      <c r="L30" s="212"/>
      <c r="M30" s="123"/>
      <c r="N30" s="124"/>
      <c r="O30" s="212"/>
      <c r="P30" s="123"/>
      <c r="Q30" s="124"/>
      <c r="R30" s="212"/>
      <c r="S30" s="128"/>
      <c r="T30" s="126"/>
      <c r="U30" s="234"/>
      <c r="V30" s="129"/>
      <c r="W30" s="127"/>
    </row>
    <row r="31" spans="1:23" s="121" customFormat="1">
      <c r="A31" s="202"/>
      <c r="B31" s="182"/>
      <c r="C31" s="76"/>
      <c r="D31" s="122"/>
      <c r="E31" s="125"/>
      <c r="F31" s="212"/>
      <c r="G31" s="123"/>
      <c r="H31" s="124"/>
      <c r="I31" s="212"/>
      <c r="J31" s="123"/>
      <c r="K31" s="124"/>
      <c r="L31" s="212"/>
      <c r="M31" s="123"/>
      <c r="N31" s="124"/>
      <c r="O31" s="212"/>
      <c r="P31" s="123"/>
      <c r="Q31" s="124"/>
      <c r="R31" s="212"/>
      <c r="S31" s="128"/>
      <c r="T31" s="126"/>
      <c r="U31" s="234"/>
      <c r="V31" s="129"/>
      <c r="W31" s="127"/>
    </row>
    <row r="32" spans="1:23" s="121" customFormat="1">
      <c r="A32" s="202"/>
      <c r="B32" s="182"/>
      <c r="C32" s="76"/>
      <c r="D32" s="122"/>
      <c r="E32" s="125"/>
      <c r="F32" s="212"/>
      <c r="G32" s="123"/>
      <c r="H32" s="124"/>
      <c r="I32" s="212"/>
      <c r="J32" s="123"/>
      <c r="K32" s="124"/>
      <c r="L32" s="212"/>
      <c r="M32" s="123"/>
      <c r="N32" s="124"/>
      <c r="O32" s="212"/>
      <c r="P32" s="123"/>
      <c r="Q32" s="124"/>
      <c r="R32" s="212"/>
      <c r="S32" s="128"/>
      <c r="T32" s="126"/>
      <c r="U32" s="234"/>
      <c r="V32" s="129"/>
      <c r="W32" s="127"/>
    </row>
    <row r="33" spans="1:23" s="121" customFormat="1">
      <c r="A33" s="202"/>
      <c r="B33" s="182"/>
      <c r="C33" s="76"/>
      <c r="D33" s="122"/>
      <c r="E33" s="125"/>
      <c r="F33" s="212"/>
      <c r="G33" s="123"/>
      <c r="H33" s="124"/>
      <c r="I33" s="212"/>
      <c r="J33" s="123"/>
      <c r="K33" s="124"/>
      <c r="L33" s="212"/>
      <c r="M33" s="123"/>
      <c r="N33" s="124"/>
      <c r="O33" s="212"/>
      <c r="P33" s="123"/>
      <c r="Q33" s="124"/>
      <c r="R33" s="212"/>
      <c r="S33" s="128"/>
      <c r="T33" s="126"/>
      <c r="U33" s="234"/>
      <c r="V33" s="129"/>
      <c r="W33" s="127"/>
    </row>
    <row r="34" spans="1:23" s="121" customFormat="1">
      <c r="A34" s="202"/>
      <c r="B34" s="182"/>
      <c r="C34" s="76"/>
      <c r="D34" s="122"/>
      <c r="E34" s="125"/>
      <c r="F34" s="212"/>
      <c r="G34" s="123"/>
      <c r="H34" s="124"/>
      <c r="I34" s="212"/>
      <c r="J34" s="123"/>
      <c r="K34" s="124"/>
      <c r="L34" s="212"/>
      <c r="M34" s="123"/>
      <c r="N34" s="124"/>
      <c r="O34" s="212"/>
      <c r="P34" s="123"/>
      <c r="Q34" s="124"/>
      <c r="R34" s="212"/>
      <c r="S34" s="128"/>
      <c r="T34" s="126"/>
      <c r="U34" s="234"/>
      <c r="V34" s="129"/>
      <c r="W34" s="127"/>
    </row>
    <row r="35" spans="1:23" s="121" customFormat="1">
      <c r="A35" s="202"/>
      <c r="B35" s="182"/>
      <c r="C35" s="76"/>
      <c r="D35" s="122"/>
      <c r="E35" s="125"/>
      <c r="F35" s="212"/>
      <c r="G35" s="123"/>
      <c r="H35" s="124"/>
      <c r="I35" s="212"/>
      <c r="J35" s="123"/>
      <c r="K35" s="124"/>
      <c r="L35" s="212"/>
      <c r="M35" s="123"/>
      <c r="N35" s="124"/>
      <c r="O35" s="212"/>
      <c r="P35" s="123"/>
      <c r="Q35" s="124"/>
      <c r="R35" s="212"/>
      <c r="S35" s="128"/>
      <c r="T35" s="126"/>
      <c r="U35" s="234"/>
      <c r="V35" s="129"/>
      <c r="W35" s="127"/>
    </row>
    <row r="36" spans="1:23">
      <c r="A36" s="203"/>
      <c r="B36" s="100"/>
      <c r="C36" s="76"/>
      <c r="F36" s="229"/>
      <c r="H36" s="140"/>
      <c r="I36" s="229"/>
      <c r="K36" s="140"/>
      <c r="L36" s="229"/>
      <c r="O36" s="229"/>
      <c r="R36" s="229"/>
      <c r="T36" s="97"/>
      <c r="U36" s="205"/>
      <c r="W36" s="100"/>
    </row>
    <row r="37" spans="1:23" s="121" customFormat="1" ht="13.5" thickBot="1">
      <c r="A37" s="265"/>
      <c r="B37" s="180"/>
      <c r="C37" s="132"/>
      <c r="D37" s="161"/>
      <c r="E37" s="130"/>
      <c r="F37" s="230"/>
      <c r="G37" s="131"/>
      <c r="H37" s="163"/>
      <c r="I37" s="232"/>
      <c r="J37" s="164"/>
      <c r="K37" s="165"/>
      <c r="L37" s="232"/>
      <c r="M37" s="164"/>
      <c r="N37" s="166"/>
      <c r="O37" s="232"/>
      <c r="P37" s="164"/>
      <c r="Q37" s="165"/>
      <c r="R37" s="232"/>
      <c r="S37" s="164"/>
      <c r="T37" s="166"/>
      <c r="U37" s="235"/>
      <c r="V37" s="167"/>
      <c r="W37" s="168"/>
    </row>
    <row r="38" spans="1:23" ht="13.5" thickTop="1">
      <c r="A38" s="100"/>
      <c r="B38" s="33" t="s">
        <v>24</v>
      </c>
      <c r="C38" s="156">
        <f>SUM(C8:C37)</f>
        <v>0</v>
      </c>
      <c r="D38" s="157">
        <f>SUM(D8:D37)</f>
        <v>0</v>
      </c>
      <c r="E38" s="158"/>
      <c r="F38" s="231">
        <f>SUM(F8:F37)</f>
        <v>0</v>
      </c>
      <c r="G38" s="115">
        <f>SUM(G8:G37)</f>
        <v>0</v>
      </c>
      <c r="H38" s="159"/>
      <c r="I38" s="231">
        <f>SUM(I8:I37)</f>
        <v>0</v>
      </c>
      <c r="J38" s="64" t="e">
        <f>SUM(Capital!#REF!)</f>
        <v>#REF!</v>
      </c>
      <c r="K38" s="73"/>
      <c r="L38" s="231">
        <f>SUM(L8:L37)</f>
        <v>0</v>
      </c>
      <c r="M38" s="115">
        <f>SUM(M8:M37)</f>
        <v>0</v>
      </c>
      <c r="N38" s="73"/>
      <c r="O38" s="231">
        <f>SUM(O8:O37)</f>
        <v>0</v>
      </c>
      <c r="P38" s="115">
        <f>SUM(P8:P37)</f>
        <v>0</v>
      </c>
      <c r="Q38" s="159"/>
      <c r="R38" s="231">
        <f>SUM(R8:R37)</f>
        <v>0</v>
      </c>
      <c r="S38" s="115">
        <f>SUM(S8:S37)</f>
        <v>0</v>
      </c>
      <c r="T38" s="159"/>
      <c r="U38" s="236">
        <f>SUM(U8:U37)</f>
        <v>0</v>
      </c>
      <c r="V38" s="83">
        <f>SUM(V8:V37)</f>
        <v>0</v>
      </c>
      <c r="W38" s="160"/>
    </row>
    <row r="39" spans="1:23">
      <c r="D39" s="44"/>
      <c r="S39" s="63"/>
      <c r="T39" s="97"/>
      <c r="U39" s="46"/>
      <c r="V39" s="37"/>
      <c r="W39" s="100"/>
    </row>
    <row r="40" spans="1:23">
      <c r="D40" s="44"/>
      <c r="S40" s="63"/>
      <c r="T40" s="97"/>
      <c r="U40" s="46"/>
      <c r="V40" s="37"/>
      <c r="W40" s="100"/>
    </row>
    <row r="41" spans="1:23">
      <c r="D41" s="44"/>
      <c r="S41" s="63"/>
      <c r="T41" s="97"/>
      <c r="U41" s="46"/>
      <c r="V41" s="37"/>
      <c r="W41" s="100"/>
    </row>
    <row r="42" spans="1:23">
      <c r="D42" s="44"/>
      <c r="S42" s="63"/>
      <c r="T42" s="97"/>
      <c r="U42" s="46"/>
      <c r="V42" s="37"/>
      <c r="W42" s="100"/>
    </row>
    <row r="43" spans="1:23">
      <c r="D43" s="44"/>
      <c r="S43" s="63"/>
      <c r="T43" s="97"/>
      <c r="V43" s="37"/>
      <c r="W43" s="100"/>
    </row>
    <row r="44" spans="1:23" s="37" customFormat="1">
      <c r="D44" s="256"/>
      <c r="E44" s="255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1:23" s="37" customFormat="1">
      <c r="D45" s="256"/>
      <c r="E45" s="255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1:23" s="37" customFormat="1">
      <c r="D46" s="256"/>
      <c r="E46" s="255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1:23" s="37" customFormat="1">
      <c r="D47" s="256"/>
      <c r="E47" s="255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1:23" s="37" customFormat="1">
      <c r="D48" s="256"/>
      <c r="E48" s="255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4:20" s="37" customFormat="1">
      <c r="D49" s="256"/>
      <c r="E49" s="255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4:20" s="37" customFormat="1">
      <c r="D50" s="256"/>
      <c r="E50" s="255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4:20" s="37" customFormat="1">
      <c r="D51" s="256"/>
      <c r="E51" s="255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4:20" s="37" customFormat="1">
      <c r="D52" s="256"/>
      <c r="E52" s="255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4:20" s="37" customFormat="1">
      <c r="D53" s="256"/>
      <c r="E53" s="255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4:20" s="37" customFormat="1">
      <c r="E54" s="255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4:20" s="37" customFormat="1">
      <c r="E55" s="255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4:20" s="37" customFormat="1">
      <c r="E56" s="255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4:20" s="37" customFormat="1">
      <c r="E57" s="255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4:20" s="37" customFormat="1">
      <c r="E58" s="255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4:20" s="37" customFormat="1">
      <c r="E59" s="255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4:20" s="37" customFormat="1">
      <c r="E60" s="255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4:20" s="37" customFormat="1">
      <c r="E61" s="255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4:20" s="37" customFormat="1">
      <c r="E62" s="255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4:20" s="37" customFormat="1">
      <c r="E63" s="255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4:20" s="37" customFormat="1">
      <c r="E64" s="255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55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55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55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55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55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55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55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55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55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55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55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55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55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55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55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55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55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55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55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55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55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55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55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55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55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55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55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55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55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55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55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55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55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55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55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55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55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55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55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55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55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55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55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55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55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55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55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55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55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55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55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55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55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55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55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55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55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55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55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55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55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55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55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55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55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55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55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55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55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55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55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55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55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55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55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55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55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55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55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55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55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55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55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55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55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55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55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55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55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55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55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55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55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55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55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55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55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55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55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55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55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55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55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55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55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55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55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55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55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55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55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55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55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55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55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55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55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55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55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55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55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55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55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55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  <row r="189" spans="5:20" s="37" customFormat="1">
      <c r="E189" s="255"/>
      <c r="F189" s="63"/>
      <c r="G189" s="63"/>
      <c r="H189" s="72"/>
      <c r="I189" s="63"/>
      <c r="J189" s="63"/>
      <c r="K189" s="72"/>
      <c r="L189" s="63"/>
      <c r="M189" s="63"/>
      <c r="N189" s="72"/>
      <c r="O189" s="63"/>
      <c r="P189" s="63"/>
      <c r="Q189" s="72"/>
      <c r="R189" s="63"/>
      <c r="S189" s="63"/>
      <c r="T189" s="72"/>
    </row>
    <row r="190" spans="5:20" s="37" customFormat="1">
      <c r="E190" s="255"/>
      <c r="F190" s="63"/>
      <c r="G190" s="63"/>
      <c r="H190" s="72"/>
      <c r="I190" s="63"/>
      <c r="J190" s="63"/>
      <c r="K190" s="72"/>
      <c r="L190" s="63"/>
      <c r="M190" s="63"/>
      <c r="N190" s="72"/>
      <c r="O190" s="63"/>
      <c r="P190" s="63"/>
      <c r="Q190" s="72"/>
      <c r="R190" s="63"/>
      <c r="S190" s="63"/>
      <c r="T190" s="72"/>
    </row>
    <row r="191" spans="5:20" s="37" customFormat="1">
      <c r="E191" s="255"/>
      <c r="F191" s="63"/>
      <c r="G191" s="63"/>
      <c r="H191" s="72"/>
      <c r="I191" s="63"/>
      <c r="J191" s="63"/>
      <c r="K191" s="72"/>
      <c r="L191" s="63"/>
      <c r="M191" s="63"/>
      <c r="N191" s="72"/>
      <c r="O191" s="63"/>
      <c r="P191" s="63"/>
      <c r="Q191" s="72"/>
      <c r="R191" s="63"/>
      <c r="S191" s="63"/>
      <c r="T191" s="72"/>
    </row>
    <row r="192" spans="5:20" s="37" customFormat="1">
      <c r="E192" s="255"/>
      <c r="F192" s="63"/>
      <c r="G192" s="63"/>
      <c r="H192" s="72"/>
      <c r="I192" s="63"/>
      <c r="J192" s="63"/>
      <c r="K192" s="72"/>
      <c r="L192" s="63"/>
      <c r="M192" s="63"/>
      <c r="N192" s="72"/>
      <c r="O192" s="63"/>
      <c r="P192" s="63"/>
      <c r="Q192" s="72"/>
      <c r="R192" s="63"/>
      <c r="S192" s="63"/>
      <c r="T192" s="72"/>
    </row>
    <row r="193" spans="5:20" s="37" customFormat="1">
      <c r="E193" s="255"/>
      <c r="F193" s="63"/>
      <c r="G193" s="63"/>
      <c r="H193" s="72"/>
      <c r="I193" s="63"/>
      <c r="J193" s="63"/>
      <c r="K193" s="72"/>
      <c r="L193" s="63"/>
      <c r="M193" s="63"/>
      <c r="N193" s="72"/>
      <c r="O193" s="63"/>
      <c r="P193" s="63"/>
      <c r="Q193" s="72"/>
      <c r="R193" s="63"/>
      <c r="S193" s="63"/>
      <c r="T193" s="72"/>
    </row>
    <row r="194" spans="5:20" s="37" customFormat="1">
      <c r="E194" s="255"/>
      <c r="F194" s="63"/>
      <c r="G194" s="63"/>
      <c r="H194" s="72"/>
      <c r="I194" s="63"/>
      <c r="J194" s="63"/>
      <c r="K194" s="72"/>
      <c r="L194" s="63"/>
      <c r="M194" s="63"/>
      <c r="N194" s="72"/>
      <c r="O194" s="63"/>
      <c r="P194" s="63"/>
      <c r="Q194" s="72"/>
      <c r="R194" s="63"/>
      <c r="S194" s="63"/>
      <c r="T194" s="72"/>
    </row>
    <row r="195" spans="5:20" s="37" customFormat="1">
      <c r="E195" s="255"/>
      <c r="F195" s="63"/>
      <c r="G195" s="63"/>
      <c r="H195" s="72"/>
      <c r="I195" s="63"/>
      <c r="J195" s="63"/>
      <c r="K195" s="72"/>
      <c r="L195" s="63"/>
      <c r="M195" s="63"/>
      <c r="N195" s="72"/>
      <c r="O195" s="63"/>
      <c r="P195" s="63"/>
      <c r="Q195" s="72"/>
      <c r="R195" s="63"/>
      <c r="S195" s="63"/>
      <c r="T195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EEEE79-1C83-46BD-80BB-A211A919E431}"/>
</file>

<file path=customXml/itemProps2.xml><?xml version="1.0" encoding="utf-8"?>
<ds:datastoreItem xmlns:ds="http://schemas.openxmlformats.org/officeDocument/2006/customXml" ds:itemID="{D6662E3D-3B39-4B9F-AB61-2ABF3F6BBDB0}"/>
</file>

<file path=customXml/itemProps3.xml><?xml version="1.0" encoding="utf-8"?>
<ds:datastoreItem xmlns:ds="http://schemas.openxmlformats.org/officeDocument/2006/customXml" ds:itemID="{EE8557DA-83CE-4CC4-A0D3-5A1F81B86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2017-03-06T17:16:29Z</cp:lastPrinted>
  <dcterms:created xsi:type="dcterms:W3CDTF">1999-08-06T16:56:38Z</dcterms:created>
  <dcterms:modified xsi:type="dcterms:W3CDTF">2017-03-06T17:21:22Z</dcterms:modified>
</cp:coreProperties>
</file>