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Equity and Civil Rights\Guidelines &amp; Guidance Materials\Course &amp; Program Enrollment Tool\"/>
    </mc:Choice>
  </mc:AlternateContent>
  <bookViews>
    <workbookView xWindow="0" yWindow="0" windowWidth="28800" windowHeight="12300"/>
  </bookViews>
  <sheets>
    <sheet name="Instructions" sheetId="4" r:id="rId1"/>
    <sheet name="Analysis" sheetId="5" r:id="rId2"/>
    <sheet name="Course.Program 1" sheetId="1" r:id="rId3"/>
    <sheet name="Course.Program 2" sheetId="22" r:id="rId4"/>
    <sheet name="Course.Program 3" sheetId="23" r:id="rId5"/>
    <sheet name="Course.Program 4" sheetId="24" r:id="rId6"/>
    <sheet name="Course.Program 5" sheetId="25" r:id="rId7"/>
    <sheet name="Course.Program 6" sheetId="26" r:id="rId8"/>
    <sheet name="ChartData" sheetId="2" state="hidden" r:id="rId9"/>
  </sheets>
  <definedNames>
    <definedName name="_xlnm.Print_Area" localSheetId="2">'Course.Program 1'!$A$1:$V$105</definedName>
  </definedNames>
  <calcPr calcId="162913"/>
</workbook>
</file>

<file path=xl/calcChain.xml><?xml version="1.0" encoding="utf-8"?>
<calcChain xmlns="http://schemas.openxmlformats.org/spreadsheetml/2006/main">
  <c r="D36" i="2" l="1"/>
  <c r="D19" i="2"/>
  <c r="D30" i="2"/>
  <c r="C30" i="2"/>
  <c r="D29" i="2"/>
  <c r="C29" i="2"/>
  <c r="D28" i="2"/>
  <c r="C28" i="2"/>
  <c r="D46" i="2"/>
  <c r="C46" i="2"/>
  <c r="C37" i="2"/>
  <c r="C38" i="2"/>
  <c r="C39" i="2"/>
  <c r="C40" i="2"/>
  <c r="C41" i="2"/>
  <c r="C42" i="2"/>
  <c r="C43" i="2"/>
  <c r="C44" i="2"/>
  <c r="C45" i="2"/>
  <c r="C47" i="2"/>
  <c r="C48" i="2"/>
  <c r="C49" i="2"/>
  <c r="D100" i="2"/>
  <c r="D99" i="2"/>
  <c r="D98" i="2"/>
  <c r="D97" i="2"/>
  <c r="D96" i="2"/>
  <c r="D95" i="2"/>
  <c r="D94" i="2"/>
  <c r="D93" i="2"/>
  <c r="D92" i="2"/>
  <c r="D91" i="2"/>
  <c r="D90" i="2"/>
  <c r="D89" i="2"/>
  <c r="D88" i="2"/>
  <c r="D87" i="2"/>
  <c r="D70" i="2"/>
  <c r="C100" i="2"/>
  <c r="C99" i="2"/>
  <c r="C98" i="2"/>
  <c r="C97" i="2"/>
  <c r="C96" i="2"/>
  <c r="C95" i="2"/>
  <c r="C94" i="2"/>
  <c r="C93" i="2"/>
  <c r="C92" i="2"/>
  <c r="C91" i="2"/>
  <c r="C90" i="2"/>
  <c r="C89" i="2"/>
  <c r="C88" i="2"/>
  <c r="D83" i="2"/>
  <c r="D82" i="2"/>
  <c r="D81" i="2"/>
  <c r="D80" i="2"/>
  <c r="D79" i="2"/>
  <c r="D78" i="2"/>
  <c r="D77" i="2"/>
  <c r="D76" i="2"/>
  <c r="D75" i="2"/>
  <c r="D74" i="2"/>
  <c r="D73" i="2"/>
  <c r="C83" i="2"/>
  <c r="C82" i="2"/>
  <c r="C81" i="2"/>
  <c r="C80" i="2"/>
  <c r="C79" i="2"/>
  <c r="C78" i="2"/>
  <c r="C77" i="2"/>
  <c r="C76" i="2"/>
  <c r="C75" i="2"/>
  <c r="C74" i="2"/>
  <c r="C73" i="2"/>
  <c r="D72" i="2"/>
  <c r="D71" i="2"/>
  <c r="C72" i="2"/>
  <c r="C71" i="2"/>
  <c r="C70" i="2"/>
  <c r="C64" i="2"/>
  <c r="C63" i="2"/>
  <c r="C62" i="2"/>
  <c r="D66" i="2"/>
  <c r="D65" i="2"/>
  <c r="D64" i="2"/>
  <c r="D63" i="2"/>
  <c r="D62" i="2"/>
  <c r="D61" i="2"/>
  <c r="D60" i="2"/>
  <c r="D59" i="2"/>
  <c r="D58" i="2"/>
  <c r="D57" i="2"/>
  <c r="D56" i="2"/>
  <c r="D55" i="2"/>
  <c r="D54" i="2"/>
  <c r="C66" i="2"/>
  <c r="C65" i="2"/>
  <c r="C61" i="2"/>
  <c r="C60" i="2"/>
  <c r="C59" i="2"/>
  <c r="C58" i="2"/>
  <c r="C57" i="2"/>
  <c r="C56" i="2"/>
  <c r="C55" i="2"/>
  <c r="C54" i="2"/>
  <c r="D53" i="2"/>
  <c r="D15" i="2"/>
  <c r="C15" i="2"/>
  <c r="D14" i="2"/>
  <c r="C14" i="2"/>
  <c r="D13" i="2"/>
  <c r="C13" i="2"/>
  <c r="D12" i="2"/>
  <c r="C12" i="2"/>
  <c r="D11" i="2"/>
  <c r="C11" i="2"/>
  <c r="D10" i="2"/>
  <c r="C10" i="2"/>
  <c r="D9" i="2"/>
  <c r="C9" i="2"/>
  <c r="D8" i="2"/>
  <c r="C8" i="2"/>
  <c r="D7" i="2"/>
  <c r="C7" i="2"/>
  <c r="D6" i="2"/>
  <c r="C6" i="2"/>
  <c r="D5" i="2"/>
  <c r="C5" i="2"/>
  <c r="D4" i="2"/>
  <c r="C4" i="2"/>
  <c r="D3" i="2"/>
  <c r="C3" i="2"/>
  <c r="D2" i="2"/>
  <c r="C2" i="2"/>
  <c r="D49" i="2"/>
  <c r="D48" i="2"/>
  <c r="D45" i="2"/>
  <c r="D47" i="2"/>
  <c r="D44" i="2"/>
  <c r="D43" i="2"/>
  <c r="D42" i="2"/>
  <c r="D41" i="2"/>
  <c r="D40" i="2"/>
  <c r="D39" i="2"/>
  <c r="D38" i="2"/>
  <c r="D37" i="2"/>
  <c r="D32" i="2" l="1"/>
  <c r="D31" i="2"/>
  <c r="D27" i="2"/>
  <c r="D26" i="2"/>
  <c r="C32" i="2"/>
  <c r="C31" i="2"/>
  <c r="C27" i="2"/>
  <c r="C26" i="2"/>
  <c r="D24" i="2"/>
  <c r="D25" i="2"/>
  <c r="D23" i="2"/>
  <c r="D22" i="2"/>
  <c r="C25" i="2"/>
  <c r="C24" i="2"/>
  <c r="C23" i="2"/>
  <c r="C22" i="2"/>
  <c r="D21" i="2" l="1"/>
  <c r="D20" i="2"/>
  <c r="C21" i="2"/>
  <c r="C20" i="2"/>
  <c r="F100" i="26" l="1"/>
  <c r="F98" i="26"/>
  <c r="F96" i="26"/>
  <c r="F94" i="26"/>
  <c r="F92" i="26"/>
  <c r="F90" i="26"/>
  <c r="F88" i="26"/>
  <c r="Q81" i="26"/>
  <c r="F100" i="2" s="1"/>
  <c r="H81" i="26"/>
  <c r="Q79" i="26"/>
  <c r="H79" i="26"/>
  <c r="Q77" i="26"/>
  <c r="F96" i="2" s="1"/>
  <c r="H77" i="26"/>
  <c r="Q75" i="26"/>
  <c r="H75" i="26"/>
  <c r="Q73" i="26"/>
  <c r="F97" i="2" s="1"/>
  <c r="H73" i="26"/>
  <c r="Q71" i="26"/>
  <c r="H71" i="26"/>
  <c r="E95" i="2" s="1"/>
  <c r="Q69" i="26"/>
  <c r="F94" i="2" s="1"/>
  <c r="H69" i="26"/>
  <c r="F60" i="26"/>
  <c r="F58" i="26"/>
  <c r="F56" i="26"/>
  <c r="F54" i="26"/>
  <c r="Q47" i="26"/>
  <c r="H47" i="26"/>
  <c r="Q45" i="26"/>
  <c r="F92" i="2" s="1"/>
  <c r="H45" i="26"/>
  <c r="Q43" i="26"/>
  <c r="H43" i="26"/>
  <c r="Q41" i="26"/>
  <c r="F90" i="2" s="1"/>
  <c r="H41" i="26"/>
  <c r="F32" i="26"/>
  <c r="F30" i="26"/>
  <c r="Q23" i="26"/>
  <c r="H23" i="26"/>
  <c r="E89" i="2" s="1"/>
  <c r="Q21" i="26"/>
  <c r="F88" i="2" s="1"/>
  <c r="H21" i="26"/>
  <c r="F100" i="25"/>
  <c r="F98" i="25"/>
  <c r="F96" i="25"/>
  <c r="F94" i="25"/>
  <c r="F92" i="25"/>
  <c r="F90" i="25"/>
  <c r="F88" i="25"/>
  <c r="Q81" i="25"/>
  <c r="F83" i="2" s="1"/>
  <c r="H81" i="25"/>
  <c r="Q79" i="25"/>
  <c r="F82" i="2" s="1"/>
  <c r="H79" i="25"/>
  <c r="Q77" i="25"/>
  <c r="F79" i="2" s="1"/>
  <c r="H77" i="25"/>
  <c r="Q75" i="25"/>
  <c r="F81" i="2" s="1"/>
  <c r="H75" i="25"/>
  <c r="Q73" i="25"/>
  <c r="F80" i="2" s="1"/>
  <c r="H73" i="25"/>
  <c r="Q71" i="25"/>
  <c r="F78" i="2" s="1"/>
  <c r="H71" i="25"/>
  <c r="Q69" i="25"/>
  <c r="F77" i="2" s="1"/>
  <c r="H69" i="25"/>
  <c r="F60" i="25"/>
  <c r="F58" i="25"/>
  <c r="F56" i="25"/>
  <c r="F54" i="25"/>
  <c r="Q47" i="25"/>
  <c r="H47" i="25"/>
  <c r="Q45" i="25"/>
  <c r="F75" i="2" s="1"/>
  <c r="H45" i="25"/>
  <c r="Q43" i="25"/>
  <c r="F74" i="2" s="1"/>
  <c r="H43" i="25"/>
  <c r="Q41" i="25"/>
  <c r="F73" i="2" s="1"/>
  <c r="H41" i="25"/>
  <c r="F32" i="25"/>
  <c r="F30" i="25"/>
  <c r="Q23" i="25"/>
  <c r="F72" i="2" s="1"/>
  <c r="H23" i="25"/>
  <c r="Q21" i="25"/>
  <c r="F71" i="2" s="1"/>
  <c r="H21" i="25"/>
  <c r="F100" i="24"/>
  <c r="F98" i="24"/>
  <c r="F96" i="24"/>
  <c r="F94" i="24"/>
  <c r="F92" i="24"/>
  <c r="F90" i="24"/>
  <c r="F88" i="24"/>
  <c r="Q81" i="24"/>
  <c r="F66" i="2" s="1"/>
  <c r="H81" i="24"/>
  <c r="Q79" i="24"/>
  <c r="F65" i="2" s="1"/>
  <c r="H79" i="24"/>
  <c r="Q77" i="24"/>
  <c r="F62" i="2" s="1"/>
  <c r="H77" i="24"/>
  <c r="Q75" i="24"/>
  <c r="F64" i="2" s="1"/>
  <c r="H75" i="24"/>
  <c r="Q73" i="24"/>
  <c r="F63" i="2" s="1"/>
  <c r="H73" i="24"/>
  <c r="Q71" i="24"/>
  <c r="F61" i="2" s="1"/>
  <c r="H71" i="24"/>
  <c r="Q69" i="24"/>
  <c r="F60" i="2" s="1"/>
  <c r="H69" i="24"/>
  <c r="F60" i="24"/>
  <c r="F58" i="24"/>
  <c r="F56" i="24"/>
  <c r="F54" i="24"/>
  <c r="Q47" i="24"/>
  <c r="F59" i="2" s="1"/>
  <c r="H47" i="24"/>
  <c r="Q45" i="24"/>
  <c r="F58" i="2" s="1"/>
  <c r="H45" i="24"/>
  <c r="Q43" i="24"/>
  <c r="F57" i="2" s="1"/>
  <c r="H43" i="24"/>
  <c r="Q41" i="24"/>
  <c r="F56" i="2" s="1"/>
  <c r="H41" i="24"/>
  <c r="F32" i="24"/>
  <c r="F30" i="24"/>
  <c r="Q23" i="24"/>
  <c r="F55" i="2" s="1"/>
  <c r="H23" i="24"/>
  <c r="Q21" i="24"/>
  <c r="H21" i="24"/>
  <c r="F101" i="23"/>
  <c r="F99" i="23"/>
  <c r="F97" i="23"/>
  <c r="F95" i="23"/>
  <c r="F93" i="23"/>
  <c r="F91" i="23"/>
  <c r="F89" i="23"/>
  <c r="Q82" i="23"/>
  <c r="F49" i="2" s="1"/>
  <c r="H82" i="23"/>
  <c r="Q80" i="23"/>
  <c r="F48" i="2" s="1"/>
  <c r="H80" i="23"/>
  <c r="Q78" i="23"/>
  <c r="F45" i="2" s="1"/>
  <c r="H78" i="23"/>
  <c r="Q76" i="23"/>
  <c r="F47" i="2" s="1"/>
  <c r="H76" i="23"/>
  <c r="Q74" i="23"/>
  <c r="F46" i="2" s="1"/>
  <c r="H74" i="23"/>
  <c r="E46" i="2" s="1"/>
  <c r="Q72" i="23"/>
  <c r="F44" i="2" s="1"/>
  <c r="H72" i="23"/>
  <c r="Q70" i="23"/>
  <c r="F43" i="2" s="1"/>
  <c r="H70" i="23"/>
  <c r="F60" i="23"/>
  <c r="F58" i="23"/>
  <c r="F56" i="23"/>
  <c r="F54" i="23"/>
  <c r="Q47" i="23"/>
  <c r="F42" i="2" s="1"/>
  <c r="H47" i="23"/>
  <c r="Q45" i="23"/>
  <c r="F41" i="2" s="1"/>
  <c r="H45" i="23"/>
  <c r="Q43" i="23"/>
  <c r="F40" i="2" s="1"/>
  <c r="H43" i="23"/>
  <c r="Q41" i="23"/>
  <c r="F39" i="2" s="1"/>
  <c r="H41" i="23"/>
  <c r="F32" i="23"/>
  <c r="F30" i="23"/>
  <c r="Q23" i="23"/>
  <c r="F38" i="2" s="1"/>
  <c r="H23" i="23"/>
  <c r="E38" i="2" s="1"/>
  <c r="Q21" i="23"/>
  <c r="F37" i="2" s="1"/>
  <c r="H21" i="23"/>
  <c r="F101" i="22"/>
  <c r="F99" i="22"/>
  <c r="F97" i="22"/>
  <c r="F95" i="22"/>
  <c r="F93" i="22"/>
  <c r="F91" i="22"/>
  <c r="F89" i="22"/>
  <c r="Q82" i="22"/>
  <c r="F32" i="2" s="1"/>
  <c r="H82" i="22"/>
  <c r="Q80" i="22"/>
  <c r="F31" i="2" s="1"/>
  <c r="H80" i="22"/>
  <c r="Q78" i="22"/>
  <c r="F28" i="2" s="1"/>
  <c r="H78" i="22"/>
  <c r="E28" i="2" s="1"/>
  <c r="Q76" i="22"/>
  <c r="F30" i="2" s="1"/>
  <c r="H76" i="22"/>
  <c r="E30" i="2" s="1"/>
  <c r="Q74" i="22"/>
  <c r="F29" i="2" s="1"/>
  <c r="H74" i="22"/>
  <c r="E29" i="2" s="1"/>
  <c r="Q72" i="22"/>
  <c r="F27" i="2" s="1"/>
  <c r="H72" i="22"/>
  <c r="Q70" i="22"/>
  <c r="F26" i="2" s="1"/>
  <c r="H70" i="22"/>
  <c r="F60" i="22"/>
  <c r="F58" i="22"/>
  <c r="F56" i="22"/>
  <c r="F54" i="22"/>
  <c r="Q47" i="22"/>
  <c r="F25" i="2" s="1"/>
  <c r="H47" i="22"/>
  <c r="O60" i="22" s="1"/>
  <c r="Q45" i="22"/>
  <c r="F24" i="2" s="1"/>
  <c r="H45" i="22"/>
  <c r="O58" i="22" s="1"/>
  <c r="Q43" i="22"/>
  <c r="F23" i="2" s="1"/>
  <c r="H43" i="22"/>
  <c r="O56" i="22" s="1"/>
  <c r="Q41" i="22"/>
  <c r="F22" i="2" s="1"/>
  <c r="H41" i="22"/>
  <c r="O54" i="22" s="1"/>
  <c r="F32" i="22"/>
  <c r="F30" i="22"/>
  <c r="Q23" i="22"/>
  <c r="F21" i="2" s="1"/>
  <c r="H23" i="22"/>
  <c r="Q21" i="22"/>
  <c r="F20" i="2" s="1"/>
  <c r="H21" i="22"/>
  <c r="J30" i="24" l="1"/>
  <c r="F54" i="2"/>
  <c r="O54" i="24"/>
  <c r="E56" i="2"/>
  <c r="O58" i="24"/>
  <c r="E58" i="2"/>
  <c r="O88" i="24"/>
  <c r="E60" i="2"/>
  <c r="O92" i="24"/>
  <c r="E63" i="2"/>
  <c r="O96" i="24"/>
  <c r="E62" i="2"/>
  <c r="O100" i="24"/>
  <c r="E66" i="2"/>
  <c r="O32" i="24"/>
  <c r="E55" i="2"/>
  <c r="J88" i="24"/>
  <c r="O30" i="24"/>
  <c r="E54" i="2"/>
  <c r="O56" i="24"/>
  <c r="E57" i="2"/>
  <c r="O60" i="24"/>
  <c r="E59" i="2"/>
  <c r="O90" i="24"/>
  <c r="E61" i="2"/>
  <c r="O94" i="24"/>
  <c r="E64" i="2"/>
  <c r="O98" i="24"/>
  <c r="E65" i="2"/>
  <c r="O90" i="26"/>
  <c r="J56" i="26"/>
  <c r="F91" i="2"/>
  <c r="J60" i="26"/>
  <c r="F93" i="2"/>
  <c r="J90" i="26"/>
  <c r="F95" i="2"/>
  <c r="J94" i="26"/>
  <c r="F98" i="2"/>
  <c r="J98" i="26"/>
  <c r="F99" i="2"/>
  <c r="J96" i="26"/>
  <c r="J32" i="26"/>
  <c r="F89" i="2"/>
  <c r="O54" i="26"/>
  <c r="E90" i="2"/>
  <c r="O58" i="26"/>
  <c r="E92" i="2"/>
  <c r="J30" i="26"/>
  <c r="O56" i="26"/>
  <c r="E91" i="2"/>
  <c r="O60" i="26"/>
  <c r="E93" i="2"/>
  <c r="J88" i="26"/>
  <c r="J92" i="26"/>
  <c r="J100" i="26"/>
  <c r="O30" i="26"/>
  <c r="E88" i="2"/>
  <c r="J54" i="26"/>
  <c r="O88" i="26"/>
  <c r="E94" i="2"/>
  <c r="O92" i="26"/>
  <c r="E97" i="2"/>
  <c r="O96" i="26"/>
  <c r="E96" i="2"/>
  <c r="O100" i="26"/>
  <c r="E100" i="2"/>
  <c r="O32" i="26"/>
  <c r="J58" i="26"/>
  <c r="O94" i="26"/>
  <c r="E98" i="2"/>
  <c r="O98" i="26"/>
  <c r="E99" i="2"/>
  <c r="O32" i="25"/>
  <c r="E72" i="2"/>
  <c r="O30" i="25"/>
  <c r="E71" i="2"/>
  <c r="O58" i="25"/>
  <c r="E75" i="2"/>
  <c r="O56" i="25"/>
  <c r="E74" i="2"/>
  <c r="O60" i="25"/>
  <c r="E76" i="2"/>
  <c r="O54" i="25"/>
  <c r="E73" i="2"/>
  <c r="J60" i="25"/>
  <c r="F76" i="2"/>
  <c r="O88" i="25"/>
  <c r="E77" i="2"/>
  <c r="O92" i="25"/>
  <c r="E80" i="2"/>
  <c r="O96" i="25"/>
  <c r="E79" i="2"/>
  <c r="O100" i="25"/>
  <c r="E83" i="2"/>
  <c r="O90" i="25"/>
  <c r="E78" i="2"/>
  <c r="O94" i="25"/>
  <c r="E81" i="2"/>
  <c r="O98" i="25"/>
  <c r="E82" i="2"/>
  <c r="J100" i="25"/>
  <c r="J92" i="25"/>
  <c r="J88" i="25"/>
  <c r="J54" i="25"/>
  <c r="J56" i="25"/>
  <c r="J58" i="25"/>
  <c r="J30" i="25"/>
  <c r="J32" i="25"/>
  <c r="J90" i="25"/>
  <c r="J94" i="25"/>
  <c r="J98" i="25"/>
  <c r="J96" i="25"/>
  <c r="J100" i="24"/>
  <c r="J92" i="24"/>
  <c r="J54" i="24"/>
  <c r="J58" i="24"/>
  <c r="J56" i="24"/>
  <c r="J60" i="24"/>
  <c r="J32" i="24"/>
  <c r="J90" i="24"/>
  <c r="J94" i="24"/>
  <c r="J98" i="24"/>
  <c r="J96" i="24"/>
  <c r="O30" i="23"/>
  <c r="E37" i="2"/>
  <c r="O54" i="23"/>
  <c r="E39" i="2"/>
  <c r="O56" i="23"/>
  <c r="E40" i="2"/>
  <c r="O60" i="23"/>
  <c r="E42" i="2"/>
  <c r="J56" i="23"/>
  <c r="O58" i="23"/>
  <c r="E41" i="2"/>
  <c r="J58" i="23"/>
  <c r="O91" i="23"/>
  <c r="E44" i="2"/>
  <c r="O95" i="23"/>
  <c r="E47" i="2"/>
  <c r="O99" i="23"/>
  <c r="E48" i="2"/>
  <c r="O93" i="23"/>
  <c r="O97" i="23"/>
  <c r="E45" i="2"/>
  <c r="O101" i="23"/>
  <c r="E49" i="2"/>
  <c r="O89" i="23"/>
  <c r="E43" i="2"/>
  <c r="J101" i="23"/>
  <c r="J93" i="23"/>
  <c r="J89" i="23"/>
  <c r="J60" i="23"/>
  <c r="J32" i="23"/>
  <c r="O32" i="23"/>
  <c r="J30" i="23"/>
  <c r="J54" i="23"/>
  <c r="J95" i="23"/>
  <c r="J99" i="23"/>
  <c r="J97" i="23"/>
  <c r="O32" i="22"/>
  <c r="E21" i="2"/>
  <c r="O30" i="22"/>
  <c r="E20" i="2"/>
  <c r="J58" i="22"/>
  <c r="O101" i="22"/>
  <c r="E32" i="2"/>
  <c r="O99" i="22"/>
  <c r="E31" i="2"/>
  <c r="O97" i="22"/>
  <c r="O95" i="22"/>
  <c r="O93" i="22"/>
  <c r="O91" i="22"/>
  <c r="E27" i="2"/>
  <c r="O89" i="22"/>
  <c r="E26" i="2"/>
  <c r="E25" i="2"/>
  <c r="E24" i="2"/>
  <c r="E23" i="2"/>
  <c r="E22" i="2"/>
  <c r="J54" i="22"/>
  <c r="J97" i="22"/>
  <c r="J89" i="22"/>
  <c r="J93" i="22"/>
  <c r="J101" i="22"/>
  <c r="J56" i="22"/>
  <c r="J60" i="22"/>
  <c r="J91" i="22"/>
  <c r="J95" i="22"/>
  <c r="J99" i="22"/>
  <c r="J32" i="22"/>
  <c r="J30" i="22"/>
  <c r="J91" i="23"/>
  <c r="Q40" i="1"/>
  <c r="F5" i="2" s="1"/>
  <c r="F100" i="1" l="1"/>
  <c r="F98" i="1"/>
  <c r="F96" i="1"/>
  <c r="F94" i="1"/>
  <c r="F92" i="1"/>
  <c r="F90" i="1"/>
  <c r="F88" i="1"/>
  <c r="Q81" i="1"/>
  <c r="F15" i="2" s="1"/>
  <c r="H81" i="1"/>
  <c r="E15" i="2" s="1"/>
  <c r="Q79" i="1"/>
  <c r="F14" i="2" s="1"/>
  <c r="H79" i="1"/>
  <c r="E14" i="2" s="1"/>
  <c r="Q77" i="1"/>
  <c r="F11" i="2" s="1"/>
  <c r="H77" i="1"/>
  <c r="Q75" i="1"/>
  <c r="F13" i="2" s="1"/>
  <c r="H75" i="1"/>
  <c r="Q73" i="1"/>
  <c r="F12" i="2" s="1"/>
  <c r="H73" i="1"/>
  <c r="E12" i="2" s="1"/>
  <c r="Q71" i="1"/>
  <c r="F10" i="2" s="1"/>
  <c r="H71" i="1"/>
  <c r="E10" i="2" s="1"/>
  <c r="Q69" i="1"/>
  <c r="F9" i="2" s="1"/>
  <c r="H69" i="1"/>
  <c r="F59" i="1"/>
  <c r="F57" i="1"/>
  <c r="F55" i="1"/>
  <c r="F53" i="1"/>
  <c r="Q46" i="1"/>
  <c r="F8" i="2" s="1"/>
  <c r="H46" i="1"/>
  <c r="E8" i="2" s="1"/>
  <c r="Q44" i="1"/>
  <c r="F7" i="2" s="1"/>
  <c r="H44" i="1"/>
  <c r="Q42" i="1"/>
  <c r="F6" i="2" s="1"/>
  <c r="H42" i="1"/>
  <c r="H40" i="1"/>
  <c r="F32" i="1"/>
  <c r="F30" i="1"/>
  <c r="Q23" i="1"/>
  <c r="F4" i="2" s="1"/>
  <c r="H23" i="1"/>
  <c r="E4" i="2" s="1"/>
  <c r="Q21" i="1"/>
  <c r="F3" i="2" s="1"/>
  <c r="H21" i="1"/>
  <c r="J53" i="1" l="1"/>
  <c r="E5" i="2"/>
  <c r="O55" i="1"/>
  <c r="E6" i="2"/>
  <c r="O94" i="1"/>
  <c r="E13" i="2"/>
  <c r="O30" i="1"/>
  <c r="E3" i="2"/>
  <c r="O57" i="1"/>
  <c r="E7" i="2"/>
  <c r="O88" i="1"/>
  <c r="E9" i="2"/>
  <c r="O96" i="1"/>
  <c r="E11" i="2"/>
  <c r="O92" i="1"/>
  <c r="J88" i="1"/>
  <c r="J92" i="1"/>
  <c r="O59" i="1"/>
  <c r="O53" i="1"/>
  <c r="J94" i="1"/>
  <c r="O98" i="1"/>
  <c r="J57" i="1"/>
  <c r="O90" i="1"/>
  <c r="J55" i="1"/>
  <c r="J98" i="1"/>
  <c r="O32" i="1"/>
  <c r="J32" i="1"/>
  <c r="J96" i="1"/>
  <c r="J100" i="1"/>
  <c r="J90" i="1"/>
  <c r="J30" i="1"/>
  <c r="O100" i="1"/>
  <c r="J59" i="1"/>
</calcChain>
</file>

<file path=xl/comments1.xml><?xml version="1.0" encoding="utf-8"?>
<comments xmlns="http://schemas.openxmlformats.org/spreadsheetml/2006/main">
  <authors>
    <author>Mallory Sullivan</author>
  </authors>
  <commentList>
    <comment ref="B23" authorId="0" shapeId="0">
      <text>
        <r>
          <rPr>
            <b/>
            <sz val="9"/>
            <color indexed="81"/>
            <rFont val="Tahoma"/>
            <family val="2"/>
          </rPr>
          <t xml:space="preserve">Root Causes: </t>
        </r>
        <r>
          <rPr>
            <sz val="9"/>
            <color indexed="81"/>
            <rFont val="Tahoma"/>
            <family val="2"/>
          </rPr>
          <t xml:space="preserve">Statements describing the deepest underlying cause, or causes, of performance challenges, that, if dissolved, would result in elimination, or substantial reduction, of the performance challenge(s).
</t>
        </r>
        <r>
          <rPr>
            <b/>
            <sz val="9"/>
            <color indexed="81"/>
            <rFont val="Tahoma"/>
            <family val="2"/>
          </rPr>
          <t>Root Cause Analysis:</t>
        </r>
        <r>
          <rPr>
            <sz val="9"/>
            <color indexed="81"/>
            <rFont val="Tahoma"/>
            <family val="2"/>
          </rPr>
          <t xml:space="preserve"> A method of problem solving that tries to identify the root causes of problems or patterns found within data. Root cause analysis ia a tool used both reactively, to investigate an adverse event that already has occurred, and proactively, to analyze and improve processes and systems before they break down. 
</t>
        </r>
        <r>
          <rPr>
            <b/>
            <sz val="9"/>
            <color indexed="81"/>
            <rFont val="Tahoma"/>
            <family val="2"/>
          </rPr>
          <t xml:space="preserve">Examples for Determining Root Cause: </t>
        </r>
        <r>
          <rPr>
            <sz val="9"/>
            <color indexed="81"/>
            <rFont val="Tahoma"/>
            <family val="2"/>
          </rPr>
          <t xml:space="preserve">
- </t>
        </r>
        <r>
          <rPr>
            <u/>
            <sz val="9"/>
            <color indexed="81"/>
            <rFont val="Tahoma"/>
            <family val="2"/>
          </rPr>
          <t>The Five Whys.</t>
        </r>
        <r>
          <rPr>
            <sz val="9"/>
            <color indexed="81"/>
            <rFont val="Tahoma"/>
            <family val="2"/>
          </rPr>
          <t xml:space="preserve">  A process to seek root cause by asking “why” five times in succession.
- </t>
        </r>
        <r>
          <rPr>
            <u/>
            <sz val="9"/>
            <color indexed="81"/>
            <rFont val="Tahoma"/>
            <family val="2"/>
          </rPr>
          <t xml:space="preserve">System Planning Process. </t>
        </r>
        <r>
          <rPr>
            <sz val="9"/>
            <color indexed="81"/>
            <rFont val="Tahoma"/>
            <family val="2"/>
          </rPr>
          <t xml:space="preserve"> Problem solving approach asks 4 questions:  Where are we now?  Where are we going?  How will we get there?  What is holding us back?  
</t>
        </r>
        <r>
          <rPr>
            <b/>
            <sz val="9"/>
            <color indexed="81"/>
            <rFont val="Tahoma"/>
            <family val="2"/>
          </rPr>
          <t>Indicators that you have found the root cause:</t>
        </r>
        <r>
          <rPr>
            <sz val="9"/>
            <color indexed="81"/>
            <rFont val="Tahoma"/>
            <family val="2"/>
          </rPr>
          <t xml:space="preserve">
- Agreement on a root cause
- Cause is logical, makes sense, and provides clarity to the problem
- Cause is something you can influence and control
- If cause is resolved, there is realistic hope that the problem can be reduced or prevented in the future
Pruess, P. (2004). </t>
        </r>
        <r>
          <rPr>
            <i/>
            <sz val="9"/>
            <color indexed="81"/>
            <rFont val="Tahoma"/>
            <family val="2"/>
          </rPr>
          <t xml:space="preserve">School leader’s guide to root cause analysis: Using data to dissolve problems. </t>
        </r>
        <r>
          <rPr>
            <sz val="9"/>
            <color indexed="81"/>
            <rFont val="Tahoma"/>
            <family val="2"/>
          </rPr>
          <t xml:space="preserve">Larchmont, NY: Eye on Education.
</t>
        </r>
      </text>
    </comment>
  </commentList>
</comments>
</file>

<file path=xl/comments2.xml><?xml version="1.0" encoding="utf-8"?>
<comments xmlns="http://schemas.openxmlformats.org/spreadsheetml/2006/main">
  <authors>
    <author>Mallory Sullivan</author>
  </authors>
  <commentList>
    <comment ref="O28" authorId="0" shapeId="0">
      <text>
        <r>
          <rPr>
            <b/>
            <sz val="9"/>
            <color indexed="81"/>
            <rFont val="Segoe UI Light"/>
            <family val="2"/>
          </rPr>
          <t>Are school districts required to ensure that all schools and classes are balanced based on sex, race, and national origin?</t>
        </r>
        <r>
          <rPr>
            <sz val="9"/>
            <color indexed="81"/>
            <rFont val="Segoe UI Light"/>
            <family val="2"/>
          </rPr>
          <t xml:space="preserve">
No. While school districts may not segregate students on the basis of sex, race, or national origin in assigning students to schools or in making classroom assignments, the law does not require that each school within a school district have a racially balanced student population. In some areas, the population distribution of a school district enrolling large numbers of minority and nonminority students may result in schools with substantially disproportionate enrollments of students of one race or ethnicity. School districts should routinely review course and program enrollment disaggregated by sex, race, English Language Learners, and disability (Section 504 and Special Education) to identify potential disparities in course and program enrollment. </t>
        </r>
        <r>
          <rPr>
            <i/>
            <sz val="9"/>
            <color indexed="81"/>
            <rFont val="Segoe UI Light"/>
            <family val="2"/>
          </rPr>
          <t xml:space="preserve">Except from: </t>
        </r>
        <r>
          <rPr>
            <sz val="9"/>
            <color indexed="81"/>
            <rFont val="Segoe UI Light"/>
            <family val="2"/>
          </rPr>
          <t xml:space="preserve">OSPI Guidelines, Prohibiting Discrimination in Public Schools (2012). </t>
        </r>
        <r>
          <rPr>
            <sz val="8"/>
            <color indexed="81"/>
            <rFont val="Tahoma"/>
            <family val="2"/>
          </rPr>
          <t xml:space="preserve">
</t>
        </r>
      </text>
    </comment>
  </commentList>
</comments>
</file>

<file path=xl/comments3.xml><?xml version="1.0" encoding="utf-8"?>
<comments xmlns="http://schemas.openxmlformats.org/spreadsheetml/2006/main">
  <authors>
    <author>Mallory Sullivan</author>
  </authors>
  <commentList>
    <comment ref="O28" authorId="0" shapeId="0">
      <text>
        <r>
          <rPr>
            <b/>
            <sz val="9"/>
            <color indexed="81"/>
            <rFont val="Segoe UI Light"/>
            <family val="2"/>
          </rPr>
          <t>Are school districts required to ensure that all schools and classes are balanced based on sex, race, and national origin?</t>
        </r>
        <r>
          <rPr>
            <sz val="9"/>
            <color indexed="81"/>
            <rFont val="Segoe UI Light"/>
            <family val="2"/>
          </rPr>
          <t xml:space="preserve">
No. While school districts may not segregate students on the basis of sex, race, or national origin in assigning students to schools or in making classroom assignments, the law does not require that each school within a school district have a racially balanced student population. In some areas, the population distribution of a school district enrolling large numbers of minority and nonminority students may result in schools with substantially disproportionate enrollments of students of one race or ethnicity. School districts should routinely review course and program enrollment disaggregated by sex, race, English Language Learners, and disability (Section 504 and Special Education) to identify potential disparities in course and program enrollment. </t>
        </r>
        <r>
          <rPr>
            <i/>
            <sz val="9"/>
            <color indexed="81"/>
            <rFont val="Segoe UI Light"/>
            <family val="2"/>
          </rPr>
          <t xml:space="preserve">Except from: </t>
        </r>
        <r>
          <rPr>
            <sz val="9"/>
            <color indexed="81"/>
            <rFont val="Segoe UI Light"/>
            <family val="2"/>
          </rPr>
          <t xml:space="preserve">OSPI Guidelines, Prohibiting Discrimination in Public Schools (2012). </t>
        </r>
        <r>
          <rPr>
            <sz val="8"/>
            <color indexed="81"/>
            <rFont val="Tahoma"/>
            <family val="2"/>
          </rPr>
          <t xml:space="preserve">
</t>
        </r>
      </text>
    </comment>
  </commentList>
</comments>
</file>

<file path=xl/comments4.xml><?xml version="1.0" encoding="utf-8"?>
<comments xmlns="http://schemas.openxmlformats.org/spreadsheetml/2006/main">
  <authors>
    <author>Mallory Sullivan</author>
  </authors>
  <commentList>
    <comment ref="O28" authorId="0" shapeId="0">
      <text>
        <r>
          <rPr>
            <b/>
            <sz val="9"/>
            <color indexed="81"/>
            <rFont val="Segoe UI Light"/>
            <family val="2"/>
          </rPr>
          <t>Are school districts required to ensure that all schools and classes are balanced based on sex, race, and national origin?</t>
        </r>
        <r>
          <rPr>
            <sz val="9"/>
            <color indexed="81"/>
            <rFont val="Segoe UI Light"/>
            <family val="2"/>
          </rPr>
          <t xml:space="preserve">
No. While school districts may not segregate students on the basis of sex, race, or national origin in assigning students to schools or in making classroom assignments, the law does not require that each school within a school district have a racially balanced student population. In some areas, the population distribution of a school district enrolling large numbers of minority and nonminority students may result in schools with substantially disproportionate enrollments of students of one race or ethnicity. School districts should routinely review course and program enrollment disaggregated by sex, race, English Language Learners, and disability (Section 504 and Special Education) to identify potential disparities in course and program enrollment. </t>
        </r>
        <r>
          <rPr>
            <i/>
            <sz val="9"/>
            <color indexed="81"/>
            <rFont val="Segoe UI Light"/>
            <family val="2"/>
          </rPr>
          <t xml:space="preserve">Except from: </t>
        </r>
        <r>
          <rPr>
            <sz val="9"/>
            <color indexed="81"/>
            <rFont val="Segoe UI Light"/>
            <family val="2"/>
          </rPr>
          <t xml:space="preserve">OSPI Guidelines, Prohibiting Discrimination in Public Schools (2012). </t>
        </r>
        <r>
          <rPr>
            <sz val="8"/>
            <color indexed="81"/>
            <rFont val="Tahoma"/>
            <family val="2"/>
          </rPr>
          <t xml:space="preserve">
</t>
        </r>
      </text>
    </comment>
  </commentList>
</comments>
</file>

<file path=xl/comments5.xml><?xml version="1.0" encoding="utf-8"?>
<comments xmlns="http://schemas.openxmlformats.org/spreadsheetml/2006/main">
  <authors>
    <author>Mallory Sullivan</author>
  </authors>
  <commentList>
    <comment ref="O28" authorId="0" shapeId="0">
      <text>
        <r>
          <rPr>
            <b/>
            <sz val="9"/>
            <color indexed="81"/>
            <rFont val="Segoe UI Light"/>
            <family val="2"/>
          </rPr>
          <t>Are school districts required to ensure that all schools and classes are balanced based on sex, race, and national origin?</t>
        </r>
        <r>
          <rPr>
            <sz val="9"/>
            <color indexed="81"/>
            <rFont val="Segoe UI Light"/>
            <family val="2"/>
          </rPr>
          <t xml:space="preserve">
No. While school districts may not segregate students on the basis of sex, race, or national origin in assigning students to schools or in making classroom assignments, the law does not require that each school within a school district have a racially balanced student population. In some areas, the population distribution of a school district enrolling large numbers of minority and nonminority students may result in schools with substantially disproportionate enrollments of students of one race or ethnicity. School districts should routinely review course and program enrollment disaggregated by sex, race, English Language Learners, and disability (Section 504 and Special Education) to identify potential disparities in course and program enrollment. </t>
        </r>
        <r>
          <rPr>
            <i/>
            <sz val="9"/>
            <color indexed="81"/>
            <rFont val="Segoe UI Light"/>
            <family val="2"/>
          </rPr>
          <t xml:space="preserve">Except from: </t>
        </r>
        <r>
          <rPr>
            <sz val="9"/>
            <color indexed="81"/>
            <rFont val="Segoe UI Light"/>
            <family val="2"/>
          </rPr>
          <t xml:space="preserve">OSPI Guidelines, Prohibiting Discrimination in Public Schools (2012). </t>
        </r>
        <r>
          <rPr>
            <sz val="8"/>
            <color indexed="81"/>
            <rFont val="Tahoma"/>
            <family val="2"/>
          </rPr>
          <t xml:space="preserve">
</t>
        </r>
      </text>
    </comment>
  </commentList>
</comments>
</file>

<file path=xl/comments6.xml><?xml version="1.0" encoding="utf-8"?>
<comments xmlns="http://schemas.openxmlformats.org/spreadsheetml/2006/main">
  <authors>
    <author>Mallory Sullivan</author>
  </authors>
  <commentList>
    <comment ref="O28" authorId="0" shapeId="0">
      <text>
        <r>
          <rPr>
            <b/>
            <sz val="9"/>
            <color indexed="81"/>
            <rFont val="Segoe UI Light"/>
            <family val="2"/>
          </rPr>
          <t>Are school districts required to ensure that all schools and classes are balanced based on sex, race, and national origin?</t>
        </r>
        <r>
          <rPr>
            <sz val="9"/>
            <color indexed="81"/>
            <rFont val="Segoe UI Light"/>
            <family val="2"/>
          </rPr>
          <t xml:space="preserve">
No. While school districts may not segregate students on the basis of sex, race, or national origin in assigning students to schools or in making classroom assignments, the law does not require that each school within a school district have a racially balanced student population. In some areas, the population distribution of a school district enrolling large numbers of minority and nonminority students may result in schools with substantially disproportionate enrollments of students of one race or ethnicity. School districts should routinely review course and program enrollment disaggregated by sex, race, English Language Learners, and disability (Section 504 and Special Education) to identify potential disparities in course and program enrollment. </t>
        </r>
        <r>
          <rPr>
            <i/>
            <sz val="9"/>
            <color indexed="81"/>
            <rFont val="Segoe UI Light"/>
            <family val="2"/>
          </rPr>
          <t xml:space="preserve">Except from: </t>
        </r>
        <r>
          <rPr>
            <sz val="9"/>
            <color indexed="81"/>
            <rFont val="Segoe UI Light"/>
            <family val="2"/>
          </rPr>
          <t xml:space="preserve">OSPI Guidelines, Prohibiting Discrimination in Public Schools (2012). </t>
        </r>
        <r>
          <rPr>
            <sz val="8"/>
            <color indexed="81"/>
            <rFont val="Tahoma"/>
            <family val="2"/>
          </rPr>
          <t xml:space="preserve">
</t>
        </r>
      </text>
    </comment>
  </commentList>
</comments>
</file>

<file path=xl/comments7.xml><?xml version="1.0" encoding="utf-8"?>
<comments xmlns="http://schemas.openxmlformats.org/spreadsheetml/2006/main">
  <authors>
    <author>Mallory Sullivan</author>
  </authors>
  <commentList>
    <comment ref="O28" authorId="0" shapeId="0">
      <text>
        <r>
          <rPr>
            <b/>
            <sz val="9"/>
            <color indexed="81"/>
            <rFont val="Segoe UI Light"/>
            <family val="2"/>
          </rPr>
          <t>Are school districts required to ensure that all schools and classes are balanced based on sex, race, and national origin?</t>
        </r>
        <r>
          <rPr>
            <sz val="9"/>
            <color indexed="81"/>
            <rFont val="Segoe UI Light"/>
            <family val="2"/>
          </rPr>
          <t xml:space="preserve">
No. While school districts may not segregate students on the basis of sex, race, or national origin in assigning students to schools or in making classroom assignments, the law does not require that each school within a school district have a racially balanced student population. In some areas, the population distribution of a school district enrolling large numbers of minority and nonminority students may result in schools with substantially disproportionate enrollments of students of one race or ethnicity. School districts should routinely review course and program enrollment disaggregated by sex, race, English Language Learners, and disability (Section 504 and Special Education) to identify potential disparities in course and program enrollment. </t>
        </r>
        <r>
          <rPr>
            <i/>
            <sz val="9"/>
            <color indexed="81"/>
            <rFont val="Segoe UI Light"/>
            <family val="2"/>
          </rPr>
          <t xml:space="preserve">Except from: </t>
        </r>
        <r>
          <rPr>
            <sz val="9"/>
            <color indexed="81"/>
            <rFont val="Segoe UI Light"/>
            <family val="2"/>
          </rPr>
          <t xml:space="preserve">OSPI Guidelines, Prohibiting Discrimination in Public Schools (2012). </t>
        </r>
        <r>
          <rPr>
            <sz val="8"/>
            <color indexed="81"/>
            <rFont val="Tahoma"/>
            <family val="2"/>
          </rPr>
          <t xml:space="preserve">
</t>
        </r>
      </text>
    </comment>
  </commentList>
</comments>
</file>

<file path=xl/sharedStrings.xml><?xml version="1.0" encoding="utf-8"?>
<sst xmlns="http://schemas.openxmlformats.org/spreadsheetml/2006/main" count="626" uniqueCount="111">
  <si>
    <t>Male</t>
  </si>
  <si>
    <t>Female</t>
  </si>
  <si>
    <t>Program (#)</t>
  </si>
  <si>
    <t>Program (%)</t>
  </si>
  <si>
    <t>Special Ed.</t>
  </si>
  <si>
    <t>ELL</t>
  </si>
  <si>
    <t>FRL</t>
  </si>
  <si>
    <t>Am.Indian</t>
  </si>
  <si>
    <t>Asian</t>
  </si>
  <si>
    <t>Hispanic</t>
  </si>
  <si>
    <t>Pacific Islander</t>
  </si>
  <si>
    <t>White</t>
  </si>
  <si>
    <t>Two or More</t>
  </si>
  <si>
    <t>Black</t>
  </si>
  <si>
    <t>Targeted student enrollment for this program</t>
  </si>
  <si>
    <t>Group</t>
  </si>
  <si>
    <t>District#</t>
  </si>
  <si>
    <t>Program#</t>
  </si>
  <si>
    <t>District%</t>
  </si>
  <si>
    <t>Program%</t>
  </si>
  <si>
    <t>Total Enrollment</t>
  </si>
  <si>
    <t>Special Education</t>
  </si>
  <si>
    <t>Free &amp; Reduced Lunch</t>
  </si>
  <si>
    <t>Am. Indian/Alaskan</t>
  </si>
  <si>
    <t xml:space="preserve">Asian </t>
  </si>
  <si>
    <t xml:space="preserve">Black </t>
  </si>
  <si>
    <t xml:space="preserve">Hispanic / Latino </t>
  </si>
  <si>
    <t>Two or More Races</t>
  </si>
  <si>
    <t>Building</t>
  </si>
  <si>
    <t>Building%</t>
  </si>
  <si>
    <t>Purpose</t>
  </si>
  <si>
    <t xml:space="preserve">Background </t>
  </si>
  <si>
    <t xml:space="preserve">1. Click the “Enable Content” button in the toolbar at the top of the screen.
</t>
  </si>
  <si>
    <t>Contact Information</t>
  </si>
  <si>
    <t>Over/Under Represented?</t>
  </si>
  <si>
    <t>Contact the OSPI Equity &amp; Civil Rights Office for assistance at equity@k12.wa.us or 360-725-6162.</t>
  </si>
  <si>
    <t>Issue 1</t>
  </si>
  <si>
    <t>Cause 1:</t>
  </si>
  <si>
    <t>Cause 2:</t>
  </si>
  <si>
    <t>Root Cause:</t>
  </si>
  <si>
    <t xml:space="preserve">Root Cause: </t>
  </si>
  <si>
    <t xml:space="preserve"> </t>
  </si>
  <si>
    <t>Example:</t>
  </si>
  <si>
    <t>Analysis Overview: WAC 392-190-010</t>
  </si>
  <si>
    <t>(a) The identification and selection of students;
(b) Course and program enrollment criteria;
(c) Tests and appraisal instruments;
(d) Academic, career, and vocational guidance materials;
(e) Work/study programs and opportunities;
(f) Educational scheduling or placement; and
(g) Other factors related to course and program enrollment.</t>
  </si>
  <si>
    <t xml:space="preserve">● </t>
  </si>
  <si>
    <t>●</t>
  </si>
  <si>
    <t>Discussion Questions</t>
  </si>
  <si>
    <t>Contact the Equity &amp; Civil Rights office for assistance at equity@k12.wa.us or 360-725-6162.</t>
  </si>
  <si>
    <t xml:space="preserve">Additional Resources  </t>
  </si>
  <si>
    <t xml:space="preserve">Convene a Team. Identifying Potential Disparities.   </t>
  </si>
  <si>
    <t>4. Enter the TOTAL number of students enrolled in your building/district and Program. Follow the arrows and make sure to enter the data into the light gray cells under the corresponding headings.</t>
  </si>
  <si>
    <t>5. Enter the enrollment data for both building (or district) and program for Male/Female, Special Programs and Ethnicity/Race</t>
  </si>
  <si>
    <t xml:space="preserve">7. For each section, once your data is entered, a chart will automatically display a comparison between building and program enrollment (%). </t>
  </si>
  <si>
    <t>8. To print the chart simply click on the chart and click print. The chart will automatically resize to print.</t>
  </si>
  <si>
    <t xml:space="preserve">Click the "Analysis" tab for suggested discussion questions to help analyze your data, identify root causes of disparities in course and program enrollment, and plan for improvement.
                                                                                                                                                                                                  </t>
  </si>
  <si>
    <t>Convene a team. Analyze data. Plan for Improvement.</t>
  </si>
  <si>
    <t>In reviewing its data, the school district must determine whether a substantially disproportionate number of students in a protected class are enrolled (or not enrolled) in a particular course or program. Where a school district finds that a particular course or program contains a substantially disproportionate number of students who are members of any one of the categories identified, the district must take prompt action to ensure that the disproportion is not the result of discrimination, including in:</t>
  </si>
  <si>
    <t xml:space="preserve">Corrective Action: </t>
  </si>
  <si>
    <t>Corrective Action:</t>
  </si>
  <si>
    <t xml:space="preserve">Each school district must ensure that no student is denied or limited in their ability to participate in or benefit from its course offerings on the basis of sex, race, creed, religion, color, national origin, veteran or military status, sexual orientation, gender expression, gender identity, disability, or the use of a trained dog guide or service animal. </t>
  </si>
  <si>
    <t>Sample Course &amp; Program Enrollment Data Worksheets</t>
  </si>
  <si>
    <t>Total (#)</t>
  </si>
  <si>
    <t>Total (%)</t>
  </si>
  <si>
    <t>Disproportionality between Total and Program (%)</t>
  </si>
  <si>
    <t>2. Select the Course.Program 1 tab to begin entering your data.</t>
  </si>
  <si>
    <t>3. Begin by entering your building or district name and then enter the Program name.</t>
  </si>
  <si>
    <r>
      <t xml:space="preserve">Use this tool to annually review disaggregated course and program enrollment data to identify potential disparities based on sex, race, ELL status (English language learners), and disability (special education and Section 504). </t>
    </r>
    <r>
      <rPr>
        <i/>
        <sz val="10"/>
        <color theme="1" tint="0.14999847407452621"/>
        <rFont val="Segoe UI Semilight"/>
        <family val="2"/>
      </rPr>
      <t>See</t>
    </r>
    <r>
      <rPr>
        <sz val="10"/>
        <color theme="1" tint="0.14999847407452621"/>
        <rFont val="Segoe UI Semilight"/>
        <family val="2"/>
      </rPr>
      <t xml:space="preserve"> WAC 392-190-010.</t>
    </r>
  </si>
  <si>
    <t xml:space="preserve">To complete this form, you will need the following information for the district AND/OR each building:
•Total student enrollment by sex, race, ELL, and disability
•Number of students participating in the highly capable program by sex, race, ELL, and disability
•Number of students participating in the CTE program, if any, by sex, race, ELL, and disability
•Number of students participating in AP or Honors courses, if any, by sex, race, ELL, and disability
•Number of students participating in any district specialized program, such as online courses, by sex, race, ELL, and disability
                                                                                                                                                                                                  </t>
  </si>
  <si>
    <r>
      <t xml:space="preserve">6. ONLY enter data into the light gray cells. </t>
    </r>
    <r>
      <rPr>
        <b/>
        <sz val="10"/>
        <color theme="1" tint="0.14999847407452621"/>
        <rFont val="Segoe UI Light"/>
        <family val="2"/>
      </rPr>
      <t>DO NOT enter data or delete the cells marked "Calculated Cell" or the cells under the 'Proportionality Analysis' header</t>
    </r>
    <r>
      <rPr>
        <sz val="10"/>
        <color theme="1" tint="0.14999847407452621"/>
        <rFont val="Segoe UI Light"/>
        <family val="2"/>
      </rPr>
      <t>. These cells are programmed to calculate automatically.</t>
    </r>
  </si>
  <si>
    <t>Gather Information</t>
  </si>
  <si>
    <t>Enter Information</t>
  </si>
  <si>
    <r>
      <t xml:space="preserve">The “over/under represented” and “targeted student enrollment” columns are not intended to draw conclusions about compliance or to suggest that all courses and programs must be exactly proportionate to student enrollment. Rather, these columns are intended to help guide the district’s analysis in determining whether all students have equal access to all courses and programs and to help guide planning and decision-making </t>
    </r>
    <r>
      <rPr>
        <b/>
        <i/>
        <sz val="9"/>
        <color theme="1"/>
        <rFont val="Segoe UI Light"/>
        <family val="2"/>
      </rPr>
      <t>Please refer to the analysis tab for guiding questions and assistance with a root cause analysis.</t>
    </r>
  </si>
  <si>
    <t xml:space="preserve">School Enrollment </t>
  </si>
  <si>
    <r>
      <t xml:space="preserve">Enter </t>
    </r>
    <r>
      <rPr>
        <b/>
        <sz val="14"/>
        <color theme="1"/>
        <rFont val="Segoe UI Light"/>
        <family val="2"/>
      </rPr>
      <t>District/School</t>
    </r>
  </si>
  <si>
    <r>
      <t xml:space="preserve">Enter </t>
    </r>
    <r>
      <rPr>
        <b/>
        <sz val="14"/>
        <color theme="1"/>
        <rFont val="Segoe UI Light"/>
        <family val="2"/>
      </rPr>
      <t>Program</t>
    </r>
    <r>
      <rPr>
        <sz val="14"/>
        <color theme="1"/>
        <rFont val="Segoe UI Light"/>
        <family val="2"/>
      </rPr>
      <t xml:space="preserve"> Name</t>
    </r>
  </si>
  <si>
    <t xml:space="preserve">Program Enrollment </t>
  </si>
  <si>
    <r>
      <rPr>
        <i/>
        <sz val="9"/>
        <color theme="1"/>
        <rFont val="Segoe UI Light"/>
        <family val="2"/>
      </rPr>
      <t xml:space="preserve">The “over/under represented” and “targeted student enrollment” columns are not intended to draw conclusions about compliance or to suggest that all courses and programs must be exactly proportionate to student enrollment. Rather, these columns are intended to help guide the district’s analysis in determining whether all students have equal access to all courses and programs and to help guide planning and decision-making </t>
    </r>
    <r>
      <rPr>
        <b/>
        <i/>
        <sz val="9"/>
        <color theme="1"/>
        <rFont val="Segoe UI Light"/>
        <family val="2"/>
      </rPr>
      <t>Please refer to the analysis tab for guiding questions and assistance with a root cause analysis.</t>
    </r>
  </si>
  <si>
    <r>
      <t xml:space="preserve">1. Organize a team and establish team member duties. </t>
    </r>
    <r>
      <rPr>
        <sz val="10"/>
        <rFont val="Segoe UI Light"/>
        <family val="2"/>
      </rPr>
      <t xml:space="preserve">Common team members include: principals, special education directors or teachers, district data person, compliance coordinators, specialized program staff, students, school counselors, registrars etc. </t>
    </r>
  </si>
  <si>
    <r>
      <t xml:space="preserve">2. List all programs reviewed. </t>
    </r>
    <r>
      <rPr>
        <sz val="10"/>
        <color theme="1" tint="0.14999847407452621"/>
        <rFont val="Segoe UI Light"/>
        <family val="2"/>
      </rPr>
      <t>(i.e. Honors and Advanced Placement courses, Career and Technical education, dual credits, Highly Capable programs, Physical Education, online programs, specialized programs, etc.)</t>
    </r>
  </si>
  <si>
    <r>
      <rPr>
        <b/>
        <sz val="10"/>
        <color theme="1" tint="0.14999847407452621"/>
        <rFont val="Segoe UI Light"/>
        <family val="2"/>
      </rPr>
      <t>3. Conduct data analysis to note all preliminary findings and identified disparity issues.</t>
    </r>
    <r>
      <rPr>
        <sz val="10"/>
        <color theme="1" tint="0.14999847407452621"/>
        <rFont val="Segoe UI Light"/>
        <family val="2"/>
      </rPr>
      <t xml:space="preserve"> Examine and discuss the data; look objectively for patterns, trends, and variability; and brainstorm.  Note preliminary findings, i.e., Hispanic students comprise 21% of our student body, but only represent 11% our AP students.  </t>
    </r>
  </si>
  <si>
    <r>
      <t xml:space="preserve">4. Determine if any additional data (qualitative or quantitative) are needed to answer questions raised by the preliminary findings.   If so, where are these data located? </t>
    </r>
    <r>
      <rPr>
        <sz val="10"/>
        <color theme="1" tint="0.14999847407452621"/>
        <rFont val="Segoe UI Light"/>
        <family val="2"/>
      </rPr>
      <t>For example, how are students placed in specialized courses? Do students self-select into programs? If so, how do students learn about the programs? Do students apply for programs? If so, what are the application criteria? Is the application process accessible to all students? Are there disparities within specialized programs?</t>
    </r>
  </si>
  <si>
    <r>
      <rPr>
        <b/>
        <sz val="10"/>
        <color theme="1" tint="0.14999847407452621"/>
        <rFont val="Segoe UI Light"/>
        <family val="2"/>
      </rPr>
      <t xml:space="preserve">5.  After discussing the preliminary findings and reviewing any additional data, are there any additional findings and disparity issues the district can identify? </t>
    </r>
    <r>
      <rPr>
        <sz val="10"/>
        <color theme="1" tint="0.14999847407452621"/>
        <rFont val="Segoe UI Light"/>
        <family val="2"/>
      </rPr>
      <t>(i.e. Female students represent 53% of  AP students , but only 20% of students in STEM courses such as AP Chemistry, AP Physics, and AP Calculus)</t>
    </r>
  </si>
  <si>
    <r>
      <t xml:space="preserve">6. For each disparity issue or finding, identify causes and root causes. Consider the systematic causes of disparities in course and program enrollment and why they occur. </t>
    </r>
    <r>
      <rPr>
        <sz val="10"/>
        <color theme="1" tint="0.14999847407452621"/>
        <rFont val="Segoe UI Light"/>
        <family val="2"/>
      </rPr>
      <t xml:space="preserve">Focus on one issue at a time. </t>
    </r>
    <r>
      <rPr>
        <i/>
        <sz val="10"/>
        <color theme="1" tint="0.14999847407452621"/>
        <rFont val="Segoe UI Light"/>
        <family val="2"/>
      </rPr>
      <t xml:space="preserve">Click red tab above for more information about identifying root causes. </t>
    </r>
  </si>
  <si>
    <r>
      <t xml:space="preserve">7. For each root cause, identify a corrective action to eliminate disparities. </t>
    </r>
    <r>
      <rPr>
        <sz val="10"/>
        <color theme="1" tint="0.14999847407452621"/>
        <rFont val="Segoe UI Light"/>
        <family val="2"/>
      </rPr>
      <t xml:space="preserve">Focus corrective action on ways to dissolve the root rather than patching up and/or hiding a cause that yields disparities. In selecting a strategy, consider how the strategy will help, if the strategy is appropriate and feasible, and if it is supported by evidence-based research. </t>
    </r>
    <r>
      <rPr>
        <b/>
        <sz val="10"/>
        <color theme="1" tint="0.14999847407452621"/>
        <rFont val="Segoe UI Light"/>
        <family val="2"/>
      </rPr>
      <t xml:space="preserve">
</t>
    </r>
  </si>
  <si>
    <r>
      <rPr>
        <b/>
        <sz val="10"/>
        <color theme="1" tint="0.14999847407452621"/>
        <rFont val="Segoe UI Light"/>
        <family val="2"/>
      </rPr>
      <t>8. Develop an implementation plan. Establish measurement and evidence of success after making for corrective actions.</t>
    </r>
    <r>
      <rPr>
        <sz val="10"/>
        <color theme="1" tint="0.14999847407452621"/>
        <rFont val="Segoe UI Light"/>
        <family val="2"/>
      </rPr>
      <t xml:space="preserve"> Discuss who will be responsible, the resources needed, evidence of implementation, a prompt timeline, how success will be monitored, and the intended result.</t>
    </r>
  </si>
  <si>
    <r>
      <t xml:space="preserve">Prohibiting Discrimination in Washington Public Schools: Counseling and Guidance Services, </t>
    </r>
    <r>
      <rPr>
        <sz val="10"/>
        <color theme="1" tint="0.14999847407452621"/>
        <rFont val="Segoe UI Light"/>
        <family val="2"/>
      </rPr>
      <t xml:space="preserve">Office of the Superintendent of Public Instruction, Equity &amp; Civil Rights Office (2012). </t>
    </r>
    <r>
      <rPr>
        <i/>
        <sz val="10"/>
        <color theme="1" tint="0.14999847407452621"/>
        <rFont val="Segoe UI Light"/>
        <family val="2"/>
      </rPr>
      <t xml:space="preserve">Available online at: </t>
    </r>
    <r>
      <rPr>
        <sz val="10"/>
        <color theme="1" tint="0.14999847407452621"/>
        <rFont val="Segoe UI Light"/>
        <family val="2"/>
      </rPr>
      <t>www.k12.wa.us/Equity/ProhibitingDiscrimination.aspx</t>
    </r>
  </si>
  <si>
    <r>
      <rPr>
        <b/>
        <sz val="10"/>
        <color theme="1" tint="0.14999847407452621"/>
        <rFont val="Segoe UI Light"/>
        <family val="2"/>
      </rPr>
      <t xml:space="preserve"> The Guidance Counselor's Role in Ensuring Equal Educational Opportunity</t>
    </r>
    <r>
      <rPr>
        <sz val="10"/>
        <color theme="1" tint="0.14999847407452621"/>
        <rFont val="Segoe UI Light"/>
        <family val="2"/>
      </rPr>
      <t xml:space="preserve">, U.S. Dept. of Edu. Office for Civil Rights (1991). </t>
    </r>
    <r>
      <rPr>
        <i/>
        <sz val="10"/>
        <color theme="1" tint="0.14999847407452621"/>
        <rFont val="Segoe UI Light"/>
        <family val="2"/>
      </rPr>
      <t xml:space="preserve">Available online at: </t>
    </r>
    <r>
      <rPr>
        <sz val="10"/>
        <color theme="1" tint="0.14999847407452621"/>
        <rFont val="Segoe UI Light"/>
        <family val="2"/>
      </rPr>
      <t>www2.ed.gov/about/offices/list/ocr/docs/hq43ef.html</t>
    </r>
  </si>
  <si>
    <r>
      <rPr>
        <b/>
        <sz val="10"/>
        <color theme="1" tint="0.14999847407452621"/>
        <rFont val="Segoe UI Light"/>
        <family val="2"/>
      </rPr>
      <t>Guidance on the Voluntary Use of Race  to Achieve Diversity and Avoid Racial Isolation in the Elementary and Secondary Schools</t>
    </r>
    <r>
      <rPr>
        <sz val="10"/>
        <color theme="1" tint="0.14999847407452621"/>
        <rFont val="Segoe UI Light"/>
        <family val="2"/>
      </rPr>
      <t xml:space="preserve">, U.S. Dept. of Justice &amp; U.S. Dept. of Edu. (1991). </t>
    </r>
    <r>
      <rPr>
        <i/>
        <sz val="10"/>
        <color theme="1" tint="0.14999847407452621"/>
        <rFont val="Segoe UI Light"/>
        <family val="2"/>
      </rPr>
      <t xml:space="preserve">Available online at: </t>
    </r>
    <r>
      <rPr>
        <sz val="10"/>
        <color theme="1" tint="0.14999847407452621"/>
        <rFont val="Segoe UI Light"/>
        <family val="2"/>
      </rPr>
      <t xml:space="preserve">www2.ed.gov/about/offices/list/ocr/docs/guidance-ese-201111.pdf </t>
    </r>
  </si>
  <si>
    <r>
      <rPr>
        <b/>
        <sz val="10"/>
        <color theme="1" tint="0.14999847407452621"/>
        <rFont val="Segoe UI Light"/>
        <family val="2"/>
      </rPr>
      <t>Dear Colleague Letter: Title VI Access to AP Courses</t>
    </r>
    <r>
      <rPr>
        <sz val="10"/>
        <color theme="1" tint="0.14999847407452621"/>
        <rFont val="Segoe UI Light"/>
        <family val="2"/>
      </rPr>
      <t xml:space="preserve">, U.S. Dept. of Edu. Office for Civil Rights (2008). </t>
    </r>
    <r>
      <rPr>
        <i/>
        <sz val="10"/>
        <color theme="1" tint="0.14999847407452621"/>
        <rFont val="Segoe UI Light"/>
        <family val="2"/>
      </rPr>
      <t>Available online at:</t>
    </r>
    <r>
      <rPr>
        <sz val="10"/>
        <color theme="1" tint="0.14999847407452621"/>
        <rFont val="Segoe UI Light"/>
        <family val="2"/>
      </rPr>
      <t xml:space="preserve"> www2.ed.gov/about/offices/list/ocr/letters/colleague-20080522.html.</t>
    </r>
  </si>
  <si>
    <r>
      <rPr>
        <b/>
        <sz val="10"/>
        <color theme="1" tint="0.14999847407452621"/>
        <rFont val="Segoe UI Light"/>
        <family val="2"/>
      </rPr>
      <t xml:space="preserve"> Dear Colleague Letter: Access by Students with Disabilities to Accelerated Programs</t>
    </r>
    <r>
      <rPr>
        <sz val="10"/>
        <color theme="1" tint="0.14999847407452621"/>
        <rFont val="Segoe UI Light"/>
        <family val="2"/>
      </rPr>
      <t xml:space="preserve">, U.S. Dept. of Edu. Office for Civil Rights (2007). </t>
    </r>
    <r>
      <rPr>
        <i/>
        <sz val="10"/>
        <color theme="1" tint="0.14999847407452621"/>
        <rFont val="Segoe UI Light"/>
        <family val="2"/>
      </rPr>
      <t xml:space="preserve">Available online at: </t>
    </r>
    <r>
      <rPr>
        <sz val="10"/>
        <color theme="1" tint="0.14999847407452621"/>
        <rFont val="Segoe UI Light"/>
        <family val="2"/>
      </rPr>
      <t>www2.ed.gov/about/offices/list/ocr/letters/colleague-20071226.html</t>
    </r>
  </si>
  <si>
    <r>
      <rPr>
        <b/>
        <sz val="10"/>
        <color theme="1" tint="0.14999847407452621"/>
        <rFont val="Segoe UI Light"/>
        <family val="2"/>
      </rPr>
      <t>Encouraging Girls in Math and Science: Institute of Education Sciences Practice Guide</t>
    </r>
    <r>
      <rPr>
        <sz val="10"/>
        <color theme="1" tint="0.14999847407452621"/>
        <rFont val="Segoe UI Light"/>
        <family val="2"/>
      </rPr>
      <t xml:space="preserve">, U.S. Dept. of Edu. (2007). </t>
    </r>
    <r>
      <rPr>
        <i/>
        <sz val="10"/>
        <color theme="1" tint="0.14999847407452621"/>
        <rFont val="Segoe UI Light"/>
        <family val="2"/>
      </rPr>
      <t xml:space="preserve">Available online at: </t>
    </r>
    <r>
      <rPr>
        <sz val="10"/>
        <color theme="1" tint="0.14999847407452621"/>
        <rFont val="Segoe UI Light"/>
        <family val="2"/>
      </rPr>
      <t xml:space="preserve">http://ies.ed.gov/ncee/wwc/pdf/practice_guides/20072003.pdf. </t>
    </r>
  </si>
  <si>
    <r>
      <t>Civil Rights Data Collection: College &amp; Career Readiness,</t>
    </r>
    <r>
      <rPr>
        <sz val="10"/>
        <color theme="1" tint="0.14999847407452621"/>
        <rFont val="Segoe UI Light"/>
        <family val="2"/>
      </rPr>
      <t xml:space="preserve"> U.S. Dept. of Edu. (2011). </t>
    </r>
    <r>
      <rPr>
        <i/>
        <sz val="10"/>
        <color theme="1" tint="0.14999847407452621"/>
        <rFont val="Segoe UI Light"/>
        <family val="2"/>
      </rPr>
      <t>Available online at</t>
    </r>
    <r>
      <rPr>
        <sz val="10"/>
        <color theme="1" tint="0.14999847407452621"/>
        <rFont val="Segoe UI Light"/>
        <family val="2"/>
      </rPr>
      <t>: http://ocrdata.ed.gov.</t>
    </r>
  </si>
  <si>
    <r>
      <t xml:space="preserve">Course &amp; Program Enrollment: </t>
    </r>
    <r>
      <rPr>
        <b/>
        <sz val="18"/>
        <color theme="8" tint="-0.499984740745262"/>
        <rFont val="Segoe UI Black"/>
        <family val="2"/>
      </rPr>
      <t>Analysis</t>
    </r>
    <r>
      <rPr>
        <b/>
        <sz val="18"/>
        <color theme="8" tint="-0.499984740745262"/>
        <rFont val="Segoe UI Semibold"/>
        <family val="2"/>
      </rPr>
      <t xml:space="preserve"> </t>
    </r>
  </si>
  <si>
    <r>
      <t xml:space="preserve">Course &amp; Program Enrollment: </t>
    </r>
    <r>
      <rPr>
        <b/>
        <sz val="20"/>
        <color theme="8" tint="-0.499984740745262"/>
        <rFont val="Segoe UI Black"/>
        <family val="2"/>
      </rPr>
      <t>Data Worksheet</t>
    </r>
    <r>
      <rPr>
        <b/>
        <sz val="20"/>
        <color theme="8" tint="-0.499984740745262"/>
        <rFont val="Segoe UI Semibold"/>
        <family val="2"/>
      </rPr>
      <t xml:space="preserve"> </t>
    </r>
  </si>
  <si>
    <r>
      <t xml:space="preserve">Course &amp; Program Enrollment: </t>
    </r>
    <r>
      <rPr>
        <b/>
        <sz val="15"/>
        <color rgb="FFC00000"/>
        <rFont val="Segoe UI Black"/>
        <family val="2"/>
      </rPr>
      <t>Instructions</t>
    </r>
    <r>
      <rPr>
        <b/>
        <sz val="15"/>
        <color rgb="FFC00000"/>
        <rFont val="Segoe UI Semibold"/>
        <family val="2"/>
      </rPr>
      <t xml:space="preserve"> </t>
    </r>
  </si>
  <si>
    <t>Proportionality Analysis: Male / Female</t>
  </si>
  <si>
    <t xml:space="preserve">Proportionality Analysis: Special Programs </t>
  </si>
  <si>
    <t>P. Islander</t>
  </si>
  <si>
    <r>
      <t xml:space="preserve">The “over/under represented” and “targeted student enrollment” columns are not intended to draw conclusions about compliance or to suggest that all courses and programs must be exactly proportionate to student enrollment. Rather, these columns are intended to help guide the district’s analysis in determining whether all students have equal access to all courses and programs and to help guide planning and decision-making </t>
    </r>
    <r>
      <rPr>
        <b/>
        <i/>
        <sz val="10"/>
        <color theme="1"/>
        <rFont val="Segoe UI Light"/>
        <family val="2"/>
      </rPr>
      <t>Please refer to the analysis tab for guiding questions and assistance with a root cause analysis.</t>
    </r>
  </si>
  <si>
    <t>Proportionalty Analysis: Race / Ethnicity</t>
  </si>
  <si>
    <r>
      <t>CTE Clearinghouse: Recruitment and Retention of Students to Non-Traditional Fields,</t>
    </r>
    <r>
      <rPr>
        <sz val="10"/>
        <color theme="1" tint="0.14999847407452621"/>
        <rFont val="Segoe UI Light"/>
        <family val="2"/>
      </rPr>
      <t xml:space="preserve"> Association for Career and Technical Education. </t>
    </r>
    <r>
      <rPr>
        <i/>
        <sz val="10"/>
        <color theme="1" tint="0.14999847407452621"/>
        <rFont val="Segoe UI Light"/>
        <family val="2"/>
      </rPr>
      <t>Available online at</t>
    </r>
    <r>
      <rPr>
        <sz val="10"/>
        <color theme="1" tint="0.14999847407452621"/>
        <rFont val="Segoe UI Light"/>
        <family val="2"/>
      </rPr>
      <t>: https://www.acteonline.org/general.aspx?id=1681#.V8obhmxTFPY.</t>
    </r>
  </si>
  <si>
    <t xml:space="preserve">How will the district establish which disparities are substantial? 
                                                                                                                                                                                              </t>
  </si>
  <si>
    <t xml:space="preserve">Based on your data, what successes do you see, and what might be the root cause(s) of your successes? How can understanding the root cause(s) of your successes contribute to identifying effective strategies that might work to address other areas? </t>
  </si>
  <si>
    <t>If your district has multiple buildings, does the enrollment make-up in courses and programs at one school differ from the programs at another school? If so, why might that be?</t>
  </si>
  <si>
    <t>For smaller districts (i.e., 500 students or fewer), how can you address common issues that arise with a small sample size? Could the district review data over multiple years to identify trends?</t>
  </si>
  <si>
    <t>How do disparities the district's course and program enrollment data compare to disparities in the district's graduation data?</t>
  </si>
  <si>
    <t>='Course.Program 4'!D14</t>
  </si>
  <si>
    <t>='Course.Program 6'!D14</t>
  </si>
  <si>
    <t>='Course.Program 2'!D14</t>
  </si>
  <si>
    <t>='Course.Program 3'!D14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</si>
</sst>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6" x14ac:knownFonts="1">
    <font>
      <sz val="11"/>
      <color theme="1"/>
      <name val="Calibri"/>
      <family val="2"/>
      <scheme val="minor"/>
    </font>
    <font>
      <sz val="11"/>
      <color theme="1"/>
      <name val="Calibri"/>
      <family val="2"/>
      <scheme val="minor"/>
    </font>
    <font>
      <sz val="11"/>
      <color theme="1"/>
      <name val="Cambria"/>
      <family val="1"/>
    </font>
    <font>
      <b/>
      <sz val="11"/>
      <color theme="1"/>
      <name val="Cambria"/>
      <family val="1"/>
    </font>
    <font>
      <sz val="9"/>
      <color theme="1"/>
      <name val="Times New Roman"/>
      <family val="1"/>
    </font>
    <font>
      <sz val="9"/>
      <color theme="2" tint="-0.89999084444715716"/>
      <name val="Times New Roman"/>
      <family val="1"/>
    </font>
    <font>
      <sz val="11"/>
      <color theme="1" tint="0.14999847407452621"/>
      <name val="Cambria"/>
      <family val="1"/>
    </font>
    <font>
      <sz val="12"/>
      <name val="Arial Narrow"/>
      <family val="2"/>
    </font>
    <font>
      <b/>
      <sz val="12"/>
      <color rgb="FFC00000"/>
      <name val="Cambria"/>
      <family val="1"/>
    </font>
    <font>
      <b/>
      <sz val="11"/>
      <color theme="1" tint="0.14999847407452621"/>
      <name val="Cambria"/>
      <family val="1"/>
    </font>
    <font>
      <sz val="9"/>
      <color indexed="81"/>
      <name val="Tahoma"/>
      <family val="2"/>
    </font>
    <font>
      <b/>
      <sz val="9"/>
      <color indexed="81"/>
      <name val="Tahoma"/>
      <family val="2"/>
    </font>
    <font>
      <b/>
      <sz val="11"/>
      <color theme="8" tint="-0.499984740745262"/>
      <name val="Cambria"/>
      <family val="1"/>
    </font>
    <font>
      <i/>
      <sz val="9"/>
      <color indexed="81"/>
      <name val="Tahoma"/>
      <family val="2"/>
    </font>
    <font>
      <sz val="12"/>
      <color theme="8" tint="-0.499984740745262"/>
      <name val="Cambria"/>
      <family val="1"/>
    </font>
    <font>
      <b/>
      <sz val="11"/>
      <color rgb="FFC00000"/>
      <name val="Cambria"/>
      <family val="1"/>
    </font>
    <font>
      <u/>
      <sz val="9"/>
      <color indexed="81"/>
      <name val="Tahoma"/>
      <family val="2"/>
    </font>
    <font>
      <sz val="10"/>
      <color theme="1" tint="0.14999847407452621"/>
      <name val="Segoe UI Light"/>
      <family val="2"/>
    </font>
    <font>
      <i/>
      <sz val="10"/>
      <color theme="1" tint="0.14999847407452621"/>
      <name val="Segoe UI Light"/>
      <family val="2"/>
    </font>
    <font>
      <b/>
      <sz val="18"/>
      <color theme="8" tint="-0.499984740745262"/>
      <name val="Segoe UI Semibold"/>
      <family val="2"/>
    </font>
    <font>
      <b/>
      <sz val="18"/>
      <color theme="8" tint="-0.499984740745262"/>
      <name val="Segoe UI Black"/>
      <family val="2"/>
    </font>
    <font>
      <sz val="10"/>
      <color theme="1" tint="0.14999847407452621"/>
      <name val="Segoe UI Semilight"/>
      <family val="2"/>
    </font>
    <font>
      <i/>
      <sz val="10"/>
      <color theme="1" tint="0.14999847407452621"/>
      <name val="Segoe UI Semilight"/>
      <family val="2"/>
    </font>
    <font>
      <sz val="11"/>
      <color theme="1"/>
      <name val="Segoe UI Light"/>
      <family val="2"/>
    </font>
    <font>
      <sz val="10"/>
      <color theme="1"/>
      <name val="Segoe UI Light"/>
      <family val="2"/>
    </font>
    <font>
      <b/>
      <sz val="10"/>
      <color theme="1" tint="0.14999847407452621"/>
      <name val="Segoe UI Light"/>
      <family val="2"/>
    </font>
    <font>
      <b/>
      <sz val="15"/>
      <color rgb="FFC00000"/>
      <name val="Segoe UI Black"/>
      <family val="2"/>
    </font>
    <font>
      <b/>
      <sz val="15"/>
      <color rgb="FFC00000"/>
      <name val="Segoe UI Light"/>
      <family val="2"/>
    </font>
    <font>
      <b/>
      <sz val="15"/>
      <color rgb="FFC00000"/>
      <name val="Segoe UI Semibold"/>
      <family val="2"/>
    </font>
    <font>
      <b/>
      <sz val="11"/>
      <color theme="8" tint="-0.499984740745262"/>
      <name val="Segoe UI Semibold"/>
      <family val="2"/>
    </font>
    <font>
      <b/>
      <sz val="11"/>
      <color rgb="FFC00000"/>
      <name val="Segoe UI Semibold"/>
      <family val="2"/>
    </font>
    <font>
      <b/>
      <sz val="11"/>
      <color theme="1"/>
      <name val="Segoe UI Light"/>
      <family val="2"/>
    </font>
    <font>
      <b/>
      <sz val="10"/>
      <color theme="1"/>
      <name val="Segoe UI Light"/>
      <family val="2"/>
    </font>
    <font>
      <sz val="14"/>
      <color theme="1"/>
      <name val="Segoe UI Light"/>
      <family val="2"/>
    </font>
    <font>
      <b/>
      <sz val="15"/>
      <color theme="7" tint="-0.249977111117893"/>
      <name val="Segoe UI Light"/>
      <family val="2"/>
    </font>
    <font>
      <i/>
      <sz val="11"/>
      <color theme="1"/>
      <name val="Segoe UI Light"/>
      <family val="2"/>
    </font>
    <font>
      <i/>
      <sz val="9"/>
      <color theme="1"/>
      <name val="Segoe UI Light"/>
      <family val="2"/>
    </font>
    <font>
      <b/>
      <i/>
      <sz val="9"/>
      <color theme="1"/>
      <name val="Segoe UI Light"/>
      <family val="2"/>
    </font>
    <font>
      <b/>
      <sz val="9"/>
      <color indexed="81"/>
      <name val="Segoe UI Light"/>
      <family val="2"/>
    </font>
    <font>
      <sz val="9"/>
      <color indexed="81"/>
      <name val="Segoe UI Light"/>
      <family val="2"/>
    </font>
    <font>
      <i/>
      <sz val="9"/>
      <color indexed="81"/>
      <name val="Segoe UI Light"/>
      <family val="2"/>
    </font>
    <font>
      <sz val="8"/>
      <color indexed="81"/>
      <name val="Tahoma"/>
      <family val="2"/>
    </font>
    <font>
      <b/>
      <sz val="14"/>
      <color theme="1"/>
      <name val="Segoe UI Light"/>
      <family val="2"/>
    </font>
    <font>
      <sz val="16"/>
      <color theme="1"/>
      <name val="Segoe UI Semibold"/>
      <family val="2"/>
    </font>
    <font>
      <b/>
      <sz val="10"/>
      <name val="Segoe UI Light"/>
      <family val="2"/>
    </font>
    <font>
      <sz val="10"/>
      <name val="Segoe UI Light"/>
      <family val="2"/>
    </font>
    <font>
      <b/>
      <sz val="10"/>
      <color rgb="FFC00000"/>
      <name val="Segoe UI Light"/>
      <family val="2"/>
    </font>
    <font>
      <sz val="10"/>
      <color theme="8" tint="-0.249977111117893"/>
      <name val="Segoe UI Light"/>
      <family val="2"/>
    </font>
    <font>
      <sz val="10"/>
      <color theme="1" tint="0.14996795556505021"/>
      <name val="Segoe UI Light"/>
      <family val="2"/>
    </font>
    <font>
      <b/>
      <sz val="20"/>
      <color theme="8" tint="-0.499984740745262"/>
      <name val="Segoe UI Semibold"/>
      <family val="2"/>
    </font>
    <font>
      <b/>
      <sz val="20"/>
      <color theme="8" tint="-0.499984740745262"/>
      <name val="Segoe UI Black"/>
      <family val="2"/>
    </font>
    <font>
      <b/>
      <sz val="16"/>
      <color theme="8" tint="-0.249977111117893"/>
      <name val="Segoe UI Semibold"/>
      <family val="2"/>
    </font>
    <font>
      <sz val="16"/>
      <color theme="8" tint="-0.249977111117893"/>
      <name val="Segoe UI Semibold"/>
      <family val="2"/>
    </font>
    <font>
      <b/>
      <sz val="12"/>
      <color theme="1"/>
      <name val="Segoe UI Light"/>
      <family val="2"/>
    </font>
    <font>
      <sz val="12"/>
      <color theme="1"/>
      <name val="Segoe UI Light"/>
      <family val="2"/>
    </font>
    <font>
      <sz val="16"/>
      <color theme="9" tint="-0.249977111117893"/>
      <name val="Segoe UI Semibold"/>
      <family val="2"/>
    </font>
    <font>
      <sz val="12"/>
      <color theme="1"/>
      <name val="Cambria"/>
      <family val="1"/>
    </font>
    <font>
      <i/>
      <sz val="10"/>
      <color theme="1"/>
      <name val="Segoe UI Light"/>
      <family val="2"/>
    </font>
    <font>
      <b/>
      <i/>
      <sz val="10"/>
      <color theme="1"/>
      <name val="Segoe UI Light"/>
      <family val="2"/>
    </font>
    <font>
      <sz val="14"/>
      <color rgb="FF990099"/>
      <name val="Segoe UI Semibold"/>
      <family val="2"/>
    </font>
    <font>
      <sz val="11"/>
      <color rgb="FF990099"/>
      <name val="Segoe UI Semibold"/>
      <family val="2"/>
    </font>
    <font>
      <sz val="8"/>
      <color theme="1"/>
      <name val="Segoe UI Light"/>
      <family val="2"/>
    </font>
    <font>
      <sz val="8"/>
      <color theme="1"/>
      <name val="Calibri"/>
      <family val="2"/>
      <scheme val="minor"/>
    </font>
    <font>
      <sz val="15"/>
      <color rgb="FFC00000"/>
      <name val="Segoe UI Light"/>
      <family val="2"/>
    </font>
    <font>
      <sz val="9"/>
      <color theme="2" tint="-0.89999084444715716"/>
      <name val="Times New Roman"/>
    </font>
    <font>
      <sz val="11"/>
      <color theme="1"/>
      <name val="Calibri"/>
      <scheme val="minor"/>
    </font>
  </fonts>
  <fills count="1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CCFF"/>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bottom style="thin">
        <color theme="1" tint="0.499984740745262"/>
      </bottom>
      <diagonal/>
    </border>
    <border>
      <left/>
      <right/>
      <top style="thin">
        <color theme="1" tint="0.499984740745262"/>
      </top>
      <bottom/>
      <diagonal/>
    </border>
    <border>
      <left/>
      <right/>
      <top/>
      <bottom style="thin">
        <color theme="1"/>
      </bottom>
      <diagonal/>
    </border>
    <border>
      <left/>
      <right/>
      <top/>
      <bottom style="thin">
        <color theme="8" tint="-0.499984740745262"/>
      </bottom>
      <diagonal/>
    </border>
    <border>
      <left/>
      <right/>
      <top style="thin">
        <color indexed="64"/>
      </top>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7" fillId="0" borderId="0"/>
  </cellStyleXfs>
  <cellXfs count="187">
    <xf numFmtId="0" fontId="0" fillId="0" borderId="0" xfId="0"/>
    <xf numFmtId="0" fontId="2" fillId="0" borderId="0" xfId="0" applyFont="1"/>
    <xf numFmtId="0" fontId="2" fillId="0" borderId="0" xfId="0" applyFont="1" applyAlignment="1">
      <alignment vertical="center"/>
    </xf>
    <xf numFmtId="0" fontId="2" fillId="0" borderId="0" xfId="0" applyFont="1" applyBorder="1"/>
    <xf numFmtId="0" fontId="2" fillId="0" borderId="0" xfId="0" applyFont="1" applyFill="1" applyBorder="1"/>
    <xf numFmtId="0" fontId="2" fillId="0" borderId="0"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2" fillId="0" borderId="0" xfId="0" applyFont="1" applyFill="1"/>
    <xf numFmtId="0" fontId="4" fillId="0" borderId="0" xfId="0" applyFont="1"/>
    <xf numFmtId="0" fontId="5" fillId="0" borderId="0" xfId="0" applyFont="1" applyBorder="1" applyAlignment="1">
      <alignment horizontal="right" vertical="center"/>
    </xf>
    <xf numFmtId="0" fontId="5" fillId="0" borderId="0" xfId="0" applyFont="1" applyBorder="1" applyAlignment="1">
      <alignment horizontal="right"/>
    </xf>
    <xf numFmtId="0" fontId="3" fillId="0" borderId="0" xfId="0" applyFont="1" applyFill="1" applyBorder="1" applyAlignment="1">
      <alignment horizontal="center" vertical="center"/>
    </xf>
    <xf numFmtId="9" fontId="2" fillId="0" borderId="0" xfId="1"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Alignment="1">
      <alignment vertical="center"/>
    </xf>
    <xf numFmtId="9" fontId="2" fillId="0" borderId="0" xfId="1" applyFont="1" applyFill="1" applyAlignment="1">
      <alignment horizontal="center" vertical="center"/>
    </xf>
    <xf numFmtId="0" fontId="6" fillId="0" borderId="0" xfId="2" applyFont="1" applyBorder="1" applyAlignment="1">
      <alignment horizontal="left" vertical="top" wrapText="1"/>
    </xf>
    <xf numFmtId="0" fontId="8" fillId="0" borderId="0" xfId="0" applyFont="1" applyBorder="1" applyAlignment="1">
      <alignment horizontal="left"/>
    </xf>
    <xf numFmtId="0" fontId="6" fillId="0" borderId="0" xfId="2" applyFont="1" applyBorder="1" applyAlignment="1">
      <alignment horizontal="left" vertical="top" wrapText="1"/>
    </xf>
    <xf numFmtId="0" fontId="6" fillId="0" borderId="0" xfId="0" applyFont="1"/>
    <xf numFmtId="0" fontId="9" fillId="0" borderId="0" xfId="2" applyFont="1" applyBorder="1" applyAlignment="1">
      <alignment horizontal="left" vertical="top"/>
    </xf>
    <xf numFmtId="0" fontId="0" fillId="9" borderId="0" xfId="0" applyFill="1"/>
    <xf numFmtId="0" fontId="12" fillId="0" borderId="0" xfId="2" applyFont="1" applyBorder="1" applyAlignment="1">
      <alignment horizontal="right" vertical="top"/>
    </xf>
    <xf numFmtId="0" fontId="6" fillId="0" borderId="0" xfId="2" applyFont="1" applyBorder="1" applyAlignment="1">
      <alignment horizontal="left" vertical="top" wrapText="1"/>
    </xf>
    <xf numFmtId="0" fontId="6" fillId="0" borderId="0" xfId="2" applyFont="1" applyBorder="1" applyAlignment="1">
      <alignment horizontal="left" vertical="center" wrapText="1"/>
    </xf>
    <xf numFmtId="164" fontId="0" fillId="0" borderId="0" xfId="1" applyNumberFormat="1" applyFont="1"/>
    <xf numFmtId="0" fontId="6" fillId="0" borderId="0" xfId="2" applyFont="1" applyBorder="1" applyAlignment="1">
      <alignment horizontal="left" vertical="top" wrapText="1"/>
    </xf>
    <xf numFmtId="0" fontId="17" fillId="0" borderId="0" xfId="2" applyFont="1" applyBorder="1" applyAlignment="1">
      <alignment horizontal="left" vertical="top"/>
    </xf>
    <xf numFmtId="0" fontId="25" fillId="0" borderId="0" xfId="2" applyFont="1" applyBorder="1" applyAlignment="1">
      <alignment horizontal="left" vertical="top"/>
    </xf>
    <xf numFmtId="0" fontId="17" fillId="0" borderId="0" xfId="2" applyFont="1" applyBorder="1" applyAlignment="1">
      <alignment horizontal="left" vertical="top" wrapText="1"/>
    </xf>
    <xf numFmtId="0" fontId="17" fillId="0" borderId="0" xfId="0" applyFont="1"/>
    <xf numFmtId="0" fontId="23" fillId="0" borderId="0" xfId="0" applyFont="1"/>
    <xf numFmtId="0" fontId="23" fillId="0" borderId="0" xfId="0" applyFont="1" applyFill="1"/>
    <xf numFmtId="0" fontId="23" fillId="0" borderId="0" xfId="0" applyFont="1" applyBorder="1"/>
    <xf numFmtId="0" fontId="23" fillId="0" borderId="0" xfId="0" applyFont="1" applyFill="1" applyBorder="1"/>
    <xf numFmtId="0" fontId="23" fillId="0" borderId="0" xfId="0" applyFont="1" applyBorder="1" applyAlignment="1">
      <alignment vertical="center"/>
    </xf>
    <xf numFmtId="0" fontId="33" fillId="0" borderId="0" xfId="0" applyFont="1" applyFill="1" applyBorder="1" applyAlignment="1">
      <alignment horizontal="center" vertical="center"/>
    </xf>
    <xf numFmtId="0" fontId="33" fillId="0" borderId="0" xfId="0" applyFont="1" applyBorder="1" applyAlignment="1">
      <alignment vertical="center"/>
    </xf>
    <xf numFmtId="0" fontId="34"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3" fillId="0" borderId="0" xfId="0" applyFont="1" applyAlignment="1">
      <alignment horizontal="center" vertical="center"/>
    </xf>
    <xf numFmtId="0" fontId="31" fillId="0" borderId="0" xfId="0" applyFont="1" applyFill="1" applyBorder="1" applyAlignment="1">
      <alignment horizontal="center" vertical="center"/>
    </xf>
    <xf numFmtId="0" fontId="23" fillId="0" borderId="0" xfId="0" applyFont="1" applyFill="1" applyAlignment="1">
      <alignment horizontal="center" vertical="center"/>
    </xf>
    <xf numFmtId="9" fontId="23" fillId="0" borderId="0" xfId="1" applyFont="1" applyFill="1" applyBorder="1" applyAlignment="1">
      <alignment horizontal="center" vertical="center"/>
    </xf>
    <xf numFmtId="0" fontId="23" fillId="0" borderId="0" xfId="0" applyFont="1" applyAlignment="1">
      <alignment horizontal="right" vertical="center"/>
    </xf>
    <xf numFmtId="0" fontId="31" fillId="0" borderId="0" xfId="0" applyFont="1" applyAlignment="1">
      <alignment horizontal="right"/>
    </xf>
    <xf numFmtId="0" fontId="31" fillId="0" borderId="0" xfId="0" applyFont="1" applyFill="1" applyAlignment="1">
      <alignment horizontal="right"/>
    </xf>
    <xf numFmtId="0" fontId="23" fillId="0" borderId="0" xfId="0" applyFont="1" applyFill="1" applyBorder="1" applyAlignment="1">
      <alignment horizontal="center"/>
    </xf>
    <xf numFmtId="0" fontId="23" fillId="0" borderId="0" xfId="0" applyFont="1" applyAlignment="1">
      <alignment vertical="center"/>
    </xf>
    <xf numFmtId="0" fontId="23" fillId="0" borderId="0" xfId="0" applyFont="1" applyBorder="1" applyAlignment="1">
      <alignment horizontal="center" vertical="center"/>
    </xf>
    <xf numFmtId="0" fontId="32" fillId="0" borderId="0" xfId="0" applyFont="1"/>
    <xf numFmtId="0" fontId="23" fillId="7" borderId="1" xfId="0" applyFont="1" applyFill="1" applyBorder="1" applyAlignment="1">
      <alignment horizontal="center" vertical="center"/>
    </xf>
    <xf numFmtId="0" fontId="24" fillId="0" borderId="0" xfId="0" applyFont="1" applyAlignment="1">
      <alignment horizontal="center" vertical="center"/>
    </xf>
    <xf numFmtId="0" fontId="24" fillId="0" borderId="0" xfId="0" applyFont="1"/>
    <xf numFmtId="0" fontId="44" fillId="0" borderId="0" xfId="2" applyFont="1" applyBorder="1" applyAlignment="1">
      <alignment horizontal="left" vertical="top"/>
    </xf>
    <xf numFmtId="0" fontId="46" fillId="0" borderId="0" xfId="2" applyFont="1" applyBorder="1" applyAlignment="1">
      <alignment horizontal="left" vertical="top"/>
    </xf>
    <xf numFmtId="0" fontId="25" fillId="0" borderId="0" xfId="2" applyFont="1" applyBorder="1" applyAlignment="1">
      <alignment vertical="top"/>
    </xf>
    <xf numFmtId="0" fontId="17" fillId="0" borderId="0" xfId="2" applyFont="1" applyBorder="1" applyAlignment="1">
      <alignment vertical="top"/>
    </xf>
    <xf numFmtId="0" fontId="17" fillId="0" borderId="5" xfId="2" applyFont="1" applyBorder="1" applyAlignment="1">
      <alignment vertical="top"/>
    </xf>
    <xf numFmtId="0" fontId="47" fillId="0" borderId="0" xfId="2" applyFont="1" applyBorder="1" applyAlignment="1">
      <alignment horizontal="left"/>
    </xf>
    <xf numFmtId="0" fontId="25" fillId="0" borderId="5" xfId="2" applyFont="1" applyBorder="1" applyAlignment="1">
      <alignment horizontal="left" vertical="top"/>
    </xf>
    <xf numFmtId="0" fontId="47" fillId="0" borderId="0" xfId="2" applyFont="1" applyBorder="1" applyAlignment="1">
      <alignment horizontal="right" vertical="center"/>
    </xf>
    <xf numFmtId="0" fontId="25" fillId="0" borderId="5" xfId="2" applyFont="1" applyBorder="1" applyAlignment="1">
      <alignment horizontal="right" vertical="top"/>
    </xf>
    <xf numFmtId="0" fontId="25" fillId="0" borderId="5" xfId="2" applyFont="1" applyBorder="1" applyAlignment="1">
      <alignment vertical="center"/>
    </xf>
    <xf numFmtId="0" fontId="25" fillId="0" borderId="0" xfId="2" applyFont="1" applyBorder="1" applyAlignment="1">
      <alignment horizontal="left"/>
    </xf>
    <xf numFmtId="0" fontId="25" fillId="0" borderId="0" xfId="2" applyFont="1" applyBorder="1" applyAlignment="1">
      <alignment horizontal="right" vertical="center"/>
    </xf>
    <xf numFmtId="0" fontId="25" fillId="0" borderId="5" xfId="2" applyFont="1" applyBorder="1" applyAlignment="1">
      <alignment horizontal="left"/>
    </xf>
    <xf numFmtId="0" fontId="17" fillId="0" borderId="5" xfId="2" applyFont="1" applyBorder="1" applyAlignment="1">
      <alignment horizontal="left" vertical="top" wrapText="1"/>
    </xf>
    <xf numFmtId="0" fontId="47" fillId="0" borderId="0" xfId="2" applyFont="1" applyBorder="1" applyAlignment="1">
      <alignment horizontal="right" vertical="top"/>
    </xf>
    <xf numFmtId="0" fontId="47" fillId="0" borderId="0" xfId="2" applyFont="1" applyBorder="1" applyAlignment="1">
      <alignment horizontal="right" vertical="top" wrapText="1"/>
    </xf>
    <xf numFmtId="0" fontId="46" fillId="0" borderId="0" xfId="2" applyFont="1" applyBorder="1" applyAlignment="1">
      <alignment horizontal="left" vertical="center" wrapText="1"/>
    </xf>
    <xf numFmtId="0" fontId="46" fillId="0" borderId="0" xfId="0" applyFont="1" applyBorder="1" applyAlignment="1">
      <alignment horizontal="left"/>
    </xf>
    <xf numFmtId="0" fontId="19" fillId="0" borderId="0" xfId="2" applyFont="1" applyBorder="1" applyAlignment="1">
      <alignment horizontal="center" vertical="center"/>
    </xf>
    <xf numFmtId="0" fontId="28" fillId="0" borderId="0" xfId="2" applyFont="1" applyAlignment="1">
      <alignment horizontal="center" vertical="center" wrapText="1"/>
    </xf>
    <xf numFmtId="0" fontId="23" fillId="9" borderId="0" xfId="0" applyFont="1" applyFill="1"/>
    <xf numFmtId="0" fontId="2" fillId="9" borderId="0" xfId="0" applyFont="1" applyFill="1"/>
    <xf numFmtId="0" fontId="27" fillId="7" borderId="1" xfId="0" applyFont="1" applyFill="1" applyBorder="1" applyAlignment="1">
      <alignment horizontal="center" vertical="center"/>
    </xf>
    <xf numFmtId="0" fontId="43" fillId="0" borderId="0" xfId="0" applyFont="1" applyBorder="1" applyAlignment="1">
      <alignment horizontal="left"/>
    </xf>
    <xf numFmtId="0" fontId="27" fillId="9" borderId="0" xfId="0" applyFont="1" applyFill="1" applyBorder="1" applyAlignment="1">
      <alignment horizontal="center" vertical="center"/>
    </xf>
    <xf numFmtId="0" fontId="43" fillId="0" borderId="0" xfId="0" applyFont="1" applyBorder="1" applyAlignment="1">
      <alignment horizontal="center"/>
    </xf>
    <xf numFmtId="0" fontId="27" fillId="7" borderId="1" xfId="0" applyFont="1" applyFill="1" applyBorder="1" applyAlignment="1">
      <alignment vertical="center"/>
    </xf>
    <xf numFmtId="0" fontId="27" fillId="9" borderId="0" xfId="0" applyFont="1" applyFill="1" applyBorder="1" applyAlignment="1">
      <alignment vertical="center"/>
    </xf>
    <xf numFmtId="0" fontId="23" fillId="9" borderId="0" xfId="0" applyFont="1" applyFill="1" applyBorder="1"/>
    <xf numFmtId="0" fontId="33" fillId="9" borderId="0" xfId="0" applyFont="1" applyFill="1" applyBorder="1" applyAlignment="1">
      <alignment vertical="center"/>
    </xf>
    <xf numFmtId="0" fontId="23" fillId="9" borderId="0" xfId="0" applyFont="1" applyFill="1" applyBorder="1" applyAlignment="1">
      <alignment vertical="center"/>
    </xf>
    <xf numFmtId="0" fontId="23" fillId="9" borderId="0" xfId="0" applyFont="1" applyFill="1" applyAlignment="1">
      <alignment horizontal="right"/>
    </xf>
    <xf numFmtId="0" fontId="31" fillId="9" borderId="0" xfId="0" applyFont="1" applyFill="1" applyAlignment="1">
      <alignment horizontal="right"/>
    </xf>
    <xf numFmtId="164" fontId="23" fillId="9" borderId="0" xfId="1" applyNumberFormat="1" applyFont="1" applyFill="1" applyBorder="1" applyAlignment="1">
      <alignment horizontal="center" vertical="center"/>
    </xf>
    <xf numFmtId="0" fontId="23" fillId="9" borderId="0" xfId="0" applyFont="1" applyFill="1" applyBorder="1" applyAlignment="1">
      <alignment horizontal="center"/>
    </xf>
    <xf numFmtId="0" fontId="23" fillId="9" borderId="0" xfId="0" applyFont="1" applyFill="1" applyBorder="1" applyAlignment="1">
      <alignment horizontal="center" vertical="center"/>
    </xf>
    <xf numFmtId="0" fontId="2" fillId="9" borderId="0" xfId="0" applyFont="1" applyFill="1" applyBorder="1" applyAlignment="1">
      <alignment horizontal="center" vertical="center"/>
    </xf>
    <xf numFmtId="0" fontId="53" fillId="0" borderId="1" xfId="0" applyFont="1" applyBorder="1" applyAlignment="1">
      <alignment horizontal="center" vertical="center"/>
    </xf>
    <xf numFmtId="0" fontId="53" fillId="0" borderId="0" xfId="0" applyFont="1" applyAlignment="1">
      <alignment horizontal="center" vertical="center"/>
    </xf>
    <xf numFmtId="0" fontId="53" fillId="0" borderId="0" xfId="0" applyFont="1"/>
    <xf numFmtId="0" fontId="53" fillId="2" borderId="0" xfId="0" applyFont="1" applyFill="1" applyAlignment="1">
      <alignment horizontal="right"/>
    </xf>
    <xf numFmtId="0" fontId="54" fillId="0" borderId="0" xfId="0" applyFont="1"/>
    <xf numFmtId="0" fontId="54" fillId="7" borderId="1" xfId="0" applyFont="1" applyFill="1" applyBorder="1" applyAlignment="1">
      <alignment horizontal="center" vertical="center"/>
    </xf>
    <xf numFmtId="0" fontId="54" fillId="0" borderId="0" xfId="0" applyFont="1" applyAlignment="1">
      <alignment horizontal="center" vertical="center"/>
    </xf>
    <xf numFmtId="9" fontId="54" fillId="5" borderId="0" xfId="1" applyFont="1" applyFill="1" applyBorder="1" applyAlignment="1">
      <alignment horizontal="center" vertical="center"/>
    </xf>
    <xf numFmtId="0" fontId="53" fillId="0" borderId="0" xfId="0" applyFont="1" applyAlignment="1">
      <alignment horizontal="right"/>
    </xf>
    <xf numFmtId="0" fontId="54" fillId="0" borderId="0" xfId="0" applyFont="1" applyBorder="1" applyAlignment="1">
      <alignment horizontal="center" vertical="center"/>
    </xf>
    <xf numFmtId="0" fontId="54" fillId="0" borderId="0" xfId="0" applyFont="1" applyBorder="1" applyAlignment="1">
      <alignment vertical="center"/>
    </xf>
    <xf numFmtId="0" fontId="53" fillId="3" borderId="0" xfId="0" applyFont="1" applyFill="1" applyAlignment="1">
      <alignment horizontal="right" vertical="center"/>
    </xf>
    <xf numFmtId="0" fontId="54" fillId="6" borderId="1" xfId="0" applyFont="1" applyFill="1" applyBorder="1" applyAlignment="1">
      <alignment horizontal="center" vertical="center"/>
    </xf>
    <xf numFmtId="0" fontId="53" fillId="0" borderId="0" xfId="0" applyFont="1" applyAlignment="1">
      <alignment horizontal="right" vertical="center"/>
    </xf>
    <xf numFmtId="0" fontId="54" fillId="0" borderId="0" xfId="0" applyFont="1" applyAlignment="1">
      <alignment horizontal="right"/>
    </xf>
    <xf numFmtId="0" fontId="53" fillId="3" borderId="0" xfId="0" applyFont="1" applyFill="1" applyAlignment="1">
      <alignment horizontal="right"/>
    </xf>
    <xf numFmtId="0" fontId="54" fillId="0" borderId="0" xfId="0" applyFont="1" applyBorder="1"/>
    <xf numFmtId="9" fontId="54" fillId="0" borderId="0" xfId="1" applyFont="1" applyBorder="1" applyAlignment="1">
      <alignment vertical="center"/>
    </xf>
    <xf numFmtId="0" fontId="31" fillId="8" borderId="0" xfId="0" applyFont="1" applyFill="1" applyAlignment="1">
      <alignment horizontal="right"/>
    </xf>
    <xf numFmtId="9" fontId="23" fillId="4" borderId="0" xfId="1" applyFont="1" applyFill="1" applyBorder="1" applyAlignment="1">
      <alignment horizontal="center" vertical="center"/>
    </xf>
    <xf numFmtId="9" fontId="23" fillId="0" borderId="0" xfId="1" applyFont="1" applyBorder="1" applyAlignment="1">
      <alignment horizontal="center" vertical="center"/>
    </xf>
    <xf numFmtId="0" fontId="53" fillId="8" borderId="0" xfId="0" applyFont="1" applyFill="1" applyAlignment="1">
      <alignment horizontal="right"/>
    </xf>
    <xf numFmtId="0" fontId="56" fillId="0" borderId="0" xfId="0" applyFont="1"/>
    <xf numFmtId="0" fontId="54" fillId="0" borderId="0" xfId="0" applyFont="1" applyBorder="1" applyAlignment="1">
      <alignment horizontal="right" vertical="center"/>
    </xf>
    <xf numFmtId="0" fontId="53" fillId="9" borderId="0" xfId="0" applyFont="1" applyFill="1" applyAlignment="1">
      <alignment horizontal="right"/>
    </xf>
    <xf numFmtId="0" fontId="54" fillId="9" borderId="0" xfId="0" applyFont="1" applyFill="1"/>
    <xf numFmtId="164" fontId="54" fillId="9" borderId="0" xfId="1" applyNumberFormat="1" applyFont="1" applyFill="1" applyBorder="1" applyAlignment="1">
      <alignment horizontal="center" vertical="center"/>
    </xf>
    <xf numFmtId="0" fontId="54" fillId="9" borderId="0" xfId="0" applyFont="1" applyFill="1" applyBorder="1"/>
    <xf numFmtId="0" fontId="54" fillId="9" borderId="0" xfId="0" applyFont="1" applyFill="1" applyBorder="1" applyAlignment="1">
      <alignment horizontal="center" vertical="center"/>
    </xf>
    <xf numFmtId="0" fontId="0" fillId="0" borderId="0" xfId="0" applyBorder="1"/>
    <xf numFmtId="0" fontId="61" fillId="0" borderId="0" xfId="0" applyFont="1" applyAlignment="1">
      <alignment horizontal="right" vertical="top"/>
    </xf>
    <xf numFmtId="0" fontId="62" fillId="0" borderId="0" xfId="0" applyFont="1" applyAlignment="1">
      <alignment horizontal="right" vertical="top"/>
    </xf>
    <xf numFmtId="0" fontId="31" fillId="8" borderId="0" xfId="0" applyFont="1" applyFill="1" applyAlignment="1">
      <alignment horizontal="right"/>
    </xf>
    <xf numFmtId="0" fontId="53" fillId="3" borderId="0" xfId="0" applyFont="1" applyFill="1" applyAlignment="1">
      <alignment horizontal="right" vertical="center"/>
    </xf>
    <xf numFmtId="0" fontId="53" fillId="2" borderId="0" xfId="0" applyFont="1" applyFill="1" applyAlignment="1">
      <alignment horizontal="right"/>
    </xf>
    <xf numFmtId="49" fontId="0" fillId="0" borderId="0" xfId="0" applyNumberFormat="1" applyAlignment="1">
      <alignment horizontal="right"/>
    </xf>
    <xf numFmtId="9" fontId="0" fillId="0" borderId="0" xfId="0" applyNumberFormat="1"/>
    <xf numFmtId="0" fontId="17" fillId="0" borderId="0" xfId="2" applyFont="1" applyBorder="1" applyAlignment="1">
      <alignment horizontal="left" vertical="top" wrapText="1"/>
    </xf>
    <xf numFmtId="0" fontId="64" fillId="0" borderId="0" xfId="0" applyFont="1" applyAlignment="1">
      <alignment horizontal="right"/>
    </xf>
    <xf numFmtId="164" fontId="65" fillId="0" borderId="0" xfId="0" applyNumberFormat="1" applyFont="1"/>
    <xf numFmtId="0" fontId="17" fillId="0" borderId="0" xfId="2" applyFont="1" applyBorder="1" applyAlignment="1">
      <alignment vertical="top" wrapText="1"/>
    </xf>
    <xf numFmtId="0" fontId="30" fillId="0" borderId="4" xfId="0" applyFont="1" applyBorder="1" applyAlignment="1">
      <alignment horizontal="left"/>
    </xf>
    <xf numFmtId="0" fontId="30" fillId="0" borderId="2" xfId="2" applyFont="1" applyBorder="1" applyAlignment="1">
      <alignment horizontal="left" vertical="center" wrapText="1"/>
    </xf>
    <xf numFmtId="0" fontId="17" fillId="0" borderId="0" xfId="2" applyFont="1" applyBorder="1" applyAlignment="1">
      <alignment horizontal="left" vertical="top" wrapText="1"/>
    </xf>
    <xf numFmtId="0" fontId="30" fillId="0" borderId="2" xfId="2" applyFont="1" applyBorder="1" applyAlignment="1">
      <alignment vertical="center" wrapText="1"/>
    </xf>
    <xf numFmtId="0" fontId="15" fillId="0" borderId="2" xfId="2" applyFont="1" applyBorder="1" applyAlignment="1">
      <alignment vertical="center" wrapText="1"/>
    </xf>
    <xf numFmtId="0" fontId="17" fillId="0" borderId="3" xfId="2" applyFont="1" applyBorder="1" applyAlignment="1">
      <alignment horizontal="left" vertical="top"/>
    </xf>
    <xf numFmtId="0" fontId="17" fillId="0" borderId="0" xfId="2" applyFont="1" applyBorder="1" applyAlignment="1">
      <alignment horizontal="left" vertical="center" wrapText="1"/>
    </xf>
    <xf numFmtId="0" fontId="28" fillId="0" borderId="0" xfId="2" applyFont="1" applyAlignment="1">
      <alignment horizontal="center" vertical="center" wrapText="1"/>
    </xf>
    <xf numFmtId="0" fontId="19" fillId="0" borderId="0" xfId="2" applyFont="1" applyBorder="1" applyAlignment="1">
      <alignment horizontal="center" vertical="center"/>
    </xf>
    <xf numFmtId="0" fontId="29" fillId="0" borderId="2" xfId="2" applyFont="1" applyBorder="1" applyAlignment="1">
      <alignment horizontal="left" vertical="center"/>
    </xf>
    <xf numFmtId="0" fontId="21" fillId="0" borderId="0" xfId="2" applyFont="1" applyBorder="1" applyAlignment="1">
      <alignment horizontal="left" vertical="top" wrapText="1"/>
    </xf>
    <xf numFmtId="0" fontId="29" fillId="0" borderId="2" xfId="2" applyFont="1" applyBorder="1" applyAlignment="1">
      <alignment vertical="center" wrapText="1"/>
    </xf>
    <xf numFmtId="0" fontId="17" fillId="0" borderId="0" xfId="0" applyFont="1" applyBorder="1" applyAlignment="1">
      <alignment horizontal="left" vertical="top" wrapText="1"/>
    </xf>
    <xf numFmtId="0" fontId="24" fillId="0" borderId="0" xfId="0" applyFont="1" applyAlignment="1">
      <alignment horizontal="left"/>
    </xf>
    <xf numFmtId="0" fontId="48" fillId="0" borderId="0" xfId="2" applyFont="1" applyBorder="1" applyAlignment="1">
      <alignment horizontal="left" vertical="top" wrapText="1"/>
    </xf>
    <xf numFmtId="0" fontId="25" fillId="0" borderId="0" xfId="0" applyFont="1" applyBorder="1" applyAlignment="1">
      <alignment horizontal="left" vertical="top" wrapText="1"/>
    </xf>
    <xf numFmtId="0" fontId="46" fillId="0" borderId="4" xfId="0" applyFont="1" applyBorder="1" applyAlignment="1">
      <alignment horizontal="left"/>
    </xf>
    <xf numFmtId="0" fontId="46" fillId="0" borderId="0" xfId="0" applyFont="1" applyBorder="1" applyAlignment="1">
      <alignment horizontal="left" vertical="top" wrapText="1"/>
    </xf>
    <xf numFmtId="0" fontId="25" fillId="0" borderId="0" xfId="2" applyFont="1" applyBorder="1" applyAlignment="1">
      <alignment vertical="top" wrapText="1"/>
    </xf>
    <xf numFmtId="0" fontId="25" fillId="0" borderId="0" xfId="2" applyFont="1" applyBorder="1" applyAlignment="1">
      <alignment horizontal="left" vertical="top" wrapText="1"/>
    </xf>
    <xf numFmtId="0" fontId="9" fillId="0" borderId="0" xfId="2" applyFont="1" applyBorder="1" applyAlignment="1">
      <alignment horizontal="left" vertical="top"/>
    </xf>
    <xf numFmtId="0" fontId="47" fillId="0" borderId="0" xfId="2" applyFont="1" applyBorder="1" applyAlignment="1">
      <alignment horizontal="right" vertical="top"/>
    </xf>
    <xf numFmtId="0" fontId="47" fillId="0" borderId="0" xfId="2" applyFont="1" applyBorder="1" applyAlignment="1">
      <alignment horizontal="right"/>
    </xf>
    <xf numFmtId="0" fontId="46" fillId="0" borderId="2" xfId="2" applyFont="1" applyBorder="1" applyAlignment="1">
      <alignment horizontal="left" vertical="center" wrapText="1"/>
    </xf>
    <xf numFmtId="0" fontId="30" fillId="0" borderId="2" xfId="2" applyFont="1" applyBorder="1" applyAlignment="1">
      <alignment horizontal="left" vertical="center"/>
    </xf>
    <xf numFmtId="0" fontId="30" fillId="0" borderId="1" xfId="2" applyFont="1" applyBorder="1" applyAlignment="1">
      <alignment horizontal="left" vertical="top"/>
    </xf>
    <xf numFmtId="0" fontId="6" fillId="0" borderId="3" xfId="2" applyFont="1" applyBorder="1" applyAlignment="1">
      <alignment horizontal="left" vertical="center" wrapText="1"/>
    </xf>
    <xf numFmtId="0" fontId="14" fillId="0" borderId="3" xfId="2" applyFont="1" applyBorder="1" applyAlignment="1">
      <alignment horizontal="left" vertical="center" wrapText="1"/>
    </xf>
    <xf numFmtId="0" fontId="45" fillId="0" borderId="0" xfId="2" applyFont="1" applyBorder="1" applyAlignment="1">
      <alignment horizontal="left" vertical="top" wrapText="1"/>
    </xf>
    <xf numFmtId="0" fontId="44" fillId="0" borderId="6" xfId="2" applyFont="1" applyBorder="1" applyAlignment="1">
      <alignment horizontal="left" vertical="top" wrapText="1"/>
    </xf>
    <xf numFmtId="0" fontId="51" fillId="0" borderId="1" xfId="0" applyFont="1" applyBorder="1" applyAlignment="1">
      <alignment horizontal="left" vertical="center"/>
    </xf>
    <xf numFmtId="0" fontId="52" fillId="0" borderId="1" xfId="0" applyFont="1" applyBorder="1" applyAlignment="1">
      <alignment horizontal="left" vertical="center"/>
    </xf>
    <xf numFmtId="0" fontId="43" fillId="0" borderId="7" xfId="0" applyFont="1" applyBorder="1" applyAlignment="1">
      <alignment horizontal="center"/>
    </xf>
    <xf numFmtId="0" fontId="33" fillId="0" borderId="0" xfId="0" applyFont="1" applyAlignment="1">
      <alignment horizontal="center" vertical="center"/>
    </xf>
    <xf numFmtId="0" fontId="33" fillId="0" borderId="0" xfId="0" applyFont="1" applyBorder="1" applyAlignment="1">
      <alignment horizontal="center" vertical="center"/>
    </xf>
    <xf numFmtId="0" fontId="27" fillId="7" borderId="1" xfId="0" applyFont="1" applyFill="1" applyBorder="1" applyAlignment="1">
      <alignment horizontal="center" vertical="center"/>
    </xf>
    <xf numFmtId="0" fontId="49" fillId="0" borderId="0" xfId="2" applyFont="1" applyBorder="1" applyAlignment="1">
      <alignment horizontal="center" vertical="center"/>
    </xf>
    <xf numFmtId="0" fontId="63" fillId="6" borderId="1" xfId="0" applyFont="1" applyFill="1" applyBorder="1" applyAlignment="1">
      <alignment horizontal="center" vertical="center"/>
    </xf>
    <xf numFmtId="0" fontId="31" fillId="8" borderId="0" xfId="0" applyFont="1" applyFill="1" applyAlignment="1">
      <alignment horizontal="right"/>
    </xf>
    <xf numFmtId="0" fontId="53" fillId="0" borderId="1" xfId="0" applyFont="1" applyBorder="1" applyAlignment="1">
      <alignment horizontal="center" vertical="center" wrapText="1"/>
    </xf>
    <xf numFmtId="164" fontId="54" fillId="5" borderId="0" xfId="1" applyNumberFormat="1" applyFont="1" applyFill="1" applyBorder="1" applyAlignment="1">
      <alignment horizontal="center" vertical="center"/>
    </xf>
    <xf numFmtId="0" fontId="54" fillId="5" borderId="0" xfId="0" applyFont="1" applyFill="1" applyBorder="1" applyAlignment="1">
      <alignment horizontal="center"/>
    </xf>
    <xf numFmtId="0" fontId="53" fillId="3" borderId="0" xfId="0" applyFont="1" applyFill="1" applyAlignment="1">
      <alignment horizontal="right" vertical="center"/>
    </xf>
    <xf numFmtId="0" fontId="53" fillId="2" borderId="0" xfId="0" applyFont="1" applyFill="1" applyAlignment="1">
      <alignment horizontal="right"/>
    </xf>
    <xf numFmtId="0" fontId="55" fillId="0" borderId="1" xfId="0" applyFont="1" applyBorder="1" applyAlignment="1">
      <alignment horizontal="left"/>
    </xf>
    <xf numFmtId="0" fontId="36" fillId="0" borderId="0" xfId="0" applyFont="1" applyAlignment="1">
      <alignment horizontal="left" vertical="center" wrapText="1"/>
    </xf>
    <xf numFmtId="0" fontId="54" fillId="4" borderId="0" xfId="0" applyFont="1" applyFill="1" applyBorder="1" applyAlignment="1">
      <alignment horizontal="center" vertical="center"/>
    </xf>
    <xf numFmtId="0" fontId="32" fillId="0" borderId="1" xfId="0" applyFont="1" applyBorder="1" applyAlignment="1">
      <alignment horizontal="center" vertical="center" wrapText="1"/>
    </xf>
    <xf numFmtId="164" fontId="54" fillId="4" borderId="0" xfId="1" applyNumberFormat="1" applyFont="1" applyFill="1" applyBorder="1" applyAlignment="1">
      <alignment horizontal="center" vertical="center"/>
    </xf>
    <xf numFmtId="0" fontId="59" fillId="0" borderId="1" xfId="0" applyFont="1" applyBorder="1" applyAlignment="1">
      <alignment horizontal="left"/>
    </xf>
    <xf numFmtId="0" fontId="60" fillId="0" borderId="1" xfId="0" applyFont="1" applyBorder="1" applyAlignment="1">
      <alignment horizontal="left"/>
    </xf>
    <xf numFmtId="0" fontId="57" fillId="0" borderId="0" xfId="0" applyFont="1" applyAlignment="1">
      <alignment horizontal="left" vertical="center" wrapText="1"/>
    </xf>
    <xf numFmtId="0" fontId="35" fillId="0" borderId="0" xfId="0" applyFont="1" applyAlignment="1">
      <alignment horizontal="left" vertical="center" wrapText="1"/>
    </xf>
    <xf numFmtId="0" fontId="54" fillId="5" borderId="0" xfId="0" applyFont="1" applyFill="1" applyBorder="1" applyAlignment="1">
      <alignment horizontal="center" vertical="center"/>
    </xf>
  </cellXfs>
  <cellStyles count="3">
    <cellStyle name="Normal" xfId="0" builtinId="0"/>
    <cellStyle name="Normal 2" xfId="2"/>
    <cellStyle name="Percent" xfId="1" builtinId="5"/>
  </cellStyles>
  <dxfs count="18">
    <dxf>
      <font>
        <b val="0"/>
        <i val="0"/>
        <strike val="0"/>
        <condense val="0"/>
        <extend val="0"/>
        <outline val="0"/>
        <shadow val="0"/>
        <u val="none"/>
        <vertAlign val="baseline"/>
        <sz val="9"/>
        <color theme="2" tint="-0.89999084444715716"/>
        <name val="Times New Roman"/>
        <scheme val="none"/>
      </font>
      <alignment horizontal="right" vertical="bottom" textRotation="0" wrapText="0" indent="0" justifyLastLine="0" shrinkToFit="0" readingOrder="0"/>
    </dxf>
    <dxf>
      <font>
        <b val="0"/>
        <i val="0"/>
        <strike val="0"/>
        <condense val="0"/>
        <extend val="0"/>
        <outline val="0"/>
        <shadow val="0"/>
        <u val="none"/>
        <vertAlign val="baseline"/>
        <sz val="9"/>
        <color theme="1"/>
        <name val="Times New Roman"/>
        <scheme val="none"/>
      </font>
    </dxf>
    <dxf>
      <font>
        <b val="0"/>
        <i val="0"/>
        <strike val="0"/>
        <condense val="0"/>
        <extend val="0"/>
        <outline val="0"/>
        <shadow val="0"/>
        <u val="none"/>
        <vertAlign val="baseline"/>
        <sz val="9"/>
        <color theme="2" tint="-0.89999084444715716"/>
        <name val="Times New Roman"/>
        <scheme val="none"/>
      </font>
      <alignment horizontal="right" vertical="bottom" textRotation="0" wrapText="0" indent="0" justifyLastLine="0" shrinkToFit="0" readingOrder="0"/>
    </dxf>
    <dxf>
      <font>
        <b val="0"/>
        <i val="0"/>
        <strike val="0"/>
        <condense val="0"/>
        <extend val="0"/>
        <outline val="0"/>
        <shadow val="0"/>
        <u val="none"/>
        <vertAlign val="baseline"/>
        <sz val="9"/>
        <color theme="1"/>
        <name val="Times New Roman"/>
        <scheme val="none"/>
      </font>
    </dxf>
    <dxf>
      <font>
        <b val="0"/>
        <i val="0"/>
        <strike val="0"/>
        <condense val="0"/>
        <extend val="0"/>
        <outline val="0"/>
        <shadow val="0"/>
        <u val="none"/>
        <vertAlign val="baseline"/>
        <sz val="9"/>
        <color theme="2" tint="-0.89999084444715716"/>
        <name val="Times New Roman"/>
        <scheme val="none"/>
      </font>
      <alignment horizontal="right" vertical="bottom" textRotation="0" wrapText="0" indent="0" justifyLastLine="0" shrinkToFit="0" readingOrder="0"/>
    </dxf>
    <dxf>
      <font>
        <b val="0"/>
        <i val="0"/>
        <strike val="0"/>
        <condense val="0"/>
        <extend val="0"/>
        <outline val="0"/>
        <shadow val="0"/>
        <u val="none"/>
        <vertAlign val="baseline"/>
        <sz val="9"/>
        <color theme="1"/>
        <name val="Times New Roman"/>
        <scheme val="none"/>
      </font>
    </dxf>
    <dxf>
      <font>
        <b val="0"/>
        <i val="0"/>
        <strike val="0"/>
        <condense val="0"/>
        <extend val="0"/>
        <outline val="0"/>
        <shadow val="0"/>
        <u val="none"/>
        <vertAlign val="baseline"/>
        <sz val="11"/>
        <color theme="1"/>
        <name val="Calibri"/>
        <scheme val="minor"/>
      </font>
      <numFmt numFmtId="164" formatCode="0.0%"/>
    </dxf>
    <dxf>
      <font>
        <b val="0"/>
        <i val="0"/>
        <strike val="0"/>
        <condense val="0"/>
        <extend val="0"/>
        <outline val="0"/>
        <shadow val="0"/>
        <u val="none"/>
        <vertAlign val="baseline"/>
        <sz val="11"/>
        <color theme="1"/>
        <name val="Calibri"/>
        <scheme val="minor"/>
      </font>
      <numFmt numFmtId="164" formatCode="0.0%"/>
    </dxf>
    <dxf>
      <numFmt numFmtId="0" formatCode="General"/>
    </dxf>
    <dxf>
      <font>
        <b val="0"/>
        <i val="0"/>
        <strike val="0"/>
        <condense val="0"/>
        <extend val="0"/>
        <outline val="0"/>
        <shadow val="0"/>
        <u val="none"/>
        <vertAlign val="baseline"/>
        <sz val="9"/>
        <color theme="2" tint="-0.89999084444715716"/>
        <name val="Times New Roman"/>
        <scheme val="none"/>
      </font>
      <alignment horizontal="right" vertical="bottom" textRotation="0" wrapText="0" indent="0" justifyLastLine="0" shrinkToFit="0" readingOrder="0"/>
    </dxf>
    <dxf>
      <font>
        <b val="0"/>
        <i val="0"/>
        <strike val="0"/>
        <condense val="0"/>
        <extend val="0"/>
        <outline val="0"/>
        <shadow val="0"/>
        <u val="none"/>
        <vertAlign val="baseline"/>
        <sz val="9"/>
        <color theme="2" tint="-0.89999084444715716"/>
        <name val="Times New Roman"/>
        <scheme val="none"/>
      </font>
      <alignment horizontal="right" vertical="bottom" textRotation="0" wrapText="0" indent="0" justifyLastLine="0" shrinkToFit="0" readingOrder="0"/>
    </dxf>
    <dxf>
      <font>
        <b val="0"/>
        <i val="0"/>
        <strike val="0"/>
        <condense val="0"/>
        <extend val="0"/>
        <outline val="0"/>
        <shadow val="0"/>
        <u val="none"/>
        <vertAlign val="baseline"/>
        <sz val="9"/>
        <color theme="1"/>
        <name val="Times New Roman"/>
        <scheme val="none"/>
      </font>
    </dxf>
    <dxf>
      <font>
        <b val="0"/>
        <i val="0"/>
        <strike val="0"/>
        <condense val="0"/>
        <extend val="0"/>
        <outline val="0"/>
        <shadow val="0"/>
        <u val="none"/>
        <vertAlign val="baseline"/>
        <sz val="11"/>
        <color theme="1"/>
        <name val="Calibri"/>
        <scheme val="minor"/>
      </font>
      <numFmt numFmtId="164" formatCode="0.0%"/>
    </dxf>
    <dxf>
      <font>
        <b val="0"/>
        <i val="0"/>
        <strike val="0"/>
        <condense val="0"/>
        <extend val="0"/>
        <outline val="0"/>
        <shadow val="0"/>
        <u val="none"/>
        <vertAlign val="baseline"/>
        <sz val="11"/>
        <color theme="1"/>
        <name val="Calibri"/>
        <scheme val="minor"/>
      </font>
      <numFmt numFmtId="164" formatCode="0.0%"/>
    </dxf>
    <dxf>
      <font>
        <b val="0"/>
        <i val="0"/>
        <strike val="0"/>
        <condense val="0"/>
        <extend val="0"/>
        <outline val="0"/>
        <shadow val="0"/>
        <u val="none"/>
        <vertAlign val="baseline"/>
        <sz val="9"/>
        <color theme="2" tint="-0.89999084444715716"/>
        <name val="Times New Roman"/>
        <scheme val="none"/>
      </font>
      <alignment horizontal="right" vertical="bottom" textRotation="0" wrapText="0" indent="0" justifyLastLine="0" shrinkToFit="0" readingOrder="0"/>
    </dxf>
    <dxf>
      <font>
        <b val="0"/>
        <i val="0"/>
        <strike val="0"/>
        <condense val="0"/>
        <extend val="0"/>
        <outline val="0"/>
        <shadow val="0"/>
        <u val="none"/>
        <vertAlign val="baseline"/>
        <sz val="9"/>
        <color theme="1"/>
        <name val="Times New Roman"/>
        <scheme val="none"/>
      </font>
    </dxf>
    <dxf>
      <font>
        <b val="0"/>
        <i val="0"/>
        <strike val="0"/>
        <condense val="0"/>
        <extend val="0"/>
        <outline val="0"/>
        <shadow val="0"/>
        <u val="none"/>
        <vertAlign val="baseline"/>
        <sz val="9"/>
        <color theme="2" tint="-0.89999084444715716"/>
        <name val="Times New Roman"/>
        <scheme val="none"/>
      </font>
      <alignment horizontal="right" vertical="bottom" textRotation="0" wrapText="0" indent="0" justifyLastLine="0" shrinkToFit="0" readingOrder="0"/>
    </dxf>
    <dxf>
      <font>
        <b val="0"/>
        <i val="0"/>
        <strike val="0"/>
        <condense val="0"/>
        <extend val="0"/>
        <outline val="0"/>
        <shadow val="0"/>
        <u val="none"/>
        <vertAlign val="baseline"/>
        <sz val="9"/>
        <color theme="1"/>
        <name val="Times New Roman"/>
        <scheme val="none"/>
      </font>
    </dxf>
  </dxfs>
  <tableStyles count="0" defaultTableStyle="TableStyleMedium2" defaultPivotStyle="PivotStyleLight16"/>
  <colors>
    <mruColors>
      <color rgb="FF990099"/>
      <color rgb="FFBC89BD"/>
      <color rgb="FF660066"/>
      <color rgb="FFCCCCFF"/>
      <color rgb="FF000066"/>
      <color rgb="FFFFCCFF"/>
      <color rgb="FF336600"/>
      <color rgb="FFFFCC00"/>
      <color rgb="FFFF99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142875</xdr:colOff>
      <xdr:row>24</xdr:row>
      <xdr:rowOff>181803</xdr:rowOff>
    </xdr:from>
    <xdr:to>
      <xdr:col>2</xdr:col>
      <xdr:colOff>400050</xdr:colOff>
      <xdr:row>28</xdr:row>
      <xdr:rowOff>162752</xdr:rowOff>
    </xdr:to>
    <xdr:sp macro="" textlink="">
      <xdr:nvSpPr>
        <xdr:cNvPr id="6" name="Left Brace 5" descr="&quot;&quot;"/>
        <xdr:cNvSpPr/>
      </xdr:nvSpPr>
      <xdr:spPr>
        <a:xfrm>
          <a:off x="785605" y="14639925"/>
          <a:ext cx="257175" cy="1014618"/>
        </a:xfrm>
        <a:prstGeom prst="leftBrace">
          <a:avLst/>
        </a:prstGeom>
        <a:ln w="22225" cmpd="sng">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142875</xdr:colOff>
      <xdr:row>23</xdr:row>
      <xdr:rowOff>161925</xdr:rowOff>
    </xdr:from>
    <xdr:to>
      <xdr:col>6</xdr:col>
      <xdr:colOff>333375</xdr:colOff>
      <xdr:row>25</xdr:row>
      <xdr:rowOff>171449</xdr:rowOff>
    </xdr:to>
    <xdr:sp macro="" textlink="">
      <xdr:nvSpPr>
        <xdr:cNvPr id="7" name="Left Brace 6" descr="&quot;&quot;"/>
        <xdr:cNvSpPr/>
      </xdr:nvSpPr>
      <xdr:spPr>
        <a:xfrm>
          <a:off x="3190875" y="8448675"/>
          <a:ext cx="190500" cy="495299"/>
        </a:xfrm>
        <a:prstGeom prst="leftBrace">
          <a:avLst/>
        </a:prstGeom>
        <a:ln w="22225" cmpd="sng">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133350</xdr:colOff>
      <xdr:row>27</xdr:row>
      <xdr:rowOff>171450</xdr:rowOff>
    </xdr:from>
    <xdr:to>
      <xdr:col>6</xdr:col>
      <xdr:colOff>323850</xdr:colOff>
      <xdr:row>29</xdr:row>
      <xdr:rowOff>152399</xdr:rowOff>
    </xdr:to>
    <xdr:sp macro="" textlink="">
      <xdr:nvSpPr>
        <xdr:cNvPr id="10" name="Left Brace 9" descr="&quot;&quot;"/>
        <xdr:cNvSpPr/>
      </xdr:nvSpPr>
      <xdr:spPr>
        <a:xfrm>
          <a:off x="3181350" y="9458325"/>
          <a:ext cx="190500" cy="495299"/>
        </a:xfrm>
        <a:prstGeom prst="leftBrace">
          <a:avLst/>
        </a:prstGeom>
        <a:ln w="22225" cmpd="sng">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68580</xdr:colOff>
      <xdr:row>16</xdr:row>
      <xdr:rowOff>0</xdr:rowOff>
    </xdr:from>
    <xdr:to>
      <xdr:col>19</xdr:col>
      <xdr:colOff>0</xdr:colOff>
      <xdr:row>17</xdr:row>
      <xdr:rowOff>12700</xdr:rowOff>
    </xdr:to>
    <xdr:sp macro="" textlink="">
      <xdr:nvSpPr>
        <xdr:cNvPr id="2" name="TextBox 1" descr="Indicates that data below refers to gender breakdown of total enrollment and program enrollment" title="Section header"/>
        <xdr:cNvSpPr txBox="1"/>
      </xdr:nvSpPr>
      <xdr:spPr>
        <a:xfrm>
          <a:off x="436880" y="3467100"/>
          <a:ext cx="8161020" cy="457200"/>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Segoe UI Semibold" panose="020B0702040204020203" pitchFamily="34" charset="0"/>
              <a:cs typeface="Segoe UI Semibold" panose="020B0702040204020203" pitchFamily="34" charset="0"/>
            </a:rPr>
            <a:t>Male / Female</a:t>
          </a:r>
        </a:p>
      </xdr:txBody>
    </xdr:sp>
    <xdr:clientData/>
  </xdr:twoCellAnchor>
  <xdr:twoCellAnchor>
    <xdr:from>
      <xdr:col>1</xdr:col>
      <xdr:colOff>83820</xdr:colOff>
      <xdr:row>35</xdr:row>
      <xdr:rowOff>0</xdr:rowOff>
    </xdr:from>
    <xdr:to>
      <xdr:col>18</xdr:col>
      <xdr:colOff>76200</xdr:colOff>
      <xdr:row>35</xdr:row>
      <xdr:rowOff>482600</xdr:rowOff>
    </xdr:to>
    <xdr:sp macro="" textlink="">
      <xdr:nvSpPr>
        <xdr:cNvPr id="5" name="TextBox 4" descr="Indicates that data below refers to special program (Section 504, Special Ed, EL status, Free/Reduced Lunch status) breakdown of total enrollment and program enrollment" title="Section header"/>
        <xdr:cNvSpPr txBox="1"/>
      </xdr:nvSpPr>
      <xdr:spPr>
        <a:xfrm>
          <a:off x="452120" y="12763500"/>
          <a:ext cx="8133080" cy="4826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Segoe UI Semibold" panose="020B0702040204020203" pitchFamily="34" charset="0"/>
              <a:cs typeface="Segoe UI Semibold" panose="020B0702040204020203" pitchFamily="34" charset="0"/>
            </a:rPr>
            <a:t>Special Programs</a:t>
          </a:r>
        </a:p>
      </xdr:txBody>
    </xdr:sp>
    <xdr:clientData/>
  </xdr:twoCellAnchor>
  <xdr:twoCellAnchor>
    <xdr:from>
      <xdr:col>2</xdr:col>
      <xdr:colOff>0</xdr:colOff>
      <xdr:row>64</xdr:row>
      <xdr:rowOff>7620</xdr:rowOff>
    </xdr:from>
    <xdr:to>
      <xdr:col>18</xdr:col>
      <xdr:colOff>76200</xdr:colOff>
      <xdr:row>65</xdr:row>
      <xdr:rowOff>30480</xdr:rowOff>
    </xdr:to>
    <xdr:sp macro="" textlink="">
      <xdr:nvSpPr>
        <xdr:cNvPr id="7" name="TextBox 6" descr="Indicates that data below refers to race/ethnicity breakdown of total enrollment and program enrollment" title="Section header"/>
        <xdr:cNvSpPr txBox="1"/>
      </xdr:nvSpPr>
      <xdr:spPr>
        <a:xfrm>
          <a:off x="457200" y="22994620"/>
          <a:ext cx="8128000" cy="518160"/>
        </a:xfrm>
        <a:prstGeom prst="rect">
          <a:avLst/>
        </a:prstGeom>
        <a:solidFill>
          <a:srgbClr val="BC89B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solidFill>
                <a:schemeClr val="bg1"/>
              </a:solidFill>
              <a:latin typeface="Segoe UI Semibold" panose="020B0702040204020203" pitchFamily="34" charset="0"/>
              <a:cs typeface="Segoe UI Semibold" panose="020B0702040204020203" pitchFamily="34" charset="0"/>
            </a:rPr>
            <a:t>Ethnicity</a:t>
          </a:r>
          <a:r>
            <a:rPr lang="en-US" sz="1800" baseline="0">
              <a:solidFill>
                <a:schemeClr val="bg1"/>
              </a:solidFill>
              <a:latin typeface="Segoe UI Semibold" panose="020B0702040204020203" pitchFamily="34" charset="0"/>
              <a:cs typeface="Segoe UI Semibold" panose="020B0702040204020203" pitchFamily="34" charset="0"/>
            </a:rPr>
            <a:t> / Race</a:t>
          </a:r>
          <a:endParaRPr lang="en-US" sz="1800">
            <a:solidFill>
              <a:schemeClr val="bg1"/>
            </a:solidFill>
            <a:latin typeface="Segoe UI Semibold" panose="020B0702040204020203" pitchFamily="34" charset="0"/>
            <a:cs typeface="Segoe UI Semibold" panose="020B0702040204020203"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68580</xdr:colOff>
      <xdr:row>16</xdr:row>
      <xdr:rowOff>0</xdr:rowOff>
    </xdr:from>
    <xdr:to>
      <xdr:col>19</xdr:col>
      <xdr:colOff>0</xdr:colOff>
      <xdr:row>17</xdr:row>
      <xdr:rowOff>12700</xdr:rowOff>
    </xdr:to>
    <xdr:sp macro="" textlink="">
      <xdr:nvSpPr>
        <xdr:cNvPr id="2" name="TextBox 1"/>
        <xdr:cNvSpPr txBox="1"/>
      </xdr:nvSpPr>
      <xdr:spPr>
        <a:xfrm>
          <a:off x="421005" y="3505200"/>
          <a:ext cx="7741920" cy="450850"/>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Segoe UI Semibold" panose="020B0702040204020203" pitchFamily="34" charset="0"/>
              <a:cs typeface="Segoe UI Semibold" panose="020B0702040204020203" pitchFamily="34" charset="0"/>
            </a:rPr>
            <a:t>Male / Female</a:t>
          </a:r>
        </a:p>
      </xdr:txBody>
    </xdr:sp>
    <xdr:clientData/>
  </xdr:twoCellAnchor>
  <xdr:twoCellAnchor>
    <xdr:from>
      <xdr:col>1</xdr:col>
      <xdr:colOff>83820</xdr:colOff>
      <xdr:row>36</xdr:row>
      <xdr:rowOff>0</xdr:rowOff>
    </xdr:from>
    <xdr:to>
      <xdr:col>18</xdr:col>
      <xdr:colOff>76200</xdr:colOff>
      <xdr:row>36</xdr:row>
      <xdr:rowOff>482600</xdr:rowOff>
    </xdr:to>
    <xdr:sp macro="" textlink="">
      <xdr:nvSpPr>
        <xdr:cNvPr id="3" name="TextBox 2"/>
        <xdr:cNvSpPr txBox="1"/>
      </xdr:nvSpPr>
      <xdr:spPr>
        <a:xfrm>
          <a:off x="436245" y="12687300"/>
          <a:ext cx="7717155" cy="4826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Segoe UI Semibold" panose="020B0702040204020203" pitchFamily="34" charset="0"/>
              <a:cs typeface="Segoe UI Semibold" panose="020B0702040204020203" pitchFamily="34" charset="0"/>
            </a:rPr>
            <a:t>Special Programs</a:t>
          </a:r>
        </a:p>
      </xdr:txBody>
    </xdr:sp>
    <xdr:clientData/>
  </xdr:twoCellAnchor>
  <xdr:twoCellAnchor>
    <xdr:from>
      <xdr:col>2</xdr:col>
      <xdr:colOff>0</xdr:colOff>
      <xdr:row>65</xdr:row>
      <xdr:rowOff>7620</xdr:rowOff>
    </xdr:from>
    <xdr:to>
      <xdr:col>18</xdr:col>
      <xdr:colOff>76200</xdr:colOff>
      <xdr:row>66</xdr:row>
      <xdr:rowOff>30480</xdr:rowOff>
    </xdr:to>
    <xdr:sp macro="" textlink="">
      <xdr:nvSpPr>
        <xdr:cNvPr id="4" name="TextBox 3"/>
        <xdr:cNvSpPr txBox="1"/>
      </xdr:nvSpPr>
      <xdr:spPr>
        <a:xfrm>
          <a:off x="438150" y="22839045"/>
          <a:ext cx="7715250" cy="508635"/>
        </a:xfrm>
        <a:prstGeom prst="rect">
          <a:avLst/>
        </a:prstGeom>
        <a:solidFill>
          <a:srgbClr val="BC89B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solidFill>
                <a:schemeClr val="bg1"/>
              </a:solidFill>
              <a:latin typeface="Segoe UI Semibold" panose="020B0702040204020203" pitchFamily="34" charset="0"/>
              <a:cs typeface="Segoe UI Semibold" panose="020B0702040204020203" pitchFamily="34" charset="0"/>
            </a:rPr>
            <a:t>Ethnicity</a:t>
          </a:r>
          <a:r>
            <a:rPr lang="en-US" sz="1800" baseline="0">
              <a:solidFill>
                <a:schemeClr val="bg1"/>
              </a:solidFill>
              <a:latin typeface="Segoe UI Semibold" panose="020B0702040204020203" pitchFamily="34" charset="0"/>
              <a:cs typeface="Segoe UI Semibold" panose="020B0702040204020203" pitchFamily="34" charset="0"/>
            </a:rPr>
            <a:t> / Race</a:t>
          </a:r>
          <a:endParaRPr lang="en-US" sz="1800">
            <a:solidFill>
              <a:schemeClr val="bg1"/>
            </a:solidFill>
            <a:latin typeface="Segoe UI Semibold" panose="020B0702040204020203" pitchFamily="34" charset="0"/>
            <a:cs typeface="Segoe UI Semibold" panose="020B07020402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68580</xdr:colOff>
      <xdr:row>16</xdr:row>
      <xdr:rowOff>0</xdr:rowOff>
    </xdr:from>
    <xdr:to>
      <xdr:col>19</xdr:col>
      <xdr:colOff>0</xdr:colOff>
      <xdr:row>17</xdr:row>
      <xdr:rowOff>12700</xdr:rowOff>
    </xdr:to>
    <xdr:sp macro="" textlink="">
      <xdr:nvSpPr>
        <xdr:cNvPr id="2" name="TextBox 1"/>
        <xdr:cNvSpPr txBox="1"/>
      </xdr:nvSpPr>
      <xdr:spPr>
        <a:xfrm>
          <a:off x="421005" y="3505200"/>
          <a:ext cx="7741920" cy="450850"/>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Segoe UI Semibold" panose="020B0702040204020203" pitchFamily="34" charset="0"/>
              <a:cs typeface="Segoe UI Semibold" panose="020B0702040204020203" pitchFamily="34" charset="0"/>
            </a:rPr>
            <a:t>Male / Female</a:t>
          </a:r>
        </a:p>
      </xdr:txBody>
    </xdr:sp>
    <xdr:clientData/>
  </xdr:twoCellAnchor>
  <xdr:twoCellAnchor>
    <xdr:from>
      <xdr:col>1</xdr:col>
      <xdr:colOff>83820</xdr:colOff>
      <xdr:row>36</xdr:row>
      <xdr:rowOff>0</xdr:rowOff>
    </xdr:from>
    <xdr:to>
      <xdr:col>18</xdr:col>
      <xdr:colOff>76200</xdr:colOff>
      <xdr:row>36</xdr:row>
      <xdr:rowOff>482600</xdr:rowOff>
    </xdr:to>
    <xdr:sp macro="" textlink="">
      <xdr:nvSpPr>
        <xdr:cNvPr id="3" name="TextBox 2"/>
        <xdr:cNvSpPr txBox="1"/>
      </xdr:nvSpPr>
      <xdr:spPr>
        <a:xfrm>
          <a:off x="436245" y="12687300"/>
          <a:ext cx="7717155" cy="4826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Segoe UI Semibold" panose="020B0702040204020203" pitchFamily="34" charset="0"/>
              <a:cs typeface="Segoe UI Semibold" panose="020B0702040204020203" pitchFamily="34" charset="0"/>
            </a:rPr>
            <a:t>Special Programs</a:t>
          </a:r>
        </a:p>
      </xdr:txBody>
    </xdr:sp>
    <xdr:clientData/>
  </xdr:twoCellAnchor>
  <xdr:twoCellAnchor>
    <xdr:from>
      <xdr:col>2</xdr:col>
      <xdr:colOff>0</xdr:colOff>
      <xdr:row>65</xdr:row>
      <xdr:rowOff>7620</xdr:rowOff>
    </xdr:from>
    <xdr:to>
      <xdr:col>18</xdr:col>
      <xdr:colOff>76200</xdr:colOff>
      <xdr:row>66</xdr:row>
      <xdr:rowOff>30480</xdr:rowOff>
    </xdr:to>
    <xdr:sp macro="" textlink="">
      <xdr:nvSpPr>
        <xdr:cNvPr id="4" name="TextBox 3"/>
        <xdr:cNvSpPr txBox="1"/>
      </xdr:nvSpPr>
      <xdr:spPr>
        <a:xfrm>
          <a:off x="438150" y="22839045"/>
          <a:ext cx="7715250" cy="508635"/>
        </a:xfrm>
        <a:prstGeom prst="rect">
          <a:avLst/>
        </a:prstGeom>
        <a:solidFill>
          <a:srgbClr val="BC89B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solidFill>
                <a:schemeClr val="bg1"/>
              </a:solidFill>
              <a:latin typeface="Segoe UI Semibold" panose="020B0702040204020203" pitchFamily="34" charset="0"/>
              <a:cs typeface="Segoe UI Semibold" panose="020B0702040204020203" pitchFamily="34" charset="0"/>
            </a:rPr>
            <a:t>Ethnicity</a:t>
          </a:r>
          <a:r>
            <a:rPr lang="en-US" sz="1800" baseline="0">
              <a:solidFill>
                <a:schemeClr val="bg1"/>
              </a:solidFill>
              <a:latin typeface="Segoe UI Semibold" panose="020B0702040204020203" pitchFamily="34" charset="0"/>
              <a:cs typeface="Segoe UI Semibold" panose="020B0702040204020203" pitchFamily="34" charset="0"/>
            </a:rPr>
            <a:t> / Race</a:t>
          </a:r>
          <a:endParaRPr lang="en-US" sz="1800">
            <a:solidFill>
              <a:schemeClr val="bg1"/>
            </a:solidFill>
            <a:latin typeface="Segoe UI Semibold" panose="020B0702040204020203" pitchFamily="34" charset="0"/>
            <a:cs typeface="Segoe UI Semibold" panose="020B0702040204020203"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68580</xdr:colOff>
      <xdr:row>16</xdr:row>
      <xdr:rowOff>0</xdr:rowOff>
    </xdr:from>
    <xdr:to>
      <xdr:col>19</xdr:col>
      <xdr:colOff>0</xdr:colOff>
      <xdr:row>17</xdr:row>
      <xdr:rowOff>12700</xdr:rowOff>
    </xdr:to>
    <xdr:sp macro="" textlink="">
      <xdr:nvSpPr>
        <xdr:cNvPr id="2" name="TextBox 1"/>
        <xdr:cNvSpPr txBox="1"/>
      </xdr:nvSpPr>
      <xdr:spPr>
        <a:xfrm>
          <a:off x="421005" y="3505200"/>
          <a:ext cx="7741920" cy="450850"/>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Segoe UI Semibold" panose="020B0702040204020203" pitchFamily="34" charset="0"/>
              <a:cs typeface="Segoe UI Semibold" panose="020B0702040204020203" pitchFamily="34" charset="0"/>
            </a:rPr>
            <a:t>Male / Female</a:t>
          </a:r>
        </a:p>
      </xdr:txBody>
    </xdr:sp>
    <xdr:clientData/>
  </xdr:twoCellAnchor>
  <xdr:twoCellAnchor>
    <xdr:from>
      <xdr:col>1</xdr:col>
      <xdr:colOff>83820</xdr:colOff>
      <xdr:row>36</xdr:row>
      <xdr:rowOff>0</xdr:rowOff>
    </xdr:from>
    <xdr:to>
      <xdr:col>18</xdr:col>
      <xdr:colOff>76200</xdr:colOff>
      <xdr:row>36</xdr:row>
      <xdr:rowOff>482600</xdr:rowOff>
    </xdr:to>
    <xdr:sp macro="" textlink="">
      <xdr:nvSpPr>
        <xdr:cNvPr id="3" name="TextBox 2"/>
        <xdr:cNvSpPr txBox="1"/>
      </xdr:nvSpPr>
      <xdr:spPr>
        <a:xfrm>
          <a:off x="436245" y="12687300"/>
          <a:ext cx="7717155" cy="4826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Segoe UI Semibold" panose="020B0702040204020203" pitchFamily="34" charset="0"/>
              <a:cs typeface="Segoe UI Semibold" panose="020B0702040204020203" pitchFamily="34" charset="0"/>
            </a:rPr>
            <a:t>Special Programs</a:t>
          </a:r>
        </a:p>
      </xdr:txBody>
    </xdr:sp>
    <xdr:clientData/>
  </xdr:twoCellAnchor>
  <xdr:twoCellAnchor>
    <xdr:from>
      <xdr:col>2</xdr:col>
      <xdr:colOff>0</xdr:colOff>
      <xdr:row>64</xdr:row>
      <xdr:rowOff>7620</xdr:rowOff>
    </xdr:from>
    <xdr:to>
      <xdr:col>18</xdr:col>
      <xdr:colOff>76200</xdr:colOff>
      <xdr:row>65</xdr:row>
      <xdr:rowOff>30480</xdr:rowOff>
    </xdr:to>
    <xdr:sp macro="" textlink="">
      <xdr:nvSpPr>
        <xdr:cNvPr id="4" name="TextBox 3"/>
        <xdr:cNvSpPr txBox="1"/>
      </xdr:nvSpPr>
      <xdr:spPr>
        <a:xfrm>
          <a:off x="438150" y="22839045"/>
          <a:ext cx="7715250" cy="508635"/>
        </a:xfrm>
        <a:prstGeom prst="rect">
          <a:avLst/>
        </a:prstGeom>
        <a:solidFill>
          <a:srgbClr val="BC89B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solidFill>
                <a:schemeClr val="bg1"/>
              </a:solidFill>
              <a:latin typeface="Segoe UI Semibold" panose="020B0702040204020203" pitchFamily="34" charset="0"/>
              <a:cs typeface="Segoe UI Semibold" panose="020B0702040204020203" pitchFamily="34" charset="0"/>
            </a:rPr>
            <a:t>Ethnicity</a:t>
          </a:r>
          <a:r>
            <a:rPr lang="en-US" sz="1800" baseline="0">
              <a:solidFill>
                <a:schemeClr val="bg1"/>
              </a:solidFill>
              <a:latin typeface="Segoe UI Semibold" panose="020B0702040204020203" pitchFamily="34" charset="0"/>
              <a:cs typeface="Segoe UI Semibold" panose="020B0702040204020203" pitchFamily="34" charset="0"/>
            </a:rPr>
            <a:t> / Race</a:t>
          </a:r>
          <a:endParaRPr lang="en-US" sz="1800">
            <a:solidFill>
              <a:schemeClr val="bg1"/>
            </a:solidFill>
            <a:latin typeface="Segoe UI Semibold" panose="020B0702040204020203" pitchFamily="34" charset="0"/>
            <a:cs typeface="Segoe UI Semibold" panose="020B0702040204020203"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68580</xdr:colOff>
      <xdr:row>16</xdr:row>
      <xdr:rowOff>0</xdr:rowOff>
    </xdr:from>
    <xdr:to>
      <xdr:col>19</xdr:col>
      <xdr:colOff>0</xdr:colOff>
      <xdr:row>17</xdr:row>
      <xdr:rowOff>12700</xdr:rowOff>
    </xdr:to>
    <xdr:sp macro="" textlink="">
      <xdr:nvSpPr>
        <xdr:cNvPr id="2" name="TextBox 1"/>
        <xdr:cNvSpPr txBox="1"/>
      </xdr:nvSpPr>
      <xdr:spPr>
        <a:xfrm>
          <a:off x="421005" y="3505200"/>
          <a:ext cx="7741920" cy="450850"/>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Segoe UI Semibold" panose="020B0702040204020203" pitchFamily="34" charset="0"/>
              <a:cs typeface="Segoe UI Semibold" panose="020B0702040204020203" pitchFamily="34" charset="0"/>
            </a:rPr>
            <a:t>Male / Female</a:t>
          </a:r>
        </a:p>
      </xdr:txBody>
    </xdr:sp>
    <xdr:clientData/>
  </xdr:twoCellAnchor>
  <xdr:twoCellAnchor>
    <xdr:from>
      <xdr:col>1</xdr:col>
      <xdr:colOff>83820</xdr:colOff>
      <xdr:row>36</xdr:row>
      <xdr:rowOff>0</xdr:rowOff>
    </xdr:from>
    <xdr:to>
      <xdr:col>18</xdr:col>
      <xdr:colOff>76200</xdr:colOff>
      <xdr:row>36</xdr:row>
      <xdr:rowOff>482600</xdr:rowOff>
    </xdr:to>
    <xdr:sp macro="" textlink="">
      <xdr:nvSpPr>
        <xdr:cNvPr id="3" name="TextBox 2"/>
        <xdr:cNvSpPr txBox="1"/>
      </xdr:nvSpPr>
      <xdr:spPr>
        <a:xfrm>
          <a:off x="436245" y="12687300"/>
          <a:ext cx="7717155" cy="4826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Segoe UI Semibold" panose="020B0702040204020203" pitchFamily="34" charset="0"/>
              <a:cs typeface="Segoe UI Semibold" panose="020B0702040204020203" pitchFamily="34" charset="0"/>
            </a:rPr>
            <a:t>Special Programs</a:t>
          </a:r>
        </a:p>
      </xdr:txBody>
    </xdr:sp>
    <xdr:clientData/>
  </xdr:twoCellAnchor>
  <xdr:twoCellAnchor>
    <xdr:from>
      <xdr:col>2</xdr:col>
      <xdr:colOff>0</xdr:colOff>
      <xdr:row>64</xdr:row>
      <xdr:rowOff>7620</xdr:rowOff>
    </xdr:from>
    <xdr:to>
      <xdr:col>18</xdr:col>
      <xdr:colOff>76200</xdr:colOff>
      <xdr:row>65</xdr:row>
      <xdr:rowOff>30480</xdr:rowOff>
    </xdr:to>
    <xdr:sp macro="" textlink="">
      <xdr:nvSpPr>
        <xdr:cNvPr id="4" name="TextBox 3"/>
        <xdr:cNvSpPr txBox="1"/>
      </xdr:nvSpPr>
      <xdr:spPr>
        <a:xfrm>
          <a:off x="438150" y="22839045"/>
          <a:ext cx="7715250" cy="508635"/>
        </a:xfrm>
        <a:prstGeom prst="rect">
          <a:avLst/>
        </a:prstGeom>
        <a:solidFill>
          <a:srgbClr val="BC89B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solidFill>
                <a:schemeClr val="bg1"/>
              </a:solidFill>
              <a:latin typeface="Segoe UI Semibold" panose="020B0702040204020203" pitchFamily="34" charset="0"/>
              <a:cs typeface="Segoe UI Semibold" panose="020B0702040204020203" pitchFamily="34" charset="0"/>
            </a:rPr>
            <a:t>Ethnicity</a:t>
          </a:r>
          <a:r>
            <a:rPr lang="en-US" sz="1800" baseline="0">
              <a:solidFill>
                <a:schemeClr val="bg1"/>
              </a:solidFill>
              <a:latin typeface="Segoe UI Semibold" panose="020B0702040204020203" pitchFamily="34" charset="0"/>
              <a:cs typeface="Segoe UI Semibold" panose="020B0702040204020203" pitchFamily="34" charset="0"/>
            </a:rPr>
            <a:t> / Race</a:t>
          </a:r>
          <a:endParaRPr lang="en-US" sz="1800">
            <a:solidFill>
              <a:schemeClr val="bg1"/>
            </a:solidFill>
            <a:latin typeface="Segoe UI Semibold" panose="020B0702040204020203" pitchFamily="34" charset="0"/>
            <a:cs typeface="Segoe UI Semibold" panose="020B0702040204020203"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68580</xdr:colOff>
      <xdr:row>16</xdr:row>
      <xdr:rowOff>0</xdr:rowOff>
    </xdr:from>
    <xdr:to>
      <xdr:col>19</xdr:col>
      <xdr:colOff>0</xdr:colOff>
      <xdr:row>17</xdr:row>
      <xdr:rowOff>12700</xdr:rowOff>
    </xdr:to>
    <xdr:sp macro="" textlink="">
      <xdr:nvSpPr>
        <xdr:cNvPr id="2" name="TextBox 1"/>
        <xdr:cNvSpPr txBox="1"/>
      </xdr:nvSpPr>
      <xdr:spPr>
        <a:xfrm>
          <a:off x="421005" y="3505200"/>
          <a:ext cx="7741920" cy="450850"/>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Segoe UI Semibold" panose="020B0702040204020203" pitchFamily="34" charset="0"/>
              <a:cs typeface="Segoe UI Semibold" panose="020B0702040204020203" pitchFamily="34" charset="0"/>
            </a:rPr>
            <a:t>Male / Female</a:t>
          </a:r>
        </a:p>
      </xdr:txBody>
    </xdr:sp>
    <xdr:clientData/>
  </xdr:twoCellAnchor>
  <xdr:twoCellAnchor>
    <xdr:from>
      <xdr:col>1</xdr:col>
      <xdr:colOff>83820</xdr:colOff>
      <xdr:row>36</xdr:row>
      <xdr:rowOff>0</xdr:rowOff>
    </xdr:from>
    <xdr:to>
      <xdr:col>18</xdr:col>
      <xdr:colOff>76200</xdr:colOff>
      <xdr:row>36</xdr:row>
      <xdr:rowOff>482600</xdr:rowOff>
    </xdr:to>
    <xdr:sp macro="" textlink="">
      <xdr:nvSpPr>
        <xdr:cNvPr id="3" name="TextBox 2"/>
        <xdr:cNvSpPr txBox="1"/>
      </xdr:nvSpPr>
      <xdr:spPr>
        <a:xfrm>
          <a:off x="436245" y="12687300"/>
          <a:ext cx="7717155" cy="4826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Segoe UI Semibold" panose="020B0702040204020203" pitchFamily="34" charset="0"/>
              <a:cs typeface="Segoe UI Semibold" panose="020B0702040204020203" pitchFamily="34" charset="0"/>
            </a:rPr>
            <a:t>Special Programs</a:t>
          </a:r>
        </a:p>
      </xdr:txBody>
    </xdr:sp>
    <xdr:clientData/>
  </xdr:twoCellAnchor>
  <xdr:twoCellAnchor>
    <xdr:from>
      <xdr:col>2</xdr:col>
      <xdr:colOff>0</xdr:colOff>
      <xdr:row>64</xdr:row>
      <xdr:rowOff>7620</xdr:rowOff>
    </xdr:from>
    <xdr:to>
      <xdr:col>18</xdr:col>
      <xdr:colOff>76200</xdr:colOff>
      <xdr:row>65</xdr:row>
      <xdr:rowOff>30480</xdr:rowOff>
    </xdr:to>
    <xdr:sp macro="" textlink="">
      <xdr:nvSpPr>
        <xdr:cNvPr id="4" name="TextBox 3"/>
        <xdr:cNvSpPr txBox="1"/>
      </xdr:nvSpPr>
      <xdr:spPr>
        <a:xfrm>
          <a:off x="438150" y="22839045"/>
          <a:ext cx="7715250" cy="508635"/>
        </a:xfrm>
        <a:prstGeom prst="rect">
          <a:avLst/>
        </a:prstGeom>
        <a:solidFill>
          <a:srgbClr val="BC89B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solidFill>
                <a:schemeClr val="bg1"/>
              </a:solidFill>
              <a:latin typeface="Segoe UI Semibold" panose="020B0702040204020203" pitchFamily="34" charset="0"/>
              <a:cs typeface="Segoe UI Semibold" panose="020B0702040204020203" pitchFamily="34" charset="0"/>
            </a:rPr>
            <a:t>Ethnicity</a:t>
          </a:r>
          <a:r>
            <a:rPr lang="en-US" sz="1800" baseline="0">
              <a:solidFill>
                <a:schemeClr val="bg1"/>
              </a:solidFill>
              <a:latin typeface="Segoe UI Semibold" panose="020B0702040204020203" pitchFamily="34" charset="0"/>
              <a:cs typeface="Segoe UI Semibold" panose="020B0702040204020203" pitchFamily="34" charset="0"/>
            </a:rPr>
            <a:t> / Race</a:t>
          </a:r>
          <a:endParaRPr lang="en-US" sz="1800">
            <a:solidFill>
              <a:schemeClr val="bg1"/>
            </a:solidFill>
            <a:latin typeface="Segoe UI Semibold" panose="020B0702040204020203" pitchFamily="34" charset="0"/>
            <a:cs typeface="Segoe UI Semibold" panose="020B0702040204020203" pitchFamily="34" charset="0"/>
          </a:endParaRPr>
        </a:p>
      </xdr:txBody>
    </xdr:sp>
    <xdr:clientData/>
  </xdr:twoCellAnchor>
</xdr:wsDr>
</file>

<file path=xl/tables/table1.xml><?xml version="1.0" encoding="utf-8"?>
<table xmlns="http://schemas.openxmlformats.org/spreadsheetml/2006/main" id="1" name="Table1" displayName="Table1" ref="B1:F15" totalsRowShown="0" headerRowDxfId="17">
  <autoFilter ref="B1:F15"/>
  <tableColumns count="5">
    <tableColumn id="1" name="Group" dataDxfId="16"/>
    <tableColumn id="2" name="Building"/>
    <tableColumn id="3" name="Program#"/>
    <tableColumn id="4" name="Building%"/>
    <tableColumn id="5" name="Program%"/>
  </tableColumns>
  <tableStyleInfo showFirstColumn="0" showLastColumn="0" showRowStripes="1" showColumnStripes="0"/>
</table>
</file>

<file path=xl/tables/table2.xml><?xml version="1.0" encoding="utf-8"?>
<table xmlns="http://schemas.openxmlformats.org/spreadsheetml/2006/main" id="2" name="Table13" displayName="Table13" ref="B18:F32" totalsRowShown="0" headerRowDxfId="15">
  <autoFilter ref="B18:F32"/>
  <tableColumns count="5">
    <tableColumn id="1" name="Group" dataDxfId="14"/>
    <tableColumn id="2" name="District#"/>
    <tableColumn id="3" name="Program#"/>
    <tableColumn id="4" name="District%" dataDxfId="13" dataCellStyle="Percent"/>
    <tableColumn id="5" name="Program%" dataDxfId="12" dataCellStyle="Percent"/>
  </tableColumns>
  <tableStyleInfo showFirstColumn="0" showLastColumn="0" showRowStripes="1" showColumnStripes="0"/>
</table>
</file>

<file path=xl/tables/table3.xml><?xml version="1.0" encoding="utf-8"?>
<table xmlns="http://schemas.openxmlformats.org/spreadsheetml/2006/main" id="4" name="Table15" displayName="Table15" ref="B35:F50" totalsRowCount="1" headerRowDxfId="11">
  <autoFilter ref="B35:F49"/>
  <tableColumns count="5">
    <tableColumn id="1" name="Group" dataDxfId="10" totalsRowDxfId="9"/>
    <tableColumn id="2" name="Building" dataDxfId="8"/>
    <tableColumn id="3" name="Program#"/>
    <tableColumn id="4" name="Building%" dataDxfId="7" dataCellStyle="Percent"/>
    <tableColumn id="5" name="Program%" dataDxfId="6" dataCellStyle="Percent"/>
  </tableColumns>
  <tableStyleInfo showFirstColumn="0" showLastColumn="0" showRowStripes="1" showColumnStripes="0"/>
</table>
</file>

<file path=xl/tables/table4.xml><?xml version="1.0" encoding="utf-8"?>
<table xmlns="http://schemas.openxmlformats.org/spreadsheetml/2006/main" id="19" name="Table120" displayName="Table120" ref="B52:F66" totalsRowShown="0" headerRowDxfId="5">
  <autoFilter ref="B52:F66"/>
  <tableColumns count="5">
    <tableColumn id="1" name="Group" dataDxfId="4"/>
    <tableColumn id="2" name="Building"/>
    <tableColumn id="3" name="Program#"/>
    <tableColumn id="4" name="Building%"/>
    <tableColumn id="5" name="Program%"/>
  </tableColumns>
  <tableStyleInfo showFirstColumn="0" showLastColumn="0" showRowStripes="1" showColumnStripes="0"/>
</table>
</file>

<file path=xl/tables/table5.xml><?xml version="1.0" encoding="utf-8"?>
<table xmlns="http://schemas.openxmlformats.org/spreadsheetml/2006/main" id="20" name="Table12021" displayName="Table12021" ref="B69:F83" totalsRowShown="0" headerRowDxfId="3">
  <autoFilter ref="B69:F83"/>
  <tableColumns count="5">
    <tableColumn id="1" name="Group" dataDxfId="2"/>
    <tableColumn id="2" name="Building"/>
    <tableColumn id="3" name="Program#"/>
    <tableColumn id="4" name="Building%"/>
    <tableColumn id="5" name="Program%"/>
  </tableColumns>
  <tableStyleInfo showFirstColumn="0" showLastColumn="0" showRowStripes="1" showColumnStripes="0"/>
</table>
</file>

<file path=xl/tables/table6.xml><?xml version="1.0" encoding="utf-8"?>
<table xmlns="http://schemas.openxmlformats.org/spreadsheetml/2006/main" id="21" name="Table1202122" displayName="Table1202122" ref="B86:F100" totalsRowShown="0" headerRowDxfId="1">
  <autoFilter ref="B86:F100"/>
  <tableColumns count="5">
    <tableColumn id="1" name="Group" dataDxfId="0"/>
    <tableColumn id="2" name="Building"/>
    <tableColumn id="3" name="Program#"/>
    <tableColumn id="4" name="Building%"/>
    <tableColumn id="5" name="Program%"/>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V28"/>
  <sheetViews>
    <sheetView showGridLines="0" tabSelected="1" zoomScaleNormal="100" zoomScalePageLayoutView="60" workbookViewId="0">
      <selection activeCell="B5" sqref="B5:K5"/>
    </sheetView>
  </sheetViews>
  <sheetFormatPr defaultRowHeight="15" x14ac:dyDescent="0.25"/>
  <cols>
    <col min="1" max="1" width="3.28515625" customWidth="1"/>
    <col min="11" max="11" width="5.28515625" customWidth="1"/>
  </cols>
  <sheetData>
    <row r="1" spans="2:22" ht="10.9" customHeight="1" x14ac:dyDescent="0.25"/>
    <row r="2" spans="2:22" ht="25.9" customHeight="1" x14ac:dyDescent="0.25">
      <c r="B2" s="141" t="s">
        <v>61</v>
      </c>
      <c r="C2" s="141"/>
      <c r="D2" s="141"/>
      <c r="E2" s="141"/>
      <c r="F2" s="141"/>
      <c r="G2" s="141"/>
      <c r="H2" s="141"/>
      <c r="I2" s="141"/>
      <c r="J2" s="141"/>
      <c r="K2" s="141"/>
    </row>
    <row r="3" spans="2:22" ht="7.5" customHeight="1" x14ac:dyDescent="0.25">
      <c r="B3" s="73"/>
      <c r="C3" s="73"/>
      <c r="D3" s="73"/>
      <c r="E3" s="73"/>
      <c r="F3" s="73"/>
      <c r="G3" s="73"/>
      <c r="H3" s="73"/>
      <c r="I3" s="73"/>
      <c r="J3" s="73"/>
      <c r="K3" s="73"/>
    </row>
    <row r="4" spans="2:22" ht="16.5" x14ac:dyDescent="0.25">
      <c r="B4" s="142" t="s">
        <v>30</v>
      </c>
      <c r="C4" s="142"/>
      <c r="D4" s="142"/>
      <c r="E4" s="142"/>
      <c r="F4" s="142"/>
      <c r="G4" s="142"/>
      <c r="H4" s="142"/>
      <c r="I4" s="142"/>
      <c r="J4" s="142"/>
      <c r="K4" s="142"/>
    </row>
    <row r="5" spans="2:22" ht="44.25" customHeight="1" x14ac:dyDescent="0.25">
      <c r="B5" s="143" t="s">
        <v>67</v>
      </c>
      <c r="C5" s="143"/>
      <c r="D5" s="143"/>
      <c r="E5" s="143"/>
      <c r="F5" s="143"/>
      <c r="G5" s="143"/>
      <c r="H5" s="143"/>
      <c r="I5" s="143"/>
      <c r="J5" s="143"/>
      <c r="K5" s="143"/>
    </row>
    <row r="6" spans="2:22" ht="16.5" x14ac:dyDescent="0.25">
      <c r="B6" s="144" t="s">
        <v>31</v>
      </c>
      <c r="C6" s="144"/>
      <c r="D6" s="144"/>
      <c r="E6" s="144"/>
      <c r="F6" s="144"/>
      <c r="G6" s="144"/>
      <c r="H6" s="144"/>
      <c r="I6" s="144"/>
      <c r="J6" s="144"/>
      <c r="K6" s="144"/>
    </row>
    <row r="7" spans="2:22" ht="62.65" customHeight="1" x14ac:dyDescent="0.25">
      <c r="B7" s="143" t="s">
        <v>60</v>
      </c>
      <c r="C7" s="143"/>
      <c r="D7" s="143"/>
      <c r="E7" s="143"/>
      <c r="F7" s="143"/>
      <c r="G7" s="143"/>
      <c r="H7" s="143"/>
      <c r="I7" s="143"/>
      <c r="J7" s="143"/>
      <c r="K7" s="143"/>
    </row>
    <row r="8" spans="2:22" ht="16.899999999999999" customHeight="1" x14ac:dyDescent="0.25">
      <c r="B8" s="23"/>
      <c r="C8" s="21"/>
      <c r="D8" s="19"/>
      <c r="E8" s="19"/>
      <c r="F8" s="19"/>
      <c r="G8" s="19"/>
      <c r="H8" s="19"/>
      <c r="I8" s="19"/>
      <c r="J8" s="19"/>
      <c r="K8" s="19"/>
    </row>
    <row r="9" spans="2:22" ht="16.5" customHeight="1" x14ac:dyDescent="0.25">
      <c r="B9" s="140" t="s">
        <v>95</v>
      </c>
      <c r="C9" s="140"/>
      <c r="D9" s="140"/>
      <c r="E9" s="140"/>
      <c r="F9" s="140"/>
      <c r="G9" s="140"/>
      <c r="H9" s="140"/>
      <c r="I9" s="140"/>
      <c r="J9" s="140"/>
      <c r="K9" s="140"/>
    </row>
    <row r="10" spans="2:22" ht="9.4" customHeight="1" x14ac:dyDescent="0.25">
      <c r="B10" s="74"/>
      <c r="C10" s="74"/>
      <c r="D10" s="74"/>
      <c r="E10" s="74"/>
      <c r="F10" s="74"/>
      <c r="G10" s="74"/>
      <c r="H10" s="74"/>
      <c r="I10" s="74"/>
      <c r="J10" s="74"/>
      <c r="K10" s="74"/>
    </row>
    <row r="11" spans="2:22" ht="14.25" customHeight="1" x14ac:dyDescent="0.25">
      <c r="B11" s="134" t="s">
        <v>70</v>
      </c>
      <c r="C11" s="134"/>
      <c r="D11" s="134"/>
      <c r="E11" s="134"/>
      <c r="F11" s="134"/>
      <c r="G11" s="134"/>
      <c r="H11" s="134"/>
      <c r="I11" s="134"/>
      <c r="J11" s="134"/>
      <c r="K11" s="134"/>
    </row>
    <row r="12" spans="2:22" ht="112.35" customHeight="1" x14ac:dyDescent="0.25">
      <c r="B12" s="135" t="s">
        <v>68</v>
      </c>
      <c r="C12" s="135"/>
      <c r="D12" s="135"/>
      <c r="E12" s="135"/>
      <c r="F12" s="135"/>
      <c r="G12" s="135"/>
      <c r="H12" s="135"/>
      <c r="I12" s="135"/>
      <c r="J12" s="135"/>
      <c r="K12" s="135"/>
      <c r="V12" t="s">
        <v>41</v>
      </c>
    </row>
    <row r="13" spans="2:22" x14ac:dyDescent="0.25">
      <c r="B13" s="136" t="s">
        <v>71</v>
      </c>
      <c r="C13" s="137"/>
      <c r="D13" s="137"/>
      <c r="E13" s="137"/>
      <c r="F13" s="137"/>
      <c r="G13" s="137"/>
      <c r="H13" s="137"/>
      <c r="I13" s="137"/>
      <c r="J13" s="137"/>
      <c r="K13" s="137"/>
    </row>
    <row r="14" spans="2:22" ht="12.4" customHeight="1" x14ac:dyDescent="0.25">
      <c r="B14" s="138" t="s">
        <v>32</v>
      </c>
      <c r="C14" s="138"/>
      <c r="D14" s="138"/>
      <c r="E14" s="138"/>
      <c r="F14" s="138"/>
      <c r="G14" s="138"/>
      <c r="H14" s="138"/>
      <c r="I14" s="138"/>
      <c r="J14" s="138"/>
      <c r="K14" s="138"/>
    </row>
    <row r="15" spans="2:22" ht="16.149999999999999" customHeight="1" x14ac:dyDescent="0.25">
      <c r="B15" s="28" t="s">
        <v>65</v>
      </c>
      <c r="C15" s="28"/>
      <c r="D15" s="28"/>
      <c r="E15" s="28"/>
      <c r="F15" s="28"/>
      <c r="G15" s="28"/>
      <c r="H15" s="28"/>
      <c r="I15" s="28"/>
      <c r="J15" s="28"/>
      <c r="K15" s="28"/>
    </row>
    <row r="16" spans="2:22" ht="16.149999999999999" customHeight="1" x14ac:dyDescent="0.25">
      <c r="B16" s="135" t="s">
        <v>66</v>
      </c>
      <c r="C16" s="135"/>
      <c r="D16" s="135"/>
      <c r="E16" s="135"/>
      <c r="F16" s="135"/>
      <c r="G16" s="135"/>
      <c r="H16" s="135"/>
      <c r="I16" s="135"/>
      <c r="J16" s="135"/>
      <c r="K16" s="135"/>
    </row>
    <row r="17" spans="2:22" ht="33.4" customHeight="1" x14ac:dyDescent="0.25">
      <c r="B17" s="139" t="s">
        <v>51</v>
      </c>
      <c r="C17" s="139"/>
      <c r="D17" s="139"/>
      <c r="E17" s="139"/>
      <c r="F17" s="139"/>
      <c r="G17" s="139"/>
      <c r="H17" s="139"/>
      <c r="I17" s="139"/>
      <c r="J17" s="139"/>
      <c r="K17" s="139"/>
      <c r="L17" s="25"/>
      <c r="M17" s="25"/>
    </row>
    <row r="18" spans="2:22" ht="34.35" customHeight="1" x14ac:dyDescent="0.25">
      <c r="B18" s="135" t="s">
        <v>52</v>
      </c>
      <c r="C18" s="135"/>
      <c r="D18" s="135"/>
      <c r="E18" s="135"/>
      <c r="F18" s="135"/>
      <c r="G18" s="135"/>
      <c r="H18" s="135"/>
      <c r="I18" s="135"/>
      <c r="J18" s="135"/>
      <c r="K18" s="135"/>
      <c r="L18" s="24"/>
      <c r="M18" s="24"/>
    </row>
    <row r="19" spans="2:22" ht="46.9" customHeight="1" x14ac:dyDescent="0.25">
      <c r="B19" s="135" t="s">
        <v>69</v>
      </c>
      <c r="C19" s="135"/>
      <c r="D19" s="135"/>
      <c r="E19" s="135"/>
      <c r="F19" s="135"/>
      <c r="G19" s="135"/>
      <c r="H19" s="135"/>
      <c r="I19" s="135"/>
      <c r="J19" s="135"/>
      <c r="K19" s="135"/>
      <c r="L19" s="24"/>
      <c r="M19" s="24"/>
    </row>
    <row r="20" spans="2:22" ht="32.65" customHeight="1" x14ac:dyDescent="0.25">
      <c r="B20" s="132" t="s">
        <v>53</v>
      </c>
      <c r="C20" s="132"/>
      <c r="D20" s="132"/>
      <c r="E20" s="132"/>
      <c r="F20" s="132"/>
      <c r="G20" s="132"/>
      <c r="H20" s="132"/>
      <c r="I20" s="132"/>
      <c r="J20" s="132"/>
      <c r="K20" s="132"/>
      <c r="L20" s="24"/>
      <c r="M20" s="17"/>
    </row>
    <row r="21" spans="2:22" ht="17.25" customHeight="1" x14ac:dyDescent="0.25">
      <c r="B21" s="28" t="s">
        <v>54</v>
      </c>
      <c r="C21" s="129"/>
      <c r="D21" s="129"/>
      <c r="E21" s="129"/>
      <c r="F21" s="129"/>
      <c r="G21" s="129"/>
      <c r="H21" s="129"/>
      <c r="I21" s="129"/>
      <c r="J21" s="129"/>
      <c r="K21" s="129"/>
      <c r="L21" s="24"/>
      <c r="M21" s="17"/>
    </row>
    <row r="22" spans="2:22" ht="11.65" customHeight="1" x14ac:dyDescent="0.25">
      <c r="B22" s="24"/>
      <c r="C22" s="24"/>
      <c r="D22" s="24"/>
      <c r="E22" s="24"/>
      <c r="F22" s="24"/>
      <c r="G22" s="24"/>
      <c r="H22" s="24"/>
      <c r="I22" s="24"/>
      <c r="J22" s="24"/>
      <c r="K22" s="24"/>
      <c r="L22" s="24"/>
      <c r="M22" s="24"/>
    </row>
    <row r="23" spans="2:22" ht="14.25" customHeight="1" x14ac:dyDescent="0.25">
      <c r="B23" s="134" t="s">
        <v>56</v>
      </c>
      <c r="C23" s="134"/>
      <c r="D23" s="134"/>
      <c r="E23" s="134"/>
      <c r="F23" s="134"/>
      <c r="G23" s="134"/>
      <c r="H23" s="134"/>
      <c r="I23" s="134"/>
      <c r="J23" s="134"/>
      <c r="K23" s="134"/>
    </row>
    <row r="24" spans="2:22" ht="39.6" customHeight="1" x14ac:dyDescent="0.25">
      <c r="B24" s="135" t="s">
        <v>55</v>
      </c>
      <c r="C24" s="135"/>
      <c r="D24" s="135"/>
      <c r="E24" s="135"/>
      <c r="F24" s="135"/>
      <c r="G24" s="135"/>
      <c r="H24" s="135"/>
      <c r="I24" s="135"/>
      <c r="J24" s="135"/>
      <c r="K24" s="135"/>
      <c r="V24" t="s">
        <v>41</v>
      </c>
    </row>
    <row r="25" spans="2:22" ht="12" customHeight="1" x14ac:dyDescent="0.25">
      <c r="B25" s="20"/>
    </row>
    <row r="26" spans="2:22" ht="12" customHeight="1" x14ac:dyDescent="0.3">
      <c r="B26" s="133" t="s">
        <v>33</v>
      </c>
      <c r="C26" s="133"/>
      <c r="D26" s="133"/>
      <c r="E26" s="133"/>
      <c r="F26" s="133"/>
      <c r="G26" s="133"/>
      <c r="H26" s="133"/>
      <c r="I26" s="133"/>
      <c r="J26" s="133"/>
      <c r="K26" s="133"/>
    </row>
    <row r="27" spans="2:22" ht="1.9" customHeight="1" x14ac:dyDescent="0.25">
      <c r="B27" s="18"/>
      <c r="C27" s="18"/>
      <c r="D27" s="18"/>
      <c r="E27" s="18"/>
      <c r="F27" s="18"/>
      <c r="G27" s="18"/>
      <c r="H27" s="18"/>
      <c r="I27" s="18"/>
      <c r="J27" s="18"/>
      <c r="K27" s="18"/>
    </row>
    <row r="28" spans="2:22" ht="13.5" customHeight="1" x14ac:dyDescent="0.25">
      <c r="B28" s="31" t="s">
        <v>35</v>
      </c>
      <c r="C28" s="1"/>
      <c r="D28" s="1"/>
      <c r="E28" s="1"/>
      <c r="F28" s="1"/>
      <c r="G28" s="1"/>
      <c r="H28" s="1"/>
    </row>
  </sheetData>
  <mergeCells count="18">
    <mergeCell ref="B9:K9"/>
    <mergeCell ref="B2:K2"/>
    <mergeCell ref="B4:K4"/>
    <mergeCell ref="B5:K5"/>
    <mergeCell ref="B6:K6"/>
    <mergeCell ref="B7:K7"/>
    <mergeCell ref="B20:K20"/>
    <mergeCell ref="B26:K26"/>
    <mergeCell ref="B11:K11"/>
    <mergeCell ref="B12:K12"/>
    <mergeCell ref="B13:K13"/>
    <mergeCell ref="B14:K14"/>
    <mergeCell ref="B23:K23"/>
    <mergeCell ref="B24:K24"/>
    <mergeCell ref="B16:K16"/>
    <mergeCell ref="B17:K17"/>
    <mergeCell ref="B18:K18"/>
    <mergeCell ref="B19:K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R92"/>
  <sheetViews>
    <sheetView showGridLines="0" showRuler="0" zoomScale="115" zoomScaleNormal="115" zoomScalePageLayoutView="50" workbookViewId="0">
      <selection activeCell="B3" sqref="B3:K3"/>
    </sheetView>
  </sheetViews>
  <sheetFormatPr defaultRowHeight="15" x14ac:dyDescent="0.25"/>
  <cols>
    <col min="1" max="1" width="3.7109375" customWidth="1"/>
    <col min="2" max="2" width="5.7109375" customWidth="1"/>
    <col min="3" max="3" width="11.7109375" customWidth="1"/>
    <col min="4" max="4" width="7" customWidth="1"/>
    <col min="10" max="10" width="6" customWidth="1"/>
    <col min="11" max="11" width="3.7109375" customWidth="1"/>
  </cols>
  <sheetData>
    <row r="1" spans="2:11" ht="7.5" customHeight="1" x14ac:dyDescent="0.25"/>
    <row r="2" spans="2:11" ht="7.5" customHeight="1" x14ac:dyDescent="0.25"/>
    <row r="3" spans="2:11" ht="27.75" customHeight="1" x14ac:dyDescent="0.25">
      <c r="B3" s="141" t="s">
        <v>93</v>
      </c>
      <c r="C3" s="141"/>
      <c r="D3" s="141"/>
      <c r="E3" s="141"/>
      <c r="F3" s="141"/>
      <c r="G3" s="141"/>
      <c r="H3" s="141"/>
      <c r="I3" s="141"/>
      <c r="J3" s="141"/>
      <c r="K3" s="141"/>
    </row>
    <row r="4" spans="2:11" ht="15.4" customHeight="1" x14ac:dyDescent="0.25">
      <c r="B4" s="73"/>
      <c r="C4" s="73"/>
      <c r="D4" s="73"/>
      <c r="E4" s="73"/>
      <c r="F4" s="73"/>
      <c r="G4" s="73"/>
      <c r="H4" s="73"/>
      <c r="I4" s="73"/>
      <c r="J4" s="73"/>
      <c r="K4" s="73"/>
    </row>
    <row r="5" spans="2:11" ht="16.5" x14ac:dyDescent="0.25">
      <c r="B5" s="157" t="s">
        <v>43</v>
      </c>
      <c r="C5" s="157"/>
      <c r="D5" s="157"/>
      <c r="E5" s="157"/>
      <c r="F5" s="157"/>
      <c r="G5" s="157"/>
      <c r="H5" s="157"/>
      <c r="I5" s="157"/>
      <c r="J5" s="157"/>
      <c r="K5" s="157"/>
    </row>
    <row r="6" spans="2:11" ht="1.5" customHeight="1" x14ac:dyDescent="0.25">
      <c r="B6" s="159"/>
      <c r="C6" s="160"/>
      <c r="D6" s="160"/>
      <c r="E6" s="160"/>
      <c r="F6" s="160"/>
      <c r="G6" s="160"/>
      <c r="H6" s="160"/>
      <c r="I6" s="160"/>
      <c r="J6" s="160"/>
      <c r="K6" s="160"/>
    </row>
    <row r="7" spans="2:11" ht="94.5" customHeight="1" x14ac:dyDescent="0.25">
      <c r="B7" s="135" t="s">
        <v>57</v>
      </c>
      <c r="C7" s="135"/>
      <c r="D7" s="135"/>
      <c r="E7" s="135"/>
      <c r="F7" s="135"/>
      <c r="G7" s="135"/>
      <c r="H7" s="135"/>
      <c r="I7" s="135"/>
      <c r="J7" s="135"/>
      <c r="K7" s="135"/>
    </row>
    <row r="8" spans="2:11" ht="114.75" customHeight="1" x14ac:dyDescent="0.25">
      <c r="B8" s="19"/>
      <c r="C8" s="135" t="s">
        <v>44</v>
      </c>
      <c r="D8" s="135"/>
      <c r="E8" s="135"/>
      <c r="F8" s="135"/>
      <c r="G8" s="135"/>
      <c r="H8" s="135"/>
      <c r="I8" s="135"/>
      <c r="J8" s="135"/>
      <c r="K8" s="135"/>
    </row>
    <row r="9" spans="2:11" ht="20.65" customHeight="1" x14ac:dyDescent="0.25">
      <c r="B9" s="27"/>
      <c r="C9" s="30"/>
      <c r="D9" s="30"/>
      <c r="E9" s="30"/>
      <c r="F9" s="30"/>
      <c r="G9" s="30"/>
      <c r="H9" s="30"/>
      <c r="I9" s="30"/>
      <c r="J9" s="30"/>
      <c r="K9" s="30"/>
    </row>
    <row r="10" spans="2:11" ht="17.25" customHeight="1" x14ac:dyDescent="0.25">
      <c r="B10" s="158" t="s">
        <v>50</v>
      </c>
      <c r="C10" s="158"/>
      <c r="D10" s="158"/>
      <c r="E10" s="158"/>
      <c r="F10" s="158"/>
      <c r="G10" s="158"/>
      <c r="H10" s="158"/>
      <c r="I10" s="158"/>
      <c r="J10" s="158"/>
      <c r="K10" s="158"/>
    </row>
    <row r="11" spans="2:11" ht="65.650000000000006" customHeight="1" x14ac:dyDescent="0.25">
      <c r="B11" s="162" t="s">
        <v>78</v>
      </c>
      <c r="C11" s="162"/>
      <c r="D11" s="162"/>
      <c r="E11" s="162"/>
      <c r="F11" s="162"/>
      <c r="G11" s="162"/>
      <c r="H11" s="162"/>
      <c r="I11" s="162"/>
      <c r="J11" s="162"/>
      <c r="K11" s="162"/>
    </row>
    <row r="12" spans="2:11" ht="10.9" customHeight="1" x14ac:dyDescent="0.25">
      <c r="B12" s="161"/>
      <c r="C12" s="161"/>
      <c r="D12" s="161"/>
      <c r="E12" s="161"/>
      <c r="F12" s="161"/>
      <c r="G12" s="161"/>
      <c r="H12" s="161"/>
      <c r="I12" s="161"/>
      <c r="J12" s="161"/>
      <c r="K12" s="161"/>
    </row>
    <row r="13" spans="2:11" ht="1.1499999999999999" customHeight="1" x14ac:dyDescent="0.25">
      <c r="B13" s="55"/>
      <c r="C13" s="56"/>
      <c r="D13" s="56"/>
      <c r="E13" s="56"/>
      <c r="F13" s="56"/>
      <c r="G13" s="56"/>
      <c r="H13" s="56"/>
      <c r="I13" s="56"/>
      <c r="J13" s="56"/>
      <c r="K13" s="56"/>
    </row>
    <row r="14" spans="2:11" ht="45.75" customHeight="1" x14ac:dyDescent="0.25">
      <c r="B14" s="152" t="s">
        <v>79</v>
      </c>
      <c r="C14" s="135"/>
      <c r="D14" s="135"/>
      <c r="E14" s="135"/>
      <c r="F14" s="135"/>
      <c r="G14" s="135"/>
      <c r="H14" s="135"/>
      <c r="I14" s="135"/>
      <c r="J14" s="135"/>
      <c r="K14" s="135"/>
    </row>
    <row r="15" spans="2:11" ht="108" customHeight="1" x14ac:dyDescent="0.25">
      <c r="B15" s="152"/>
      <c r="C15" s="152"/>
      <c r="D15" s="152"/>
      <c r="E15" s="152"/>
      <c r="F15" s="152"/>
      <c r="G15" s="152"/>
      <c r="H15" s="152"/>
      <c r="I15" s="152"/>
      <c r="J15" s="152"/>
      <c r="K15" s="152"/>
    </row>
    <row r="16" spans="2:11" ht="75" customHeight="1" x14ac:dyDescent="0.25">
      <c r="B16" s="135" t="s">
        <v>80</v>
      </c>
      <c r="C16" s="135"/>
      <c r="D16" s="135"/>
      <c r="E16" s="135"/>
      <c r="F16" s="135"/>
      <c r="G16" s="135"/>
      <c r="H16" s="135"/>
      <c r="I16" s="135"/>
      <c r="J16" s="135"/>
      <c r="K16" s="135"/>
    </row>
    <row r="17" spans="1:18" ht="48" customHeight="1" x14ac:dyDescent="0.25">
      <c r="B17" s="135"/>
      <c r="C17" s="135"/>
      <c r="D17" s="135"/>
      <c r="E17" s="135"/>
      <c r="F17" s="135"/>
      <c r="G17" s="135"/>
      <c r="H17" s="135"/>
      <c r="I17" s="135"/>
      <c r="J17" s="135"/>
      <c r="K17" s="135"/>
    </row>
    <row r="18" spans="1:18" ht="14.25" customHeight="1" x14ac:dyDescent="0.25">
      <c r="B18" s="135"/>
      <c r="C18" s="135"/>
      <c r="D18" s="135"/>
      <c r="E18" s="135"/>
      <c r="F18" s="135"/>
      <c r="G18" s="135"/>
      <c r="H18" s="135"/>
      <c r="I18" s="135"/>
      <c r="J18" s="135"/>
      <c r="K18" s="135"/>
    </row>
    <row r="19" spans="1:18" ht="107.25" customHeight="1" x14ac:dyDescent="0.25">
      <c r="B19" s="151" t="s">
        <v>81</v>
      </c>
      <c r="C19" s="132"/>
      <c r="D19" s="132"/>
      <c r="E19" s="132"/>
      <c r="F19" s="132"/>
      <c r="G19" s="132"/>
      <c r="H19" s="132"/>
      <c r="I19" s="132"/>
      <c r="J19" s="132"/>
      <c r="K19" s="132"/>
    </row>
    <row r="20" spans="1:18" ht="96" customHeight="1" x14ac:dyDescent="0.25">
      <c r="B20" s="152"/>
      <c r="C20" s="152"/>
      <c r="D20" s="152"/>
      <c r="E20" s="152"/>
      <c r="F20" s="152"/>
      <c r="G20" s="152"/>
      <c r="H20" s="152"/>
      <c r="I20" s="152"/>
      <c r="J20" s="152"/>
      <c r="K20" s="152"/>
    </row>
    <row r="21" spans="1:18" ht="62.25" customHeight="1" x14ac:dyDescent="0.25">
      <c r="B21" s="132" t="s">
        <v>82</v>
      </c>
      <c r="C21" s="132"/>
      <c r="D21" s="132"/>
      <c r="E21" s="132"/>
      <c r="F21" s="132"/>
      <c r="G21" s="132"/>
      <c r="H21" s="132"/>
      <c r="I21" s="132"/>
      <c r="J21" s="132"/>
      <c r="K21" s="132"/>
    </row>
    <row r="22" spans="1:18" ht="104.25" customHeight="1" x14ac:dyDescent="0.25">
      <c r="B22" s="135"/>
      <c r="C22" s="135"/>
      <c r="D22" s="135"/>
      <c r="E22" s="135"/>
      <c r="F22" s="135"/>
      <c r="G22" s="135"/>
      <c r="H22" s="135"/>
      <c r="I22" s="135"/>
      <c r="J22" s="135"/>
      <c r="K22" s="135"/>
    </row>
    <row r="23" spans="1:18" ht="63.4" customHeight="1" x14ac:dyDescent="0.25">
      <c r="B23" s="151" t="s">
        <v>83</v>
      </c>
      <c r="C23" s="132"/>
      <c r="D23" s="132"/>
      <c r="E23" s="132"/>
      <c r="F23" s="132"/>
      <c r="G23" s="132"/>
      <c r="H23" s="132"/>
      <c r="I23" s="132"/>
      <c r="J23" s="132"/>
      <c r="K23" s="132"/>
    </row>
    <row r="24" spans="1:18" ht="18" customHeight="1" x14ac:dyDescent="0.25">
      <c r="B24" s="57" t="s">
        <v>42</v>
      </c>
      <c r="C24" s="58"/>
      <c r="D24" s="58"/>
      <c r="E24" s="58"/>
      <c r="F24" s="58"/>
      <c r="G24" s="154" t="s">
        <v>39</v>
      </c>
      <c r="H24" s="154"/>
      <c r="I24" s="59"/>
      <c r="J24" s="59"/>
      <c r="K24" s="59"/>
    </row>
    <row r="25" spans="1:18" ht="20.65" customHeight="1" x14ac:dyDescent="0.25">
      <c r="B25" s="29"/>
      <c r="C25" s="29"/>
      <c r="D25" s="60" t="s">
        <v>37</v>
      </c>
      <c r="E25" s="61"/>
      <c r="F25" s="61"/>
      <c r="G25" s="29"/>
      <c r="H25" s="29"/>
      <c r="I25" s="29"/>
      <c r="J25" s="29"/>
      <c r="K25" s="29"/>
    </row>
    <row r="26" spans="1:18" ht="20.65" customHeight="1" x14ac:dyDescent="0.25">
      <c r="B26" s="62" t="s">
        <v>36</v>
      </c>
      <c r="C26" s="29"/>
      <c r="D26" s="29"/>
      <c r="E26" s="29"/>
      <c r="F26" s="29"/>
      <c r="G26" s="155" t="s">
        <v>39</v>
      </c>
      <c r="H26" s="155"/>
      <c r="I26" s="61"/>
      <c r="J26" s="63"/>
      <c r="K26" s="61"/>
    </row>
    <row r="27" spans="1:18" ht="20.65" customHeight="1" x14ac:dyDescent="0.25">
      <c r="A27" s="121"/>
      <c r="B27" s="64"/>
      <c r="C27" s="29"/>
      <c r="D27" s="29"/>
      <c r="E27" s="29"/>
      <c r="F27" s="29"/>
      <c r="G27" s="29"/>
      <c r="H27" s="65"/>
      <c r="I27" s="29"/>
      <c r="J27" s="29"/>
      <c r="K27" s="29"/>
    </row>
    <row r="28" spans="1:18" ht="20.65" customHeight="1" x14ac:dyDescent="0.25">
      <c r="B28" s="66"/>
      <c r="C28" s="29"/>
      <c r="D28" s="29"/>
      <c r="E28" s="29"/>
      <c r="F28" s="29"/>
      <c r="G28" s="155" t="s">
        <v>39</v>
      </c>
      <c r="H28" s="155"/>
      <c r="I28" s="61"/>
      <c r="J28" s="61"/>
      <c r="K28" s="61"/>
      <c r="R28" t="s">
        <v>41</v>
      </c>
    </row>
    <row r="29" spans="1:18" ht="20.65" customHeight="1" x14ac:dyDescent="0.25">
      <c r="B29" s="29"/>
      <c r="C29" s="29"/>
      <c r="D29" s="60" t="s">
        <v>38</v>
      </c>
      <c r="E29" s="61"/>
      <c r="F29" s="61"/>
      <c r="G29" s="29"/>
      <c r="H29" s="65"/>
      <c r="I29" s="29"/>
      <c r="J29" s="29"/>
      <c r="K29" s="29"/>
    </row>
    <row r="30" spans="1:18" ht="19.5" customHeight="1" x14ac:dyDescent="0.25">
      <c r="B30" s="29"/>
      <c r="C30" s="29"/>
      <c r="D30" s="29"/>
      <c r="E30" s="29"/>
      <c r="F30" s="29"/>
      <c r="G30" s="155" t="s">
        <v>39</v>
      </c>
      <c r="H30" s="155"/>
      <c r="I30" s="61"/>
      <c r="J30" s="67"/>
      <c r="K30" s="61"/>
    </row>
    <row r="31" spans="1:18" ht="18" customHeight="1" x14ac:dyDescent="0.25">
      <c r="B31" s="29"/>
      <c r="C31" s="29"/>
      <c r="D31" s="29"/>
      <c r="E31" s="29"/>
      <c r="F31" s="29"/>
      <c r="G31" s="29"/>
      <c r="H31" s="29"/>
      <c r="I31" s="29"/>
      <c r="J31" s="29"/>
      <c r="K31" s="29"/>
    </row>
    <row r="32" spans="1:18" ht="73.150000000000006" customHeight="1" x14ac:dyDescent="0.25">
      <c r="B32" s="29"/>
      <c r="C32" s="29"/>
      <c r="D32" s="29"/>
      <c r="E32" s="29"/>
      <c r="F32" s="29"/>
      <c r="G32" s="29"/>
      <c r="H32" s="29"/>
      <c r="I32" s="29"/>
      <c r="J32" s="29"/>
      <c r="K32" s="29"/>
    </row>
    <row r="33" spans="2:14" ht="15" customHeight="1" x14ac:dyDescent="0.25">
      <c r="B33" s="153"/>
      <c r="C33" s="153"/>
      <c r="D33" s="153"/>
      <c r="E33" s="153"/>
      <c r="F33" s="153"/>
      <c r="G33" s="153"/>
      <c r="H33" s="153"/>
      <c r="I33" s="153"/>
      <c r="J33" s="153"/>
      <c r="K33" s="153"/>
    </row>
    <row r="34" spans="2:14" ht="79.5" customHeight="1" x14ac:dyDescent="0.25">
      <c r="B34" s="152" t="s">
        <v>84</v>
      </c>
      <c r="C34" s="152"/>
      <c r="D34" s="152"/>
      <c r="E34" s="152"/>
      <c r="F34" s="152"/>
      <c r="G34" s="152"/>
      <c r="H34" s="152"/>
      <c r="I34" s="152"/>
      <c r="J34" s="152"/>
      <c r="K34" s="152"/>
      <c r="N34" s="22"/>
    </row>
    <row r="35" spans="2:14" ht="15.4" customHeight="1" x14ac:dyDescent="0.25">
      <c r="B35" s="152" t="s">
        <v>42</v>
      </c>
      <c r="C35" s="152"/>
      <c r="D35" s="30"/>
      <c r="E35" s="30"/>
      <c r="F35" s="30"/>
      <c r="G35" s="30"/>
      <c r="H35" s="30"/>
      <c r="I35" s="30"/>
      <c r="J35" s="30"/>
      <c r="K35" s="30"/>
      <c r="L35" s="22"/>
      <c r="N35" s="22"/>
    </row>
    <row r="36" spans="2:14" ht="16.149999999999999" customHeight="1" x14ac:dyDescent="0.25">
      <c r="B36" s="154" t="s">
        <v>40</v>
      </c>
      <c r="C36" s="154"/>
      <c r="D36" s="68"/>
      <c r="E36" s="68"/>
      <c r="F36" s="68"/>
      <c r="G36" s="68"/>
      <c r="H36" s="68"/>
      <c r="I36" s="68"/>
      <c r="J36" s="68"/>
      <c r="K36" s="68"/>
      <c r="L36" s="22"/>
      <c r="N36" s="22"/>
    </row>
    <row r="37" spans="2:14" ht="17.25" customHeight="1" x14ac:dyDescent="0.25">
      <c r="B37" s="154" t="s">
        <v>58</v>
      </c>
      <c r="C37" s="154"/>
      <c r="D37" s="68"/>
      <c r="E37" s="68"/>
      <c r="F37" s="68"/>
      <c r="G37" s="68"/>
      <c r="H37" s="68"/>
      <c r="I37" s="68"/>
      <c r="J37" s="68"/>
      <c r="K37" s="68"/>
      <c r="N37" s="22"/>
    </row>
    <row r="38" spans="2:14" ht="17.25" customHeight="1" x14ac:dyDescent="0.25">
      <c r="B38" s="69"/>
      <c r="C38" s="69"/>
      <c r="D38" s="68"/>
      <c r="E38" s="68"/>
      <c r="F38" s="68"/>
      <c r="G38" s="68"/>
      <c r="H38" s="68"/>
      <c r="I38" s="68"/>
      <c r="J38" s="68"/>
      <c r="K38" s="68"/>
      <c r="N38" s="22"/>
    </row>
    <row r="39" spans="2:14" ht="17.25" customHeight="1" x14ac:dyDescent="0.25">
      <c r="B39" s="69"/>
      <c r="C39" s="69"/>
      <c r="D39" s="68"/>
      <c r="E39" s="68"/>
      <c r="F39" s="68"/>
      <c r="G39" s="68"/>
      <c r="H39" s="68"/>
      <c r="I39" s="68"/>
      <c r="J39" s="68"/>
      <c r="K39" s="68"/>
      <c r="N39" s="22"/>
    </row>
    <row r="40" spans="2:14" ht="17.25" customHeight="1" x14ac:dyDescent="0.25">
      <c r="B40" s="69"/>
      <c r="C40" s="69"/>
      <c r="D40" s="68"/>
      <c r="E40" s="68"/>
      <c r="F40" s="68"/>
      <c r="G40" s="68"/>
      <c r="H40" s="68"/>
      <c r="I40" s="68"/>
      <c r="J40" s="68"/>
      <c r="K40" s="68"/>
      <c r="N40" s="22"/>
    </row>
    <row r="41" spans="2:14" ht="17.25" customHeight="1" x14ac:dyDescent="0.25">
      <c r="B41" s="69"/>
      <c r="C41" s="54"/>
      <c r="D41" s="68"/>
      <c r="E41" s="68"/>
      <c r="F41" s="68"/>
      <c r="G41" s="68"/>
      <c r="H41" s="68"/>
      <c r="I41" s="68"/>
      <c r="J41" s="68"/>
      <c r="K41" s="68"/>
      <c r="N41" s="22"/>
    </row>
    <row r="42" spans="2:14" ht="17.25" customHeight="1" x14ac:dyDescent="0.25">
      <c r="B42" s="69"/>
      <c r="C42" s="69" t="s">
        <v>39</v>
      </c>
      <c r="D42" s="68"/>
      <c r="E42" s="68"/>
      <c r="F42" s="68"/>
      <c r="G42" s="68"/>
      <c r="H42" s="68"/>
      <c r="I42" s="68"/>
      <c r="J42" s="68"/>
      <c r="K42" s="68"/>
      <c r="N42" s="22"/>
    </row>
    <row r="43" spans="2:14" ht="17.25" customHeight="1" x14ac:dyDescent="0.25">
      <c r="B43" s="69"/>
      <c r="C43" s="69" t="s">
        <v>59</v>
      </c>
      <c r="D43" s="68"/>
      <c r="E43" s="68"/>
      <c r="F43" s="68"/>
      <c r="G43" s="68"/>
      <c r="H43" s="68"/>
      <c r="I43" s="68"/>
      <c r="J43" s="68"/>
      <c r="K43" s="68"/>
      <c r="N43" s="22"/>
    </row>
    <row r="44" spans="2:14" ht="17.25" customHeight="1" x14ac:dyDescent="0.25">
      <c r="B44" s="69"/>
      <c r="C44" s="54"/>
      <c r="D44" s="68"/>
      <c r="E44" s="68"/>
      <c r="F44" s="68"/>
      <c r="G44" s="68"/>
      <c r="H44" s="68"/>
      <c r="I44" s="68"/>
      <c r="J44" s="68"/>
      <c r="K44" s="68"/>
      <c r="N44" s="22"/>
    </row>
    <row r="45" spans="2:14" ht="17.25" customHeight="1" x14ac:dyDescent="0.25">
      <c r="B45" s="69"/>
      <c r="C45" s="54"/>
      <c r="D45" s="68"/>
      <c r="E45" s="68"/>
      <c r="F45" s="68"/>
      <c r="G45" s="68"/>
      <c r="H45" s="68"/>
      <c r="I45" s="68"/>
      <c r="J45" s="68"/>
      <c r="K45" s="68"/>
      <c r="N45" s="22"/>
    </row>
    <row r="46" spans="2:14" ht="17.25" customHeight="1" x14ac:dyDescent="0.25">
      <c r="B46" s="69"/>
      <c r="C46" s="54"/>
      <c r="D46" s="68"/>
      <c r="E46" s="68"/>
      <c r="F46" s="68"/>
      <c r="G46" s="68"/>
      <c r="H46" s="68"/>
      <c r="I46" s="68"/>
      <c r="J46" s="68"/>
      <c r="K46" s="68"/>
      <c r="N46" s="22"/>
    </row>
    <row r="47" spans="2:14" ht="17.25" customHeight="1" x14ac:dyDescent="0.25">
      <c r="B47" s="69"/>
      <c r="C47" s="69" t="s">
        <v>39</v>
      </c>
      <c r="D47" s="68"/>
      <c r="E47" s="68"/>
      <c r="F47" s="68"/>
      <c r="G47" s="68"/>
      <c r="H47" s="68"/>
      <c r="I47" s="68"/>
      <c r="J47" s="68"/>
      <c r="K47" s="68"/>
      <c r="N47" s="22"/>
    </row>
    <row r="48" spans="2:14" ht="17.25" customHeight="1" x14ac:dyDescent="0.25">
      <c r="B48" s="69"/>
      <c r="C48" s="69" t="s">
        <v>59</v>
      </c>
      <c r="D48" s="68"/>
      <c r="E48" s="68"/>
      <c r="F48" s="68"/>
      <c r="G48" s="68"/>
      <c r="H48" s="68"/>
      <c r="I48" s="68"/>
      <c r="J48" s="68"/>
      <c r="K48" s="68"/>
      <c r="N48" s="22"/>
    </row>
    <row r="49" spans="1:15" ht="17.25" customHeight="1" x14ac:dyDescent="0.25">
      <c r="B49" s="69"/>
      <c r="C49" s="54"/>
      <c r="D49" s="68"/>
      <c r="E49" s="68"/>
      <c r="F49" s="68"/>
      <c r="G49" s="68"/>
      <c r="H49" s="68"/>
      <c r="I49" s="68"/>
      <c r="J49" s="68"/>
      <c r="K49" s="68"/>
      <c r="N49" s="22"/>
    </row>
    <row r="50" spans="1:15" ht="19.149999999999999" customHeight="1" x14ac:dyDescent="0.25">
      <c r="B50" s="30"/>
      <c r="C50" s="30"/>
      <c r="D50" s="68"/>
      <c r="E50" s="68"/>
      <c r="F50" s="68"/>
      <c r="G50" s="68"/>
      <c r="H50" s="68"/>
      <c r="I50" s="68"/>
      <c r="J50" s="68"/>
      <c r="K50" s="68"/>
      <c r="O50" t="s">
        <v>41</v>
      </c>
    </row>
    <row r="51" spans="1:15" ht="19.149999999999999" customHeight="1" x14ac:dyDescent="0.25">
      <c r="B51" s="30"/>
      <c r="C51" s="30"/>
      <c r="D51" s="68"/>
      <c r="E51" s="68"/>
      <c r="F51" s="68"/>
      <c r="G51" s="68"/>
      <c r="H51" s="68"/>
      <c r="I51" s="68"/>
      <c r="J51" s="68"/>
      <c r="K51" s="68"/>
    </row>
    <row r="52" spans="1:15" ht="19.149999999999999" customHeight="1" x14ac:dyDescent="0.25">
      <c r="B52" s="30"/>
      <c r="C52" s="54"/>
      <c r="D52" s="68"/>
      <c r="E52" s="68"/>
      <c r="F52" s="68"/>
      <c r="G52" s="68"/>
      <c r="H52" s="68"/>
      <c r="I52" s="68"/>
      <c r="J52" s="68"/>
      <c r="K52" s="68"/>
    </row>
    <row r="53" spans="1:15" ht="17.25" customHeight="1" x14ac:dyDescent="0.25">
      <c r="B53" s="69"/>
      <c r="C53" s="69" t="s">
        <v>39</v>
      </c>
      <c r="D53" s="68"/>
      <c r="E53" s="68"/>
      <c r="F53" s="68"/>
      <c r="G53" s="68"/>
      <c r="H53" s="68"/>
      <c r="I53" s="68"/>
      <c r="J53" s="68"/>
      <c r="K53" s="68"/>
    </row>
    <row r="54" spans="1:15" ht="17.25" customHeight="1" x14ac:dyDescent="0.25">
      <c r="B54" s="69"/>
      <c r="C54" s="69" t="s">
        <v>59</v>
      </c>
      <c r="D54" s="68"/>
      <c r="E54" s="68"/>
      <c r="F54" s="68"/>
      <c r="G54" s="68"/>
      <c r="H54" s="68"/>
      <c r="I54" s="68"/>
      <c r="J54" s="68"/>
      <c r="K54" s="68"/>
    </row>
    <row r="55" spans="1:15" ht="17.25" customHeight="1" x14ac:dyDescent="0.25">
      <c r="B55" s="69"/>
      <c r="C55" s="69"/>
      <c r="D55" s="68"/>
      <c r="E55" s="68"/>
      <c r="F55" s="68"/>
      <c r="G55" s="68"/>
      <c r="H55" s="68"/>
      <c r="I55" s="68"/>
      <c r="J55" s="68"/>
      <c r="K55" s="68"/>
    </row>
    <row r="56" spans="1:15" ht="17.25" customHeight="1" x14ac:dyDescent="0.25">
      <c r="B56" s="69"/>
      <c r="C56" s="69"/>
      <c r="D56" s="68"/>
      <c r="E56" s="68"/>
      <c r="F56" s="68"/>
      <c r="G56" s="68"/>
      <c r="H56" s="68"/>
      <c r="I56" s="68"/>
      <c r="J56" s="68"/>
      <c r="K56" s="68"/>
    </row>
    <row r="57" spans="1:15" ht="17.25" customHeight="1" x14ac:dyDescent="0.25">
      <c r="B57" s="69"/>
      <c r="C57" s="69"/>
      <c r="D57" s="68"/>
      <c r="E57" s="68"/>
      <c r="F57" s="68"/>
      <c r="G57" s="68"/>
      <c r="H57" s="68"/>
      <c r="I57" s="68"/>
      <c r="J57" s="68"/>
      <c r="K57" s="68"/>
    </row>
    <row r="58" spans="1:15" ht="17.25" customHeight="1" x14ac:dyDescent="0.25">
      <c r="B58" s="69"/>
      <c r="C58" s="69"/>
      <c r="D58" s="68"/>
      <c r="E58" s="68"/>
      <c r="F58" s="68"/>
      <c r="G58" s="68"/>
      <c r="H58" s="68"/>
      <c r="I58" s="68"/>
      <c r="J58" s="68"/>
      <c r="K58" s="68"/>
    </row>
    <row r="59" spans="1:15" ht="24.4" customHeight="1" x14ac:dyDescent="0.25">
      <c r="B59" s="69"/>
      <c r="C59" s="69"/>
      <c r="D59" s="30"/>
      <c r="E59" s="30"/>
      <c r="F59" s="30"/>
      <c r="G59" s="70"/>
      <c r="H59" s="70" t="s">
        <v>41</v>
      </c>
      <c r="I59" s="30"/>
      <c r="J59" s="30"/>
      <c r="K59" s="30"/>
      <c r="O59" t="s">
        <v>41</v>
      </c>
    </row>
    <row r="60" spans="1:15" ht="173.65" customHeight="1" x14ac:dyDescent="0.25">
      <c r="B60" s="135" t="s">
        <v>85</v>
      </c>
      <c r="C60" s="135"/>
      <c r="D60" s="135"/>
      <c r="E60" s="135"/>
      <c r="F60" s="135"/>
      <c r="G60" s="135"/>
      <c r="H60" s="135"/>
      <c r="I60" s="135"/>
      <c r="J60" s="135"/>
      <c r="K60" s="135"/>
      <c r="L60" s="54"/>
    </row>
    <row r="61" spans="1:15" ht="21.4" customHeight="1" x14ac:dyDescent="0.25">
      <c r="B61" s="30"/>
      <c r="C61" s="30"/>
      <c r="D61" s="30"/>
      <c r="E61" s="30"/>
      <c r="F61" s="30"/>
      <c r="G61" s="30"/>
      <c r="H61" s="30"/>
      <c r="I61" s="30"/>
      <c r="J61" s="30"/>
      <c r="K61" s="30"/>
      <c r="L61" s="54"/>
    </row>
    <row r="62" spans="1:15" ht="15.75" customHeight="1" x14ac:dyDescent="0.25">
      <c r="B62" s="156" t="s">
        <v>47</v>
      </c>
      <c r="C62" s="156"/>
      <c r="D62" s="156"/>
      <c r="E62" s="156"/>
      <c r="F62" s="156"/>
      <c r="G62" s="156"/>
      <c r="H62" s="156"/>
      <c r="I62" s="156"/>
      <c r="J62" s="156"/>
      <c r="K62" s="156"/>
      <c r="L62" s="54"/>
    </row>
    <row r="63" spans="1:15" ht="4.5" customHeight="1" x14ac:dyDescent="0.25">
      <c r="B63" s="71"/>
      <c r="C63" s="71"/>
      <c r="D63" s="71"/>
      <c r="E63" s="71"/>
      <c r="F63" s="71"/>
      <c r="G63" s="71"/>
      <c r="H63" s="71"/>
      <c r="I63" s="71"/>
      <c r="J63" s="71"/>
      <c r="K63" s="71"/>
      <c r="L63" s="54"/>
    </row>
    <row r="64" spans="1:15" ht="28.35" customHeight="1" x14ac:dyDescent="0.25">
      <c r="A64" s="122" t="s">
        <v>45</v>
      </c>
      <c r="B64" s="135" t="s">
        <v>102</v>
      </c>
      <c r="C64" s="135"/>
      <c r="D64" s="135"/>
      <c r="E64" s="135"/>
      <c r="F64" s="135"/>
      <c r="G64" s="135"/>
      <c r="H64" s="135"/>
      <c r="I64" s="135"/>
      <c r="J64" s="135"/>
      <c r="K64" s="135"/>
      <c r="L64" s="54"/>
    </row>
    <row r="65" spans="1:12" ht="56.1" customHeight="1" x14ac:dyDescent="0.25">
      <c r="A65" s="122" t="s">
        <v>45</v>
      </c>
      <c r="B65" s="135" t="s">
        <v>103</v>
      </c>
      <c r="C65" s="135"/>
      <c r="D65" s="135"/>
      <c r="E65" s="135"/>
      <c r="F65" s="135"/>
      <c r="G65" s="135"/>
      <c r="H65" s="135"/>
      <c r="I65" s="135"/>
      <c r="J65" s="135"/>
      <c r="K65" s="135"/>
      <c r="L65" s="54"/>
    </row>
    <row r="66" spans="1:12" ht="38.65" customHeight="1" x14ac:dyDescent="0.25">
      <c r="A66" s="122" t="s">
        <v>45</v>
      </c>
      <c r="B66" s="135" t="s">
        <v>104</v>
      </c>
      <c r="C66" s="135"/>
      <c r="D66" s="135"/>
      <c r="E66" s="135"/>
      <c r="F66" s="135"/>
      <c r="G66" s="135"/>
      <c r="H66" s="135"/>
      <c r="I66" s="135"/>
      <c r="J66" s="135"/>
      <c r="K66" s="135"/>
      <c r="L66" s="54"/>
    </row>
    <row r="67" spans="1:12" ht="49.5" customHeight="1" x14ac:dyDescent="0.25">
      <c r="A67" s="122" t="s">
        <v>45</v>
      </c>
      <c r="B67" s="147" t="s">
        <v>105</v>
      </c>
      <c r="C67" s="147"/>
      <c r="D67" s="147"/>
      <c r="E67" s="147"/>
      <c r="F67" s="147"/>
      <c r="G67" s="147"/>
      <c r="H67" s="147"/>
      <c r="I67" s="147"/>
      <c r="J67" s="147"/>
      <c r="K67" s="147"/>
      <c r="L67" s="54"/>
    </row>
    <row r="68" spans="1:12" ht="31.9" customHeight="1" x14ac:dyDescent="0.25">
      <c r="A68" s="122" t="s">
        <v>45</v>
      </c>
      <c r="B68" s="135" t="s">
        <v>106</v>
      </c>
      <c r="C68" s="135"/>
      <c r="D68" s="135"/>
      <c r="E68" s="135"/>
      <c r="F68" s="135"/>
      <c r="G68" s="135"/>
      <c r="H68" s="135"/>
      <c r="I68" s="135"/>
      <c r="J68" s="135"/>
      <c r="K68" s="135"/>
      <c r="L68" s="54"/>
    </row>
    <row r="69" spans="1:12" ht="18" customHeight="1" x14ac:dyDescent="0.25">
      <c r="B69" s="28"/>
      <c r="C69" s="30"/>
      <c r="D69" s="30"/>
      <c r="E69" s="30"/>
      <c r="F69" s="30"/>
      <c r="G69" s="30"/>
      <c r="H69" s="30"/>
      <c r="I69" s="30"/>
      <c r="J69" s="30"/>
      <c r="K69" s="30"/>
      <c r="L69" s="54"/>
    </row>
    <row r="70" spans="1:12" ht="18" customHeight="1" x14ac:dyDescent="0.25">
      <c r="B70" s="30"/>
      <c r="C70" s="30"/>
      <c r="D70" s="30"/>
      <c r="E70" s="30"/>
      <c r="F70" s="30"/>
      <c r="G70" s="30"/>
      <c r="H70" s="30"/>
      <c r="I70" s="30"/>
      <c r="J70" s="30"/>
      <c r="K70" s="30"/>
      <c r="L70" s="54"/>
    </row>
    <row r="71" spans="1:12" ht="18" customHeight="1" x14ac:dyDescent="0.25">
      <c r="B71" s="149" t="s">
        <v>49</v>
      </c>
      <c r="C71" s="149"/>
      <c r="D71" s="149"/>
      <c r="E71" s="149"/>
      <c r="F71" s="149"/>
      <c r="G71" s="149"/>
      <c r="H71" s="149"/>
      <c r="I71" s="149"/>
      <c r="J71" s="149"/>
      <c r="K71" s="149"/>
      <c r="L71" s="54"/>
    </row>
    <row r="72" spans="1:12" ht="3.75" customHeight="1" x14ac:dyDescent="0.25">
      <c r="B72" s="72"/>
      <c r="C72" s="72"/>
      <c r="D72" s="72"/>
      <c r="E72" s="72"/>
      <c r="F72" s="72"/>
      <c r="G72" s="72"/>
      <c r="H72" s="72"/>
      <c r="I72" s="72"/>
      <c r="J72" s="72"/>
      <c r="K72" s="72"/>
      <c r="L72" s="54"/>
    </row>
    <row r="73" spans="1:12" ht="51" customHeight="1" x14ac:dyDescent="0.25">
      <c r="A73" s="123" t="s">
        <v>45</v>
      </c>
      <c r="B73" s="148" t="s">
        <v>86</v>
      </c>
      <c r="C73" s="150"/>
      <c r="D73" s="150"/>
      <c r="E73" s="150"/>
      <c r="F73" s="150"/>
      <c r="G73" s="150"/>
      <c r="H73" s="150"/>
      <c r="I73" s="150"/>
      <c r="J73" s="150"/>
      <c r="K73" s="150"/>
      <c r="L73" s="54"/>
    </row>
    <row r="74" spans="1:12" ht="50.25" customHeight="1" x14ac:dyDescent="0.25">
      <c r="A74" s="123" t="s">
        <v>46</v>
      </c>
      <c r="B74" s="145" t="s">
        <v>87</v>
      </c>
      <c r="C74" s="148"/>
      <c r="D74" s="148"/>
      <c r="E74" s="148"/>
      <c r="F74" s="148"/>
      <c r="G74" s="148"/>
      <c r="H74" s="148"/>
      <c r="I74" s="148"/>
      <c r="J74" s="148"/>
      <c r="K74" s="148"/>
      <c r="L74" s="54"/>
    </row>
    <row r="75" spans="1:12" ht="52.9" customHeight="1" x14ac:dyDescent="0.25">
      <c r="A75" s="123" t="s">
        <v>45</v>
      </c>
      <c r="B75" s="145" t="s">
        <v>88</v>
      </c>
      <c r="C75" s="150"/>
      <c r="D75" s="150"/>
      <c r="E75" s="150"/>
      <c r="F75" s="150"/>
      <c r="G75" s="150"/>
      <c r="H75" s="150"/>
      <c r="I75" s="150"/>
      <c r="J75" s="150"/>
      <c r="K75" s="150"/>
      <c r="L75" s="54"/>
    </row>
    <row r="76" spans="1:12" ht="37.15" customHeight="1" x14ac:dyDescent="0.25">
      <c r="A76" s="123" t="s">
        <v>45</v>
      </c>
      <c r="B76" s="145" t="s">
        <v>89</v>
      </c>
      <c r="C76" s="150"/>
      <c r="D76" s="150"/>
      <c r="E76" s="150"/>
      <c r="F76" s="150"/>
      <c r="G76" s="150"/>
      <c r="H76" s="150"/>
      <c r="I76" s="150"/>
      <c r="J76" s="150"/>
      <c r="K76" s="150"/>
      <c r="L76" s="54"/>
    </row>
    <row r="77" spans="1:12" ht="51.75" customHeight="1" x14ac:dyDescent="0.25">
      <c r="A77" s="123" t="s">
        <v>46</v>
      </c>
      <c r="B77" s="145" t="s">
        <v>90</v>
      </c>
      <c r="C77" s="145"/>
      <c r="D77" s="145"/>
      <c r="E77" s="145"/>
      <c r="F77" s="145"/>
      <c r="G77" s="145"/>
      <c r="H77" s="145"/>
      <c r="I77" s="145"/>
      <c r="J77" s="145"/>
      <c r="K77" s="145"/>
      <c r="L77" s="54"/>
    </row>
    <row r="78" spans="1:12" ht="49.5" customHeight="1" x14ac:dyDescent="0.25">
      <c r="A78" s="123" t="s">
        <v>46</v>
      </c>
      <c r="B78" s="145" t="s">
        <v>91</v>
      </c>
      <c r="C78" s="145"/>
      <c r="D78" s="145"/>
      <c r="E78" s="145"/>
      <c r="F78" s="145"/>
      <c r="G78" s="145"/>
      <c r="H78" s="145"/>
      <c r="I78" s="145"/>
      <c r="J78" s="145"/>
      <c r="K78" s="145"/>
      <c r="L78" s="54"/>
    </row>
    <row r="79" spans="1:12" ht="35.450000000000003" customHeight="1" x14ac:dyDescent="0.25">
      <c r="A79" s="123" t="s">
        <v>46</v>
      </c>
      <c r="B79" s="148" t="s">
        <v>92</v>
      </c>
      <c r="C79" s="148"/>
      <c r="D79" s="148"/>
      <c r="E79" s="148"/>
      <c r="F79" s="148"/>
      <c r="G79" s="148"/>
      <c r="H79" s="148"/>
      <c r="I79" s="148"/>
      <c r="J79" s="148"/>
      <c r="K79" s="148"/>
      <c r="L79" s="54"/>
    </row>
    <row r="80" spans="1:12" ht="51" customHeight="1" x14ac:dyDescent="0.25">
      <c r="A80" s="123" t="s">
        <v>46</v>
      </c>
      <c r="B80" s="148" t="s">
        <v>101</v>
      </c>
      <c r="C80" s="148"/>
      <c r="D80" s="148"/>
      <c r="E80" s="148"/>
      <c r="F80" s="148"/>
      <c r="G80" s="148"/>
      <c r="H80" s="148"/>
      <c r="I80" s="148"/>
      <c r="J80" s="148"/>
      <c r="K80" s="148"/>
      <c r="L80" s="54"/>
    </row>
    <row r="81" spans="2:12" ht="10.9" customHeight="1" x14ac:dyDescent="0.25">
      <c r="B81" s="54"/>
      <c r="C81" s="54"/>
      <c r="D81" s="54"/>
      <c r="E81" s="54"/>
      <c r="F81" s="54"/>
      <c r="G81" s="54"/>
      <c r="H81" s="54"/>
      <c r="I81" s="54"/>
      <c r="J81" s="54"/>
      <c r="K81" s="54"/>
      <c r="L81" s="54"/>
    </row>
    <row r="82" spans="2:12" x14ac:dyDescent="0.25">
      <c r="B82" s="149" t="s">
        <v>33</v>
      </c>
      <c r="C82" s="149"/>
      <c r="D82" s="149"/>
      <c r="E82" s="149"/>
      <c r="F82" s="149"/>
      <c r="G82" s="149"/>
      <c r="H82" s="149"/>
      <c r="I82" s="149"/>
      <c r="J82" s="149"/>
      <c r="K82" s="149"/>
      <c r="L82" s="54"/>
    </row>
    <row r="83" spans="2:12" ht="3" customHeight="1" x14ac:dyDescent="0.25">
      <c r="B83" s="72"/>
      <c r="C83" s="72"/>
      <c r="D83" s="72"/>
      <c r="E83" s="72"/>
      <c r="F83" s="72"/>
      <c r="G83" s="72"/>
      <c r="H83" s="72"/>
      <c r="I83" s="72"/>
      <c r="J83" s="72"/>
      <c r="K83" s="72"/>
      <c r="L83" s="54"/>
    </row>
    <row r="84" spans="2:12" x14ac:dyDescent="0.25">
      <c r="B84" s="146" t="s">
        <v>48</v>
      </c>
      <c r="C84" s="146"/>
      <c r="D84" s="146"/>
      <c r="E84" s="146"/>
      <c r="F84" s="146"/>
      <c r="G84" s="146"/>
      <c r="H84" s="146"/>
      <c r="I84" s="146"/>
      <c r="J84" s="146"/>
      <c r="K84" s="146"/>
      <c r="L84" s="146"/>
    </row>
    <row r="85" spans="2:12" x14ac:dyDescent="0.25">
      <c r="B85" s="54"/>
      <c r="C85" s="54"/>
      <c r="D85" s="54"/>
      <c r="E85" s="54"/>
      <c r="F85" s="54"/>
      <c r="G85" s="54"/>
      <c r="H85" s="54"/>
      <c r="I85" s="54"/>
      <c r="J85" s="54"/>
      <c r="K85" s="54"/>
      <c r="L85" s="54"/>
    </row>
    <row r="86" spans="2:12" x14ac:dyDescent="0.25">
      <c r="B86" s="54"/>
      <c r="C86" s="54"/>
      <c r="D86" s="54"/>
      <c r="E86" s="54"/>
      <c r="F86" s="54"/>
      <c r="G86" s="54"/>
      <c r="H86" s="54"/>
      <c r="I86" s="54"/>
      <c r="J86" s="54"/>
      <c r="K86" s="54"/>
      <c r="L86" s="54"/>
    </row>
    <row r="87" spans="2:12" x14ac:dyDescent="0.25">
      <c r="B87" s="54"/>
      <c r="C87" s="54"/>
      <c r="D87" s="54"/>
      <c r="E87" s="54"/>
      <c r="F87" s="54"/>
      <c r="G87" s="54"/>
      <c r="H87" s="54"/>
      <c r="I87" s="54"/>
      <c r="J87" s="54"/>
      <c r="K87" s="54"/>
      <c r="L87" s="54"/>
    </row>
    <row r="88" spans="2:12" x14ac:dyDescent="0.25">
      <c r="B88" s="54"/>
      <c r="C88" s="54"/>
      <c r="D88" s="54"/>
      <c r="E88" s="54"/>
      <c r="F88" s="54"/>
      <c r="G88" s="54"/>
      <c r="H88" s="54"/>
      <c r="I88" s="54"/>
      <c r="J88" s="54"/>
      <c r="K88" s="54"/>
      <c r="L88" s="54"/>
    </row>
    <row r="89" spans="2:12" x14ac:dyDescent="0.25">
      <c r="B89" s="54"/>
      <c r="C89" s="54"/>
      <c r="D89" s="54"/>
      <c r="E89" s="54"/>
      <c r="F89" s="54"/>
      <c r="G89" s="54"/>
      <c r="H89" s="54"/>
      <c r="I89" s="54"/>
      <c r="J89" s="54"/>
      <c r="K89" s="54"/>
      <c r="L89" s="54"/>
    </row>
    <row r="90" spans="2:12" x14ac:dyDescent="0.25">
      <c r="B90" s="54"/>
      <c r="C90" s="54"/>
      <c r="D90" s="54"/>
      <c r="E90" s="54"/>
      <c r="F90" s="54"/>
      <c r="G90" s="54"/>
      <c r="H90" s="54"/>
      <c r="I90" s="54"/>
      <c r="J90" s="54"/>
      <c r="K90" s="54"/>
      <c r="L90" s="54"/>
    </row>
    <row r="91" spans="2:12" x14ac:dyDescent="0.25">
      <c r="B91" s="54"/>
      <c r="C91" s="54"/>
      <c r="D91" s="54"/>
      <c r="E91" s="54"/>
      <c r="F91" s="54"/>
      <c r="G91" s="54"/>
      <c r="H91" s="54"/>
      <c r="I91" s="54"/>
      <c r="J91" s="54"/>
      <c r="K91" s="54"/>
      <c r="L91" s="54"/>
    </row>
    <row r="92" spans="2:12" x14ac:dyDescent="0.25">
      <c r="B92" s="54"/>
      <c r="C92" s="54"/>
      <c r="D92" s="54"/>
      <c r="E92" s="54"/>
      <c r="F92" s="54"/>
      <c r="G92" s="54"/>
      <c r="H92" s="54"/>
      <c r="I92" s="54" t="s">
        <v>41</v>
      </c>
      <c r="J92" s="54"/>
      <c r="K92" s="54"/>
      <c r="L92" s="54"/>
    </row>
  </sheetData>
  <mergeCells count="45">
    <mergeCell ref="B18:K18"/>
    <mergeCell ref="B3:K3"/>
    <mergeCell ref="B5:K5"/>
    <mergeCell ref="B10:K10"/>
    <mergeCell ref="B14:K14"/>
    <mergeCell ref="B16:K16"/>
    <mergeCell ref="B17:K17"/>
    <mergeCell ref="B6:K6"/>
    <mergeCell ref="B7:K7"/>
    <mergeCell ref="C8:K8"/>
    <mergeCell ref="B12:K12"/>
    <mergeCell ref="B11:K11"/>
    <mergeCell ref="B15:K15"/>
    <mergeCell ref="B36:C36"/>
    <mergeCell ref="B62:K62"/>
    <mergeCell ref="B64:K64"/>
    <mergeCell ref="B34:K34"/>
    <mergeCell ref="B60:K60"/>
    <mergeCell ref="B37:C37"/>
    <mergeCell ref="B35:C35"/>
    <mergeCell ref="B19:K19"/>
    <mergeCell ref="B21:K21"/>
    <mergeCell ref="B20:K20"/>
    <mergeCell ref="B22:K22"/>
    <mergeCell ref="B33:K33"/>
    <mergeCell ref="G24:H24"/>
    <mergeCell ref="G30:H30"/>
    <mergeCell ref="B23:K23"/>
    <mergeCell ref="G26:H26"/>
    <mergeCell ref="G28:H28"/>
    <mergeCell ref="B78:K78"/>
    <mergeCell ref="B65:K65"/>
    <mergeCell ref="B84:L84"/>
    <mergeCell ref="B66:K66"/>
    <mergeCell ref="B67:K67"/>
    <mergeCell ref="B79:K79"/>
    <mergeCell ref="B68:K68"/>
    <mergeCell ref="B71:K71"/>
    <mergeCell ref="B74:K74"/>
    <mergeCell ref="B75:K75"/>
    <mergeCell ref="B76:K76"/>
    <mergeCell ref="B77:K77"/>
    <mergeCell ref="B73:K73"/>
    <mergeCell ref="B82:K82"/>
    <mergeCell ref="B80:K80"/>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V103"/>
  <sheetViews>
    <sheetView showGridLines="0" showRowColHeaders="0" showWhiteSpace="0" topLeftCell="A4" zoomScaleNormal="100" zoomScalePageLayoutView="54" workbookViewId="0">
      <selection activeCell="O40" sqref="O40"/>
    </sheetView>
  </sheetViews>
  <sheetFormatPr defaultColWidth="8.7109375" defaultRowHeight="14.25" x14ac:dyDescent="0.2"/>
  <cols>
    <col min="1" max="1" width="5.28515625" style="1" customWidth="1"/>
    <col min="2" max="2" width="1.28515625" style="76" customWidth="1"/>
    <col min="3" max="3" width="1" style="8" customWidth="1"/>
    <col min="4" max="4" width="15.5703125" style="1" customWidth="1"/>
    <col min="5" max="5" width="3.28515625" style="1" customWidth="1"/>
    <col min="6" max="6" width="12.28515625" style="1" customWidth="1"/>
    <col min="7" max="7" width="1.5703125" style="1" customWidth="1"/>
    <col min="8" max="8" width="16.28515625" style="1" customWidth="1"/>
    <col min="9" max="9" width="1.7109375" style="1" customWidth="1"/>
    <col min="10" max="10" width="8" style="1" customWidth="1"/>
    <col min="11" max="11" width="3.28515625" style="1" customWidth="1"/>
    <col min="12" max="12" width="2.7109375" style="1" customWidth="1"/>
    <col min="13" max="13" width="9.85546875" style="1" customWidth="1"/>
    <col min="14" max="14" width="2.28515625" style="1" customWidth="1"/>
    <col min="15" max="15" width="15.7109375" style="1" customWidth="1"/>
    <col min="16" max="16" width="2" style="1" customWidth="1"/>
    <col min="17" max="17" width="17.7109375" style="1" customWidth="1"/>
    <col min="18" max="18" width="1.28515625" style="8" customWidth="1"/>
    <col min="19" max="19" width="1.28515625" style="76" customWidth="1"/>
    <col min="20" max="20" width="11.28515625" style="1" customWidth="1"/>
    <col min="21" max="21" width="1.28515625" style="1" customWidth="1"/>
    <col min="22" max="16384" width="8.7109375" style="1"/>
  </cols>
  <sheetData>
    <row r="1" spans="1:22" x14ac:dyDescent="0.2">
      <c r="D1" s="2"/>
      <c r="E1" s="2"/>
      <c r="G1" s="3"/>
      <c r="H1" s="3"/>
      <c r="I1" s="3"/>
      <c r="J1" s="3"/>
      <c r="K1" s="3"/>
      <c r="L1" s="3"/>
      <c r="M1" s="3"/>
      <c r="N1" s="3"/>
      <c r="O1" s="3"/>
      <c r="P1" s="3"/>
    </row>
    <row r="2" spans="1:22" ht="23.65" customHeight="1" x14ac:dyDescent="0.2"/>
    <row r="3" spans="1:22" ht="30.75" x14ac:dyDescent="0.2">
      <c r="D3" s="169" t="s">
        <v>94</v>
      </c>
      <c r="E3" s="169"/>
      <c r="F3" s="169"/>
      <c r="G3" s="169"/>
      <c r="H3" s="169"/>
      <c r="I3" s="169"/>
      <c r="J3" s="169"/>
      <c r="K3" s="169"/>
      <c r="L3" s="169"/>
      <c r="M3" s="169"/>
      <c r="N3" s="169"/>
      <c r="O3" s="169"/>
      <c r="P3" s="169"/>
      <c r="Q3" s="169"/>
    </row>
    <row r="5" spans="1:22" ht="16.5" x14ac:dyDescent="0.3">
      <c r="A5" s="32"/>
      <c r="B5" s="75"/>
      <c r="C5" s="33"/>
      <c r="D5" s="32"/>
      <c r="E5" s="32"/>
      <c r="F5" s="32"/>
      <c r="G5" s="32"/>
      <c r="H5" s="34"/>
      <c r="I5" s="34"/>
      <c r="J5" s="34"/>
      <c r="K5" s="34"/>
      <c r="L5" s="34"/>
      <c r="M5" s="34"/>
      <c r="N5" s="34"/>
      <c r="O5" s="34"/>
      <c r="P5" s="34"/>
      <c r="Q5" s="34"/>
      <c r="R5" s="35"/>
      <c r="S5" s="83"/>
      <c r="T5" s="34"/>
      <c r="U5" s="3"/>
    </row>
    <row r="6" spans="1:22" ht="24" x14ac:dyDescent="0.3">
      <c r="A6" s="32"/>
      <c r="B6" s="75"/>
      <c r="C6" s="33"/>
      <c r="D6" s="166" t="s">
        <v>74</v>
      </c>
      <c r="E6" s="166"/>
      <c r="F6" s="166"/>
      <c r="G6" s="170"/>
      <c r="H6" s="170"/>
      <c r="I6" s="170"/>
      <c r="J6" s="170"/>
      <c r="K6" s="170"/>
      <c r="L6" s="170"/>
      <c r="M6" s="170"/>
      <c r="N6" s="170"/>
      <c r="O6" s="170"/>
      <c r="P6" s="170"/>
      <c r="Q6" s="34"/>
      <c r="R6" s="35"/>
      <c r="S6" s="83"/>
      <c r="T6" s="34"/>
      <c r="U6" s="3"/>
    </row>
    <row r="7" spans="1:22" ht="16.5" x14ac:dyDescent="0.3">
      <c r="A7" s="32"/>
      <c r="B7" s="75"/>
      <c r="C7" s="33"/>
      <c r="D7" s="2"/>
      <c r="E7" s="2"/>
      <c r="G7" s="3"/>
      <c r="H7" s="3"/>
      <c r="I7" s="3"/>
      <c r="J7" s="3"/>
      <c r="K7" s="3"/>
      <c r="L7" s="3"/>
      <c r="M7" s="3"/>
      <c r="N7" s="3"/>
      <c r="O7" s="3"/>
      <c r="P7" s="3"/>
      <c r="Q7" s="34"/>
      <c r="R7" s="35"/>
      <c r="S7" s="83"/>
      <c r="T7" s="34"/>
      <c r="U7" s="3"/>
    </row>
    <row r="8" spans="1:22" ht="24" x14ac:dyDescent="0.3">
      <c r="A8" s="32"/>
      <c r="B8" s="75"/>
      <c r="C8" s="33"/>
      <c r="D8" s="166" t="s">
        <v>75</v>
      </c>
      <c r="E8" s="166"/>
      <c r="F8" s="166"/>
      <c r="G8" s="170"/>
      <c r="H8" s="170"/>
      <c r="I8" s="170"/>
      <c r="J8" s="170"/>
      <c r="K8" s="170"/>
      <c r="L8" s="170"/>
      <c r="M8" s="170"/>
      <c r="N8" s="170"/>
      <c r="O8" s="170"/>
      <c r="P8" s="170"/>
      <c r="Q8" s="34"/>
      <c r="R8" s="35"/>
      <c r="S8" s="83"/>
      <c r="T8" s="34"/>
      <c r="U8" s="3"/>
    </row>
    <row r="9" spans="1:22" ht="5.65" customHeight="1" x14ac:dyDescent="0.3">
      <c r="A9" s="32"/>
      <c r="B9" s="75"/>
      <c r="C9" s="33"/>
      <c r="D9" s="32"/>
      <c r="E9" s="32"/>
      <c r="F9" s="32"/>
      <c r="G9" s="32"/>
      <c r="H9" s="34"/>
      <c r="I9" s="34"/>
      <c r="J9" s="34"/>
      <c r="K9" s="34"/>
      <c r="L9" s="34"/>
      <c r="M9" s="34"/>
      <c r="N9" s="34"/>
      <c r="O9" s="34"/>
      <c r="P9" s="34"/>
      <c r="Q9" s="34"/>
      <c r="R9" s="35"/>
      <c r="S9" s="83"/>
      <c r="T9" s="34"/>
      <c r="U9" s="3"/>
    </row>
    <row r="10" spans="1:22" ht="9" customHeight="1" x14ac:dyDescent="0.3">
      <c r="A10" s="32"/>
      <c r="B10" s="75"/>
      <c r="C10" s="33"/>
      <c r="D10" s="32"/>
      <c r="E10" s="32"/>
      <c r="F10" s="32"/>
      <c r="G10" s="32"/>
      <c r="H10" s="32"/>
      <c r="I10" s="32"/>
      <c r="J10" s="32"/>
      <c r="K10" s="32"/>
      <c r="L10" s="34"/>
      <c r="M10" s="34"/>
      <c r="N10" s="34"/>
      <c r="O10" s="34"/>
      <c r="P10" s="34"/>
      <c r="Q10" s="34"/>
      <c r="R10" s="35"/>
      <c r="S10" s="83"/>
      <c r="T10" s="34"/>
      <c r="U10" s="3"/>
    </row>
    <row r="11" spans="1:22" ht="26.25" thickBot="1" x14ac:dyDescent="0.55000000000000004">
      <c r="A11" s="32"/>
      <c r="B11" s="75"/>
      <c r="C11" s="33"/>
      <c r="D11" s="165" t="s">
        <v>73</v>
      </c>
      <c r="E11" s="165"/>
      <c r="F11" s="165"/>
      <c r="G11" s="165"/>
      <c r="H11" s="78"/>
      <c r="I11" s="80"/>
      <c r="J11" s="80"/>
      <c r="K11" s="165" t="s">
        <v>76</v>
      </c>
      <c r="L11" s="165"/>
      <c r="M11" s="165"/>
      <c r="N11" s="165"/>
      <c r="O11" s="165"/>
      <c r="P11" s="80"/>
      <c r="Q11" s="80"/>
      <c r="R11" s="35"/>
      <c r="S11" s="83"/>
      <c r="T11" s="34" t="s">
        <v>41</v>
      </c>
      <c r="U11" s="3"/>
    </row>
    <row r="12" spans="1:22" ht="4.9000000000000004" customHeight="1" x14ac:dyDescent="0.3">
      <c r="A12" s="32"/>
      <c r="B12" s="75"/>
      <c r="C12" s="33"/>
      <c r="D12" s="32"/>
      <c r="E12" s="32"/>
      <c r="F12" s="32"/>
      <c r="G12" s="32"/>
      <c r="H12" s="32"/>
      <c r="I12" s="32"/>
      <c r="J12" s="32"/>
      <c r="K12" s="32"/>
      <c r="L12" s="34"/>
      <c r="M12" s="34"/>
      <c r="N12" s="34"/>
      <c r="O12" s="34"/>
      <c r="P12" s="34"/>
      <c r="Q12" s="34"/>
      <c r="R12" s="35"/>
      <c r="S12" s="83"/>
      <c r="T12" s="34"/>
      <c r="U12" s="3"/>
    </row>
    <row r="13" spans="1:22" ht="9.4" customHeight="1" x14ac:dyDescent="0.3">
      <c r="A13" s="32"/>
      <c r="B13" s="75"/>
      <c r="C13" s="33"/>
      <c r="D13" s="167"/>
      <c r="E13" s="167"/>
      <c r="F13" s="167"/>
      <c r="G13" s="167"/>
      <c r="H13" s="167"/>
      <c r="I13" s="167"/>
      <c r="J13" s="167"/>
      <c r="K13" s="36"/>
      <c r="L13" s="167"/>
      <c r="M13" s="167"/>
      <c r="N13" s="167"/>
      <c r="O13" s="167"/>
      <c r="P13" s="167"/>
      <c r="Q13" s="167"/>
      <c r="R13" s="37"/>
      <c r="S13" s="84"/>
      <c r="T13" s="38"/>
      <c r="U13" s="3"/>
      <c r="V13" s="1" t="s">
        <v>41</v>
      </c>
    </row>
    <row r="14" spans="1:22" ht="27.4" customHeight="1" x14ac:dyDescent="0.3">
      <c r="A14" s="32"/>
      <c r="B14" s="75"/>
      <c r="C14" s="35"/>
      <c r="D14" s="168"/>
      <c r="E14" s="168"/>
      <c r="F14" s="168"/>
      <c r="G14" s="77"/>
      <c r="H14" s="79"/>
      <c r="I14" s="82"/>
      <c r="J14" s="82"/>
      <c r="K14" s="81"/>
      <c r="L14" s="168"/>
      <c r="M14" s="168"/>
      <c r="N14" s="168"/>
      <c r="O14" s="168"/>
      <c r="P14" s="82"/>
      <c r="Q14" s="82"/>
      <c r="R14" s="39"/>
      <c r="S14" s="85"/>
      <c r="T14" s="35"/>
    </row>
    <row r="15" spans="1:22" ht="27.4" customHeight="1" x14ac:dyDescent="0.3">
      <c r="A15" s="32"/>
      <c r="B15" s="75"/>
      <c r="C15" s="33"/>
      <c r="D15" s="40"/>
      <c r="E15" s="40"/>
      <c r="F15" s="40"/>
      <c r="G15" s="40"/>
      <c r="H15" s="40"/>
      <c r="I15" s="40"/>
      <c r="J15" s="40"/>
      <c r="K15" s="33"/>
      <c r="L15" s="39"/>
      <c r="M15" s="39"/>
      <c r="N15" s="39"/>
      <c r="O15" s="39"/>
      <c r="P15" s="39"/>
      <c r="Q15" s="39"/>
      <c r="R15" s="39"/>
      <c r="S15" s="85"/>
      <c r="T15" s="35"/>
    </row>
    <row r="16" spans="1:22" s="76" customFormat="1" ht="4.9000000000000004" customHeight="1" x14ac:dyDescent="0.3">
      <c r="A16" s="75"/>
      <c r="B16" s="75"/>
      <c r="C16" s="75"/>
      <c r="D16" s="75"/>
      <c r="E16" s="75"/>
      <c r="F16" s="75"/>
      <c r="G16" s="75"/>
      <c r="H16" s="75"/>
      <c r="I16" s="75"/>
      <c r="J16" s="75"/>
      <c r="K16" s="75"/>
      <c r="L16" s="75"/>
      <c r="M16" s="75"/>
      <c r="N16" s="75"/>
      <c r="O16" s="75"/>
      <c r="P16" s="75"/>
      <c r="Q16" s="75"/>
      <c r="R16" s="75"/>
      <c r="S16" s="75"/>
      <c r="T16" s="75"/>
      <c r="U16" s="76" t="s">
        <v>41</v>
      </c>
    </row>
    <row r="17" spans="1:20" ht="34.9" customHeight="1" x14ac:dyDescent="0.3">
      <c r="A17" s="32"/>
      <c r="B17" s="75"/>
      <c r="C17" s="33"/>
      <c r="D17" s="32"/>
      <c r="E17" s="32"/>
      <c r="F17" s="32"/>
      <c r="G17" s="32"/>
      <c r="H17" s="32"/>
      <c r="I17" s="32"/>
      <c r="J17" s="32"/>
      <c r="K17" s="32"/>
      <c r="L17" s="32"/>
      <c r="M17" s="32"/>
      <c r="N17" s="32"/>
      <c r="O17" s="32"/>
      <c r="P17" s="32"/>
      <c r="Q17" s="32"/>
      <c r="R17" s="33"/>
      <c r="S17" s="75"/>
      <c r="T17" s="32"/>
    </row>
    <row r="18" spans="1:20" ht="5.65" customHeight="1" x14ac:dyDescent="0.3">
      <c r="A18" s="32"/>
      <c r="B18" s="75"/>
      <c r="C18" s="33"/>
      <c r="D18" s="32"/>
      <c r="E18" s="32"/>
      <c r="F18" s="32"/>
      <c r="G18" s="32"/>
      <c r="H18" s="32"/>
      <c r="I18" s="32"/>
      <c r="J18" s="32"/>
      <c r="K18" s="32"/>
      <c r="L18" s="32"/>
      <c r="M18" s="32"/>
      <c r="N18" s="32"/>
      <c r="O18" s="32"/>
      <c r="P18" s="32"/>
      <c r="Q18" s="32"/>
      <c r="R18" s="33"/>
      <c r="S18" s="75"/>
      <c r="T18" s="32"/>
    </row>
    <row r="19" spans="1:20" ht="17.25" x14ac:dyDescent="0.3">
      <c r="A19" s="32"/>
      <c r="B19" s="75"/>
      <c r="C19" s="33"/>
      <c r="D19" s="98"/>
      <c r="E19" s="98"/>
      <c r="F19" s="92" t="s">
        <v>62</v>
      </c>
      <c r="G19" s="93"/>
      <c r="H19" s="92" t="s">
        <v>63</v>
      </c>
      <c r="I19" s="94"/>
      <c r="J19" s="94"/>
      <c r="K19" s="94"/>
      <c r="L19" s="94"/>
      <c r="M19" s="93"/>
      <c r="N19" s="93"/>
      <c r="O19" s="92" t="s">
        <v>2</v>
      </c>
      <c r="P19" s="93"/>
      <c r="Q19" s="92" t="s">
        <v>3</v>
      </c>
      <c r="R19" s="42"/>
      <c r="S19" s="75"/>
      <c r="T19" s="32"/>
    </row>
    <row r="20" spans="1:20" ht="6.6" customHeight="1" x14ac:dyDescent="0.3">
      <c r="A20" s="32"/>
      <c r="B20" s="75"/>
      <c r="C20" s="33"/>
      <c r="D20" s="98"/>
      <c r="E20" s="98"/>
      <c r="F20" s="98"/>
      <c r="G20" s="98"/>
      <c r="H20" s="98"/>
      <c r="I20" s="96"/>
      <c r="J20" s="96"/>
      <c r="K20" s="96"/>
      <c r="L20" s="96"/>
      <c r="M20" s="98"/>
      <c r="N20" s="98"/>
      <c r="O20" s="98"/>
      <c r="P20" s="98"/>
      <c r="Q20" s="98"/>
      <c r="R20" s="43"/>
      <c r="S20" s="75"/>
      <c r="T20" s="32"/>
    </row>
    <row r="21" spans="1:20" ht="19.5" customHeight="1" x14ac:dyDescent="0.3">
      <c r="A21" s="32"/>
      <c r="B21" s="75"/>
      <c r="C21" s="33"/>
      <c r="D21" s="103" t="s">
        <v>0</v>
      </c>
      <c r="E21" s="98"/>
      <c r="F21" s="104"/>
      <c r="G21" s="101"/>
      <c r="H21" s="99" t="str">
        <f>IFERROR(F21/$D$14,"Calculated Cell")</f>
        <v>Calculated Cell</v>
      </c>
      <c r="I21" s="96"/>
      <c r="J21" s="96"/>
      <c r="K21" s="175" t="s">
        <v>0</v>
      </c>
      <c r="L21" s="175"/>
      <c r="M21" s="175"/>
      <c r="N21" s="98"/>
      <c r="O21" s="104"/>
      <c r="P21" s="101"/>
      <c r="Q21" s="99" t="str">
        <f>IFERROR(O21/$L$14,"Calculated Cell")</f>
        <v>Calculated Cell</v>
      </c>
      <c r="R21" s="44"/>
      <c r="S21" s="75"/>
      <c r="T21" s="32"/>
    </row>
    <row r="22" spans="1:20" ht="4.9000000000000004" customHeight="1" x14ac:dyDescent="0.3">
      <c r="A22" s="32"/>
      <c r="B22" s="75"/>
      <c r="C22" s="33"/>
      <c r="D22" s="105"/>
      <c r="E22" s="98"/>
      <c r="F22" s="101"/>
      <c r="G22" s="101"/>
      <c r="H22" s="101"/>
      <c r="I22" s="96"/>
      <c r="J22" s="96"/>
      <c r="K22" s="96"/>
      <c r="L22" s="96"/>
      <c r="M22" s="105"/>
      <c r="N22" s="98"/>
      <c r="O22" s="101"/>
      <c r="P22" s="101"/>
      <c r="Q22" s="101"/>
      <c r="R22" s="43"/>
      <c r="S22" s="75"/>
      <c r="T22" s="32"/>
    </row>
    <row r="23" spans="1:20" ht="19.5" customHeight="1" x14ac:dyDescent="0.3">
      <c r="A23" s="32"/>
      <c r="B23" s="75"/>
      <c r="C23" s="33"/>
      <c r="D23" s="103" t="s">
        <v>1</v>
      </c>
      <c r="E23" s="98"/>
      <c r="F23" s="104"/>
      <c r="G23" s="101"/>
      <c r="H23" s="99" t="str">
        <f>IFERROR(F23/$D$14,"Calculated Cell")</f>
        <v>Calculated Cell</v>
      </c>
      <c r="I23" s="96"/>
      <c r="J23" s="96"/>
      <c r="K23" s="175" t="s">
        <v>1</v>
      </c>
      <c r="L23" s="175"/>
      <c r="M23" s="175"/>
      <c r="N23" s="98"/>
      <c r="O23" s="104"/>
      <c r="P23" s="101"/>
      <c r="Q23" s="99" t="str">
        <f>IFERROR(O23/$L$14,"Calculated Cell")</f>
        <v>Calculated Cell</v>
      </c>
      <c r="R23" s="44"/>
      <c r="S23" s="75"/>
      <c r="T23" s="32"/>
    </row>
    <row r="24" spans="1:20" ht="26.65" customHeight="1" x14ac:dyDescent="0.3">
      <c r="A24" s="32"/>
      <c r="B24" s="75"/>
      <c r="C24" s="33"/>
      <c r="D24" s="45"/>
      <c r="E24" s="41"/>
      <c r="F24" s="41"/>
      <c r="G24" s="41"/>
      <c r="H24" s="41"/>
      <c r="I24" s="32"/>
      <c r="J24" s="32"/>
      <c r="K24" s="32"/>
      <c r="L24" s="32"/>
      <c r="M24" s="32"/>
      <c r="N24" s="32"/>
      <c r="O24" s="32"/>
      <c r="P24" s="32"/>
      <c r="Q24" s="32"/>
      <c r="R24" s="33"/>
      <c r="S24" s="75"/>
      <c r="T24" s="32"/>
    </row>
    <row r="25" spans="1:20" ht="18" customHeight="1" x14ac:dyDescent="0.3">
      <c r="B25" s="75"/>
      <c r="D25" s="163" t="s">
        <v>96</v>
      </c>
      <c r="E25" s="164"/>
      <c r="F25" s="164"/>
      <c r="G25" s="164"/>
      <c r="H25" s="164"/>
      <c r="I25" s="164"/>
      <c r="J25" s="164"/>
      <c r="K25" s="164"/>
      <c r="L25" s="164"/>
      <c r="M25" s="164"/>
      <c r="N25" s="164"/>
      <c r="O25" s="164"/>
      <c r="P25" s="164"/>
      <c r="Q25" s="164"/>
      <c r="R25" s="164"/>
    </row>
    <row r="26" spans="1:20" s="76" customFormat="1" ht="5.65" customHeight="1" x14ac:dyDescent="0.3">
      <c r="B26" s="75"/>
      <c r="D26" s="86"/>
      <c r="E26" s="75"/>
      <c r="F26" s="75"/>
      <c r="G26" s="75"/>
      <c r="H26" s="75"/>
      <c r="I26" s="75"/>
      <c r="J26" s="75"/>
      <c r="K26" s="75"/>
      <c r="L26" s="75"/>
      <c r="M26" s="75"/>
      <c r="N26" s="75"/>
      <c r="O26" s="75"/>
      <c r="P26" s="75"/>
      <c r="Q26" s="75"/>
    </row>
    <row r="27" spans="1:20" ht="4.5" customHeight="1" x14ac:dyDescent="0.3">
      <c r="B27" s="75"/>
      <c r="C27" s="76"/>
      <c r="D27" s="86"/>
      <c r="E27" s="75"/>
      <c r="F27" s="75"/>
      <c r="G27" s="75"/>
      <c r="H27" s="75"/>
      <c r="I27" s="75"/>
      <c r="J27" s="75"/>
      <c r="K27" s="75"/>
      <c r="L27" s="75"/>
      <c r="M27" s="75"/>
      <c r="N27" s="75"/>
      <c r="O27" s="75"/>
      <c r="P27" s="75"/>
      <c r="Q27" s="75"/>
      <c r="R27" s="76"/>
    </row>
    <row r="28" spans="1:20" ht="33.4" customHeight="1" x14ac:dyDescent="0.3">
      <c r="B28" s="75"/>
      <c r="D28" s="106"/>
      <c r="E28" s="96"/>
      <c r="F28" s="172" t="s">
        <v>64</v>
      </c>
      <c r="G28" s="172"/>
      <c r="H28" s="172"/>
      <c r="I28" s="94"/>
      <c r="J28" s="172" t="s">
        <v>34</v>
      </c>
      <c r="K28" s="172"/>
      <c r="L28" s="172"/>
      <c r="M28" s="172"/>
      <c r="N28" s="94"/>
      <c r="O28" s="172" t="s">
        <v>14</v>
      </c>
      <c r="P28" s="172"/>
      <c r="Q28" s="172"/>
      <c r="R28" s="14"/>
    </row>
    <row r="29" spans="1:20" ht="5.65" customHeight="1" x14ac:dyDescent="0.3">
      <c r="B29" s="75"/>
      <c r="D29" s="106"/>
      <c r="E29" s="96"/>
      <c r="F29" s="96"/>
      <c r="G29" s="96"/>
      <c r="H29" s="96"/>
      <c r="I29" s="96"/>
      <c r="J29" s="96"/>
      <c r="K29" s="96"/>
      <c r="L29" s="96"/>
      <c r="M29" s="96"/>
      <c r="N29" s="96"/>
      <c r="O29" s="96"/>
      <c r="P29" s="96"/>
      <c r="Q29" s="96"/>
    </row>
    <row r="30" spans="1:20" ht="19.5" customHeight="1" x14ac:dyDescent="0.3">
      <c r="B30" s="75"/>
      <c r="D30" s="107" t="s">
        <v>0</v>
      </c>
      <c r="E30" s="96"/>
      <c r="F30" s="173" t="str">
        <f>IFERROR((O21/$L$14)-F21/$D$14,"Calculated Cell")</f>
        <v>Calculated Cell</v>
      </c>
      <c r="G30" s="173"/>
      <c r="H30" s="173"/>
      <c r="I30" s="108"/>
      <c r="J30" s="174" t="str">
        <f>IF(Q21&gt;H21,"Overrepresented",IF(Q21&lt;H21,"Underrepresented",IF(Q21=H21,"Equal")))</f>
        <v>Equal</v>
      </c>
      <c r="K30" s="174"/>
      <c r="L30" s="174"/>
      <c r="M30" s="174"/>
      <c r="N30" s="108"/>
      <c r="O30" s="174" t="str">
        <f>IFERROR(ROUNDUP(H21*$L$14,0),"Calculated Cell")</f>
        <v>Calculated Cell</v>
      </c>
      <c r="P30" s="174"/>
      <c r="Q30" s="174"/>
      <c r="R30" s="6"/>
    </row>
    <row r="31" spans="1:20" ht="6.6" customHeight="1" x14ac:dyDescent="0.3">
      <c r="B31" s="75"/>
      <c r="D31" s="100"/>
      <c r="E31" s="96"/>
      <c r="F31" s="108"/>
      <c r="G31" s="108"/>
      <c r="H31" s="108"/>
      <c r="I31" s="108"/>
      <c r="J31" s="108"/>
      <c r="K31" s="108"/>
      <c r="L31" s="108"/>
      <c r="M31" s="108"/>
      <c r="N31" s="108"/>
      <c r="O31" s="108"/>
      <c r="P31" s="108"/>
      <c r="Q31" s="108"/>
    </row>
    <row r="32" spans="1:20" ht="19.5" customHeight="1" x14ac:dyDescent="0.3">
      <c r="B32" s="75"/>
      <c r="D32" s="107" t="s">
        <v>1</v>
      </c>
      <c r="E32" s="96"/>
      <c r="F32" s="173" t="str">
        <f>IFERROR((O23/$L$14)-F23/$D$14,"Calculated Cell")</f>
        <v>Calculated Cell</v>
      </c>
      <c r="G32" s="173"/>
      <c r="H32" s="173"/>
      <c r="I32" s="108"/>
      <c r="J32" s="174" t="str">
        <f>IF(Q23&gt;H23,"Overrepresented",IF(Q23&lt;H23,"Underrepresented",IF(Q23=H23,"Equal")))</f>
        <v>Equal</v>
      </c>
      <c r="K32" s="174"/>
      <c r="L32" s="174"/>
      <c r="M32" s="174"/>
      <c r="N32" s="108"/>
      <c r="O32" s="174" t="str">
        <f>IFERROR(ROUNDUP(H23*$L$14,0),"Calculated Cell")</f>
        <v>Calculated Cell</v>
      </c>
      <c r="P32" s="174"/>
      <c r="Q32" s="174"/>
      <c r="R32" s="6"/>
    </row>
    <row r="33" spans="1:20" ht="7.9" customHeight="1" x14ac:dyDescent="0.3">
      <c r="B33" s="75"/>
      <c r="D33" s="87"/>
      <c r="E33" s="75"/>
      <c r="F33" s="88"/>
      <c r="G33" s="88"/>
      <c r="H33" s="88"/>
      <c r="I33" s="83"/>
      <c r="J33" s="89"/>
      <c r="K33" s="89"/>
      <c r="L33" s="89"/>
      <c r="M33" s="89"/>
      <c r="N33" s="83"/>
      <c r="O33" s="89"/>
      <c r="P33" s="89"/>
      <c r="Q33" s="89"/>
      <c r="R33" s="6"/>
    </row>
    <row r="34" spans="1:20" ht="62.65" customHeight="1" x14ac:dyDescent="0.3">
      <c r="B34" s="75"/>
      <c r="D34" s="178" t="s">
        <v>72</v>
      </c>
      <c r="E34" s="178"/>
      <c r="F34" s="178"/>
      <c r="G34" s="178"/>
      <c r="H34" s="178"/>
      <c r="I34" s="178"/>
      <c r="J34" s="178"/>
      <c r="K34" s="178"/>
      <c r="L34" s="178"/>
      <c r="M34" s="178"/>
      <c r="N34" s="178"/>
      <c r="O34" s="178"/>
      <c r="P34" s="178"/>
      <c r="Q34" s="178"/>
      <c r="R34" s="6"/>
    </row>
    <row r="35" spans="1:20" ht="37.5" customHeight="1" x14ac:dyDescent="0.2">
      <c r="A35" s="76"/>
      <c r="C35" s="76"/>
      <c r="D35" s="76"/>
      <c r="E35" s="76"/>
      <c r="F35" s="76"/>
      <c r="G35" s="76"/>
      <c r="H35" s="76"/>
      <c r="I35" s="76"/>
      <c r="J35" s="76"/>
      <c r="K35" s="76"/>
      <c r="L35" s="76"/>
      <c r="M35" s="76"/>
      <c r="N35" s="76"/>
      <c r="O35" s="76"/>
      <c r="P35" s="76"/>
      <c r="Q35" s="76"/>
      <c r="R35" s="76"/>
      <c r="T35" s="76"/>
    </row>
    <row r="36" spans="1:20" ht="38.65" customHeight="1" x14ac:dyDescent="0.3">
      <c r="D36" s="32"/>
      <c r="E36" s="32"/>
      <c r="F36" s="32"/>
      <c r="G36" s="32"/>
      <c r="H36" s="32"/>
      <c r="I36" s="32"/>
      <c r="J36" s="32"/>
      <c r="K36" s="32"/>
      <c r="L36" s="32"/>
      <c r="M36" s="32"/>
      <c r="N36" s="32"/>
      <c r="O36" s="32"/>
      <c r="P36" s="32"/>
      <c r="Q36" s="32"/>
    </row>
    <row r="37" spans="1:20" ht="11.65" customHeight="1" x14ac:dyDescent="0.3">
      <c r="D37" s="32"/>
      <c r="E37" s="32"/>
      <c r="F37" s="32"/>
      <c r="G37" s="32"/>
      <c r="H37" s="32"/>
      <c r="I37" s="32"/>
      <c r="J37" s="32"/>
      <c r="K37" s="32"/>
      <c r="L37" s="32"/>
      <c r="M37" s="32"/>
      <c r="N37" s="32"/>
      <c r="O37" s="32"/>
      <c r="P37" s="32"/>
      <c r="Q37" s="32"/>
    </row>
    <row r="38" spans="1:20" ht="17.25" x14ac:dyDescent="0.3">
      <c r="D38" s="41"/>
      <c r="E38" s="41"/>
      <c r="F38" s="92" t="s">
        <v>62</v>
      </c>
      <c r="G38" s="93"/>
      <c r="H38" s="92" t="s">
        <v>63</v>
      </c>
      <c r="I38" s="94"/>
      <c r="J38" s="94"/>
      <c r="K38" s="94"/>
      <c r="L38" s="94"/>
      <c r="M38" s="93"/>
      <c r="N38" s="93"/>
      <c r="O38" s="92" t="s">
        <v>2</v>
      </c>
      <c r="P38" s="93"/>
      <c r="Q38" s="92" t="s">
        <v>3</v>
      </c>
      <c r="R38" s="12"/>
    </row>
    <row r="39" spans="1:20" ht="4.9000000000000004" customHeight="1" x14ac:dyDescent="0.3">
      <c r="D39" s="32"/>
      <c r="E39" s="32"/>
      <c r="F39" s="32"/>
      <c r="G39" s="32"/>
      <c r="H39" s="32"/>
      <c r="I39" s="32"/>
      <c r="J39" s="32"/>
      <c r="K39" s="32"/>
      <c r="L39" s="32"/>
      <c r="M39" s="32"/>
      <c r="N39" s="32"/>
      <c r="O39" s="32"/>
      <c r="P39" s="32"/>
      <c r="Q39" s="32"/>
    </row>
    <row r="40" spans="1:20" ht="18" customHeight="1" x14ac:dyDescent="0.3">
      <c r="D40" s="95">
        <v>504</v>
      </c>
      <c r="E40" s="96"/>
      <c r="F40" s="97"/>
      <c r="G40" s="98"/>
      <c r="H40" s="99" t="str">
        <f>IFERROR(F40/$D$14,"Calculated Cell")</f>
        <v>Calculated Cell</v>
      </c>
      <c r="I40" s="96"/>
      <c r="J40" s="96"/>
      <c r="K40" s="176">
        <v>504</v>
      </c>
      <c r="L40" s="176"/>
      <c r="M40" s="176"/>
      <c r="N40" s="96"/>
      <c r="O40" s="97"/>
      <c r="P40" s="96"/>
      <c r="Q40" s="99" t="str">
        <f>IFERROR(O40/$L$14,"Calculated Cell")</f>
        <v>Calculated Cell</v>
      </c>
      <c r="R40" s="13"/>
    </row>
    <row r="41" spans="1:20" ht="5.65" customHeight="1" x14ac:dyDescent="0.3">
      <c r="D41" s="100"/>
      <c r="E41" s="96"/>
      <c r="F41" s="101"/>
      <c r="G41" s="98"/>
      <c r="H41" s="101"/>
      <c r="I41" s="96"/>
      <c r="J41" s="96"/>
      <c r="K41" s="96"/>
      <c r="L41" s="96"/>
      <c r="M41" s="100"/>
      <c r="N41" s="96"/>
      <c r="O41" s="101"/>
      <c r="P41" s="96"/>
      <c r="Q41" s="102"/>
      <c r="R41" s="15"/>
    </row>
    <row r="42" spans="1:20" ht="18" customHeight="1" x14ac:dyDescent="0.3">
      <c r="D42" s="95" t="s">
        <v>4</v>
      </c>
      <c r="E42" s="96"/>
      <c r="F42" s="97"/>
      <c r="G42" s="98"/>
      <c r="H42" s="99" t="str">
        <f>IFERROR(F42/$D$14,"Calculated Cell")</f>
        <v>Calculated Cell</v>
      </c>
      <c r="I42" s="96"/>
      <c r="J42" s="96"/>
      <c r="K42" s="176" t="s">
        <v>4</v>
      </c>
      <c r="L42" s="176"/>
      <c r="M42" s="176"/>
      <c r="N42" s="96"/>
      <c r="O42" s="97"/>
      <c r="P42" s="96"/>
      <c r="Q42" s="99" t="str">
        <f>IFERROR(O42/$L$14,"Calculated Cell")</f>
        <v>Calculated Cell</v>
      </c>
      <c r="R42" s="13"/>
    </row>
    <row r="43" spans="1:20" ht="6" customHeight="1" x14ac:dyDescent="0.3">
      <c r="D43" s="100"/>
      <c r="E43" s="96"/>
      <c r="F43" s="101"/>
      <c r="G43" s="98"/>
      <c r="H43" s="101"/>
      <c r="I43" s="96"/>
      <c r="J43" s="96"/>
      <c r="K43" s="96"/>
      <c r="L43" s="96"/>
      <c r="M43" s="100"/>
      <c r="N43" s="96"/>
      <c r="O43" s="101"/>
      <c r="P43" s="96"/>
      <c r="Q43" s="102"/>
      <c r="R43" s="15"/>
    </row>
    <row r="44" spans="1:20" ht="18" customHeight="1" x14ac:dyDescent="0.3">
      <c r="D44" s="95" t="s">
        <v>5</v>
      </c>
      <c r="E44" s="96"/>
      <c r="F44" s="97"/>
      <c r="G44" s="98"/>
      <c r="H44" s="99" t="str">
        <f>IFERROR(F44/$D$14,"Calculated Cell")</f>
        <v>Calculated Cell</v>
      </c>
      <c r="I44" s="96"/>
      <c r="J44" s="96"/>
      <c r="K44" s="176" t="s">
        <v>5</v>
      </c>
      <c r="L44" s="176"/>
      <c r="M44" s="176"/>
      <c r="N44" s="96"/>
      <c r="O44" s="97"/>
      <c r="P44" s="96"/>
      <c r="Q44" s="99" t="str">
        <f>IFERROR(O44/$L$14,"Calculated Cell")</f>
        <v>Calculated Cell</v>
      </c>
      <c r="R44" s="13"/>
    </row>
    <row r="45" spans="1:20" ht="5.65" customHeight="1" x14ac:dyDescent="0.3">
      <c r="D45" s="100"/>
      <c r="E45" s="96"/>
      <c r="F45" s="101"/>
      <c r="G45" s="98"/>
      <c r="H45" s="101"/>
      <c r="I45" s="96"/>
      <c r="J45" s="96"/>
      <c r="K45" s="96"/>
      <c r="L45" s="96"/>
      <c r="M45" s="100"/>
      <c r="N45" s="96"/>
      <c r="O45" s="101"/>
      <c r="P45" s="96"/>
      <c r="Q45" s="102"/>
      <c r="R45" s="15"/>
    </row>
    <row r="46" spans="1:20" ht="18" customHeight="1" x14ac:dyDescent="0.3">
      <c r="D46" s="95" t="s">
        <v>6</v>
      </c>
      <c r="E46" s="96"/>
      <c r="F46" s="97"/>
      <c r="G46" s="98"/>
      <c r="H46" s="99" t="str">
        <f>IFERROR(F46/$D$14,"Calculated Cell")</f>
        <v>Calculated Cell</v>
      </c>
      <c r="I46" s="96"/>
      <c r="J46" s="96"/>
      <c r="K46" s="176" t="s">
        <v>6</v>
      </c>
      <c r="L46" s="176"/>
      <c r="M46" s="176"/>
      <c r="N46" s="96"/>
      <c r="O46" s="97"/>
      <c r="P46" s="96"/>
      <c r="Q46" s="99" t="str">
        <f>IFERROR(O46/$L$14,"Calculated Cell")</f>
        <v>Calculated Cell</v>
      </c>
      <c r="R46" s="13"/>
    </row>
    <row r="47" spans="1:20" ht="10.15" customHeight="1" x14ac:dyDescent="0.3">
      <c r="D47" s="32"/>
      <c r="E47" s="32"/>
      <c r="F47" s="32"/>
      <c r="G47" s="32"/>
      <c r="H47" s="32"/>
      <c r="I47" s="32"/>
      <c r="J47" s="32"/>
      <c r="K47" s="32"/>
      <c r="L47" s="32"/>
      <c r="M47" s="32"/>
      <c r="N47" s="32"/>
      <c r="O47" s="32"/>
      <c r="P47" s="32"/>
      <c r="Q47" s="49"/>
      <c r="R47" s="15"/>
    </row>
    <row r="48" spans="1:20" ht="25.5" x14ac:dyDescent="0.5">
      <c r="D48" s="177" t="s">
        <v>97</v>
      </c>
      <c r="E48" s="177"/>
      <c r="F48" s="177"/>
      <c r="G48" s="177"/>
      <c r="H48" s="177"/>
      <c r="I48" s="177"/>
      <c r="J48" s="177"/>
      <c r="K48" s="177"/>
      <c r="L48" s="177"/>
      <c r="M48" s="177"/>
      <c r="N48" s="177"/>
      <c r="O48" s="177"/>
      <c r="P48" s="177"/>
      <c r="Q48" s="177"/>
    </row>
    <row r="49" spans="4:18" s="76" customFormat="1" ht="6" customHeight="1" x14ac:dyDescent="0.3">
      <c r="D49" s="75"/>
      <c r="E49" s="75"/>
      <c r="F49" s="75"/>
      <c r="G49" s="75"/>
      <c r="H49" s="75"/>
      <c r="I49" s="75"/>
      <c r="J49" s="75"/>
      <c r="K49" s="75"/>
      <c r="L49" s="75"/>
      <c r="M49" s="75"/>
      <c r="N49" s="75"/>
      <c r="O49" s="75"/>
      <c r="P49" s="75"/>
      <c r="Q49" s="75"/>
    </row>
    <row r="50" spans="4:18" s="76" customFormat="1" ht="6" customHeight="1" x14ac:dyDescent="0.3">
      <c r="D50" s="75"/>
      <c r="E50" s="75"/>
      <c r="F50" s="75"/>
      <c r="G50" s="75"/>
      <c r="H50" s="75"/>
      <c r="I50" s="75"/>
      <c r="J50" s="75"/>
      <c r="K50" s="75"/>
      <c r="L50" s="75"/>
      <c r="M50" s="75"/>
      <c r="N50" s="75"/>
      <c r="O50" s="75"/>
      <c r="P50" s="75"/>
      <c r="Q50" s="75"/>
    </row>
    <row r="51" spans="4:18" ht="32.65" customHeight="1" x14ac:dyDescent="0.3">
      <c r="D51" s="96"/>
      <c r="E51" s="96"/>
      <c r="F51" s="172" t="s">
        <v>64</v>
      </c>
      <c r="G51" s="172"/>
      <c r="H51" s="172"/>
      <c r="I51" s="94"/>
      <c r="J51" s="172" t="s">
        <v>34</v>
      </c>
      <c r="K51" s="172"/>
      <c r="L51" s="172"/>
      <c r="M51" s="172"/>
      <c r="N51" s="94"/>
      <c r="O51" s="172" t="s">
        <v>14</v>
      </c>
      <c r="P51" s="172"/>
      <c r="Q51" s="172"/>
      <c r="R51" s="14"/>
    </row>
    <row r="52" spans="4:18" ht="7.9" customHeight="1" x14ac:dyDescent="0.3">
      <c r="D52" s="96"/>
      <c r="E52" s="96"/>
      <c r="F52" s="96"/>
      <c r="G52" s="96"/>
      <c r="H52" s="96"/>
      <c r="I52" s="96"/>
      <c r="J52" s="96"/>
      <c r="K52" s="96"/>
      <c r="L52" s="96"/>
      <c r="M52" s="96"/>
      <c r="N52" s="96"/>
      <c r="O52" s="96"/>
      <c r="P52" s="96"/>
      <c r="Q52" s="96"/>
    </row>
    <row r="53" spans="4:18" ht="18" customHeight="1" x14ac:dyDescent="0.3">
      <c r="D53" s="95">
        <v>504</v>
      </c>
      <c r="E53" s="96"/>
      <c r="F53" s="173" t="str">
        <f>IFERROR((O40/$L$14)-F40/$D$14,"Calculated Cell")</f>
        <v>Calculated Cell</v>
      </c>
      <c r="G53" s="173"/>
      <c r="H53" s="173"/>
      <c r="I53" s="108"/>
      <c r="J53" s="186" t="str">
        <f>IF(Q40&gt;H40,"Overrepresented",IF(Q40&lt;H40,"Underrepresented",IF(Q40=H40,"Equal")))</f>
        <v>Equal</v>
      </c>
      <c r="K53" s="186"/>
      <c r="L53" s="186"/>
      <c r="M53" s="186"/>
      <c r="N53" s="108"/>
      <c r="O53" s="186" t="str">
        <f>IFERROR(ROUNDUP(H40*$L$14,0),"Calculated Cell")</f>
        <v>Calculated Cell</v>
      </c>
      <c r="P53" s="186"/>
      <c r="Q53" s="186"/>
      <c r="R53" s="7"/>
    </row>
    <row r="54" spans="4:18" ht="4.9000000000000004" customHeight="1" x14ac:dyDescent="0.3">
      <c r="D54" s="100"/>
      <c r="E54" s="96"/>
      <c r="F54" s="109"/>
      <c r="G54" s="109"/>
      <c r="H54" s="109"/>
      <c r="I54" s="108"/>
      <c r="J54" s="102"/>
      <c r="K54" s="102"/>
      <c r="L54" s="102"/>
      <c r="M54" s="102"/>
      <c r="N54" s="108"/>
      <c r="O54" s="102"/>
      <c r="P54" s="102"/>
      <c r="Q54" s="102"/>
      <c r="R54" s="15"/>
    </row>
    <row r="55" spans="4:18" ht="18" customHeight="1" x14ac:dyDescent="0.3">
      <c r="D55" s="95" t="s">
        <v>4</v>
      </c>
      <c r="E55" s="96"/>
      <c r="F55" s="173" t="str">
        <f>IFERROR((O42/$L$14)-F42/$D$14,"Calculated Cell")</f>
        <v>Calculated Cell</v>
      </c>
      <c r="G55" s="173"/>
      <c r="H55" s="173"/>
      <c r="I55" s="108"/>
      <c r="J55" s="186" t="str">
        <f>IF(Q42&gt;H42,"Overrepresented",IF(Q42&lt;H42,"Underrepresented",IF(Q42=H42,"Equal")))</f>
        <v>Equal</v>
      </c>
      <c r="K55" s="186"/>
      <c r="L55" s="186"/>
      <c r="M55" s="186"/>
      <c r="N55" s="108"/>
      <c r="O55" s="186" t="str">
        <f>IFERROR(ROUNDUP(H42*$L$14,0),"Calculated Cell")</f>
        <v>Calculated Cell</v>
      </c>
      <c r="P55" s="186"/>
      <c r="Q55" s="186"/>
      <c r="R55" s="7"/>
    </row>
    <row r="56" spans="4:18" ht="4.1500000000000004" customHeight="1" x14ac:dyDescent="0.3">
      <c r="D56" s="100"/>
      <c r="E56" s="96"/>
      <c r="F56" s="109"/>
      <c r="G56" s="109"/>
      <c r="H56" s="109"/>
      <c r="I56" s="108"/>
      <c r="J56" s="102"/>
      <c r="K56" s="102"/>
      <c r="L56" s="102"/>
      <c r="M56" s="102"/>
      <c r="N56" s="108"/>
      <c r="O56" s="102"/>
      <c r="P56" s="102"/>
      <c r="Q56" s="102"/>
      <c r="R56" s="15"/>
    </row>
    <row r="57" spans="4:18" ht="19.149999999999999" customHeight="1" x14ac:dyDescent="0.3">
      <c r="D57" s="95" t="s">
        <v>5</v>
      </c>
      <c r="E57" s="96"/>
      <c r="F57" s="173" t="str">
        <f>IFERROR((O44/$L$14)-F44/$D$14,"Calculated Cell")</f>
        <v>Calculated Cell</v>
      </c>
      <c r="G57" s="173"/>
      <c r="H57" s="173"/>
      <c r="I57" s="108"/>
      <c r="J57" s="186" t="str">
        <f>IF(Q44&gt;H44,"Overrepresented",IF(Q44&lt;H44,"Underrepresented",IF(Q44=H44,"Equal")))</f>
        <v>Equal</v>
      </c>
      <c r="K57" s="186"/>
      <c r="L57" s="186"/>
      <c r="M57" s="186"/>
      <c r="N57" s="108"/>
      <c r="O57" s="186" t="str">
        <f>IFERROR(ROUNDUP(H44*$L$14,0),"Calculated Cell")</f>
        <v>Calculated Cell</v>
      </c>
      <c r="P57" s="186"/>
      <c r="Q57" s="186"/>
      <c r="R57" s="7"/>
    </row>
    <row r="58" spans="4:18" ht="4.9000000000000004" customHeight="1" x14ac:dyDescent="0.3">
      <c r="D58" s="100"/>
      <c r="E58" s="96"/>
      <c r="F58" s="109"/>
      <c r="G58" s="109"/>
      <c r="H58" s="109"/>
      <c r="I58" s="108"/>
      <c r="J58" s="102"/>
      <c r="K58" s="102"/>
      <c r="L58" s="102"/>
      <c r="M58" s="102"/>
      <c r="N58" s="108"/>
      <c r="O58" s="102"/>
      <c r="P58" s="102"/>
      <c r="Q58" s="102"/>
      <c r="R58" s="15"/>
    </row>
    <row r="59" spans="4:18" ht="17.25" x14ac:dyDescent="0.3">
      <c r="D59" s="95" t="s">
        <v>6</v>
      </c>
      <c r="E59" s="96"/>
      <c r="F59" s="173" t="str">
        <f>IFERROR((O46/$L$14)-F46/$D$14,"Calculated Cell")</f>
        <v>Calculated Cell</v>
      </c>
      <c r="G59" s="173"/>
      <c r="H59" s="173"/>
      <c r="I59" s="108"/>
      <c r="J59" s="186" t="str">
        <f>IF(Q46&gt;H46,"Overrepresented",IF(Q46&lt;H46,"Underrepresented",IF(Q46=H46,"Equal")))</f>
        <v>Equal</v>
      </c>
      <c r="K59" s="186"/>
      <c r="L59" s="186"/>
      <c r="M59" s="186"/>
      <c r="N59" s="108"/>
      <c r="O59" s="186" t="str">
        <f>IFERROR(ROUNDUP(H46*$L$14,0),"Calculated Cell")</f>
        <v>Calculated Cell</v>
      </c>
      <c r="P59" s="186"/>
      <c r="Q59" s="186"/>
      <c r="R59" s="7"/>
    </row>
    <row r="60" spans="4:18" s="76" customFormat="1" ht="7.9" customHeight="1" x14ac:dyDescent="0.3">
      <c r="D60" s="87"/>
      <c r="E60" s="75"/>
      <c r="F60" s="88"/>
      <c r="G60" s="88"/>
      <c r="H60" s="88"/>
      <c r="I60" s="83"/>
      <c r="J60" s="90"/>
      <c r="K60" s="90"/>
      <c r="L60" s="90"/>
      <c r="M60" s="90"/>
      <c r="N60" s="83"/>
      <c r="O60" s="90"/>
      <c r="P60" s="90"/>
      <c r="Q60" s="90"/>
      <c r="R60" s="91"/>
    </row>
    <row r="61" spans="4:18" s="76" customFormat="1" ht="64.5" customHeight="1" x14ac:dyDescent="0.2">
      <c r="D61" s="178" t="s">
        <v>77</v>
      </c>
      <c r="E61" s="185"/>
      <c r="F61" s="185"/>
      <c r="G61" s="185"/>
      <c r="H61" s="185"/>
      <c r="I61" s="185"/>
      <c r="J61" s="185"/>
      <c r="K61" s="185"/>
      <c r="L61" s="185"/>
      <c r="M61" s="185"/>
      <c r="N61" s="185"/>
      <c r="O61" s="185"/>
      <c r="P61" s="185"/>
      <c r="Q61" s="185"/>
      <c r="R61" s="91"/>
    </row>
    <row r="62" spans="4:18" ht="8.65" customHeight="1" x14ac:dyDescent="0.2"/>
    <row r="63" spans="4:18" ht="8.65" customHeight="1" x14ac:dyDescent="0.2"/>
    <row r="64" spans="4:18" s="76" customFormat="1" ht="6" customHeight="1" x14ac:dyDescent="0.2"/>
    <row r="65" spans="4:18" ht="38.65" customHeight="1" x14ac:dyDescent="0.2"/>
    <row r="66" spans="4:18" ht="7.15" customHeight="1" x14ac:dyDescent="0.25">
      <c r="F66" s="114"/>
      <c r="G66" s="114"/>
      <c r="H66" s="114"/>
      <c r="I66" s="114"/>
      <c r="J66" s="114"/>
      <c r="K66" s="114"/>
      <c r="L66" s="114"/>
      <c r="M66" s="114"/>
      <c r="N66" s="114"/>
      <c r="O66" s="114"/>
      <c r="P66" s="114"/>
      <c r="Q66" s="114"/>
    </row>
    <row r="67" spans="4:18" ht="17.25" x14ac:dyDescent="0.3">
      <c r="D67" s="53"/>
      <c r="E67" s="53"/>
      <c r="F67" s="92" t="s">
        <v>62</v>
      </c>
      <c r="G67" s="93"/>
      <c r="H67" s="92" t="s">
        <v>63</v>
      </c>
      <c r="I67" s="94"/>
      <c r="J67" s="94"/>
      <c r="K67" s="94"/>
      <c r="L67" s="94"/>
      <c r="M67" s="93"/>
      <c r="N67" s="93"/>
      <c r="O67" s="92" t="s">
        <v>2</v>
      </c>
      <c r="P67" s="93"/>
      <c r="Q67" s="92" t="s">
        <v>3</v>
      </c>
      <c r="R67" s="12"/>
    </row>
    <row r="68" spans="4:18" ht="4.1500000000000004" customHeight="1" x14ac:dyDescent="0.25">
      <c r="D68" s="54"/>
      <c r="E68" s="54"/>
      <c r="F68" s="54"/>
      <c r="G68" s="54"/>
      <c r="H68" s="54"/>
      <c r="I68" s="54"/>
      <c r="J68" s="54"/>
      <c r="K68" s="54"/>
      <c r="L68" s="54"/>
      <c r="M68" s="54"/>
      <c r="N68" s="54"/>
      <c r="O68" s="54"/>
      <c r="P68" s="54"/>
      <c r="Q68" s="54"/>
    </row>
    <row r="69" spans="4:18" ht="18" customHeight="1" x14ac:dyDescent="0.3">
      <c r="D69" s="110" t="s">
        <v>7</v>
      </c>
      <c r="E69" s="32"/>
      <c r="F69" s="52"/>
      <c r="G69" s="50"/>
      <c r="H69" s="111" t="str">
        <f>IFERROR(F69/$D$14,"Calculated Cell")</f>
        <v>Calculated Cell</v>
      </c>
      <c r="I69" s="32"/>
      <c r="J69" s="32"/>
      <c r="K69" s="171" t="s">
        <v>7</v>
      </c>
      <c r="L69" s="171"/>
      <c r="M69" s="171"/>
      <c r="N69" s="32"/>
      <c r="O69" s="52"/>
      <c r="P69" s="50"/>
      <c r="Q69" s="111" t="str">
        <f>IFERROR(O69/$L$14,"Calculated Cell")</f>
        <v>Calculated Cell</v>
      </c>
      <c r="R69" s="13"/>
    </row>
    <row r="70" spans="4:18" ht="4.1500000000000004" customHeight="1" x14ac:dyDescent="0.3">
      <c r="D70" s="46"/>
      <c r="E70" s="32"/>
      <c r="F70" s="50"/>
      <c r="G70" s="50"/>
      <c r="H70" s="112"/>
      <c r="I70" s="32"/>
      <c r="J70" s="32"/>
      <c r="K70" s="46"/>
      <c r="L70" s="46"/>
      <c r="M70" s="46"/>
      <c r="N70" s="32"/>
      <c r="O70" s="50"/>
      <c r="P70" s="50"/>
      <c r="Q70" s="112"/>
      <c r="R70" s="16"/>
    </row>
    <row r="71" spans="4:18" ht="18.399999999999999" customHeight="1" x14ac:dyDescent="0.3">
      <c r="D71" s="110" t="s">
        <v>8</v>
      </c>
      <c r="E71" s="32"/>
      <c r="F71" s="52"/>
      <c r="G71" s="50"/>
      <c r="H71" s="111" t="str">
        <f>IFERROR(F71/$D$14,"Calculated Cell")</f>
        <v>Calculated Cell</v>
      </c>
      <c r="I71" s="32"/>
      <c r="J71" s="32"/>
      <c r="K71" s="171" t="s">
        <v>8</v>
      </c>
      <c r="L71" s="171"/>
      <c r="M71" s="171"/>
      <c r="N71" s="32"/>
      <c r="O71" s="52"/>
      <c r="P71" s="50"/>
      <c r="Q71" s="111" t="str">
        <f>IFERROR(O71/$L$14,"Calculated Cell")</f>
        <v>Calculated Cell</v>
      </c>
      <c r="R71" s="13"/>
    </row>
    <row r="72" spans="4:18" ht="4.9000000000000004" customHeight="1" x14ac:dyDescent="0.3">
      <c r="D72" s="46"/>
      <c r="E72" s="32"/>
      <c r="F72" s="50"/>
      <c r="G72" s="50"/>
      <c r="H72" s="112"/>
      <c r="I72" s="32"/>
      <c r="J72" s="32"/>
      <c r="K72" s="46"/>
      <c r="L72" s="46"/>
      <c r="M72" s="46"/>
      <c r="N72" s="32"/>
      <c r="O72" s="50"/>
      <c r="P72" s="50"/>
      <c r="Q72" s="112"/>
      <c r="R72" s="16"/>
    </row>
    <row r="73" spans="4:18" ht="18" customHeight="1" x14ac:dyDescent="0.3">
      <c r="D73" s="110" t="s">
        <v>13</v>
      </c>
      <c r="E73" s="32"/>
      <c r="F73" s="52"/>
      <c r="G73" s="50"/>
      <c r="H73" s="111" t="str">
        <f>IFERROR(F73/$D$14,"Calculated Cell")</f>
        <v>Calculated Cell</v>
      </c>
      <c r="I73" s="32"/>
      <c r="J73" s="32"/>
      <c r="K73" s="171" t="s">
        <v>13</v>
      </c>
      <c r="L73" s="171"/>
      <c r="M73" s="171"/>
      <c r="N73" s="32"/>
      <c r="O73" s="52"/>
      <c r="P73" s="50"/>
      <c r="Q73" s="111" t="str">
        <f>IFERROR(O73/$L$14,"Calculated Cell")</f>
        <v>Calculated Cell</v>
      </c>
      <c r="R73" s="13"/>
    </row>
    <row r="74" spans="4:18" ht="4.1500000000000004" customHeight="1" x14ac:dyDescent="0.3">
      <c r="D74" s="46"/>
      <c r="E74" s="32"/>
      <c r="F74" s="50"/>
      <c r="G74" s="50"/>
      <c r="H74" s="112"/>
      <c r="I74" s="32"/>
      <c r="J74" s="32"/>
      <c r="K74" s="46"/>
      <c r="L74" s="46"/>
      <c r="M74" s="46"/>
      <c r="N74" s="32"/>
      <c r="O74" s="50"/>
      <c r="P74" s="50"/>
      <c r="Q74" s="112"/>
      <c r="R74" s="16"/>
    </row>
    <row r="75" spans="4:18" ht="17.649999999999999" customHeight="1" x14ac:dyDescent="0.3">
      <c r="D75" s="110" t="s">
        <v>9</v>
      </c>
      <c r="E75" s="32"/>
      <c r="F75" s="52"/>
      <c r="G75" s="50"/>
      <c r="H75" s="111" t="str">
        <f>IFERROR(F75/$D$14,"Calculated Cell")</f>
        <v>Calculated Cell</v>
      </c>
      <c r="I75" s="32"/>
      <c r="J75" s="32"/>
      <c r="K75" s="171" t="s">
        <v>9</v>
      </c>
      <c r="L75" s="171"/>
      <c r="M75" s="171"/>
      <c r="N75" s="32"/>
      <c r="O75" s="52"/>
      <c r="P75" s="50"/>
      <c r="Q75" s="111" t="str">
        <f>IFERROR(O75/$L$14,"Calculated Cell")</f>
        <v>Calculated Cell</v>
      </c>
      <c r="R75" s="13"/>
    </row>
    <row r="76" spans="4:18" ht="4.1500000000000004" customHeight="1" x14ac:dyDescent="0.3">
      <c r="D76" s="46"/>
      <c r="E76" s="32"/>
      <c r="F76" s="50"/>
      <c r="G76" s="50"/>
      <c r="H76" s="112"/>
      <c r="I76" s="32"/>
      <c r="J76" s="32"/>
      <c r="K76" s="46"/>
      <c r="L76" s="46"/>
      <c r="M76" s="46"/>
      <c r="N76" s="32"/>
      <c r="O76" s="50"/>
      <c r="P76" s="50"/>
      <c r="Q76" s="112"/>
      <c r="R76" s="16"/>
    </row>
    <row r="77" spans="4:18" ht="18" customHeight="1" x14ac:dyDescent="0.3">
      <c r="D77" s="110" t="s">
        <v>98</v>
      </c>
      <c r="E77" s="32"/>
      <c r="F77" s="52"/>
      <c r="G77" s="50"/>
      <c r="H77" s="111" t="str">
        <f>IFERROR(F77/$D$14,"Calculated Cell")</f>
        <v>Calculated Cell</v>
      </c>
      <c r="I77" s="32"/>
      <c r="J77" s="32"/>
      <c r="K77" s="171" t="s">
        <v>98</v>
      </c>
      <c r="L77" s="171"/>
      <c r="M77" s="171"/>
      <c r="N77" s="32"/>
      <c r="O77" s="52"/>
      <c r="P77" s="50"/>
      <c r="Q77" s="111" t="str">
        <f>IFERROR(O77/$L$14,"Calculated Cell")</f>
        <v>Calculated Cell</v>
      </c>
      <c r="R77" s="13"/>
    </row>
    <row r="78" spans="4:18" ht="4.1500000000000004" customHeight="1" x14ac:dyDescent="0.3">
      <c r="D78" s="46"/>
      <c r="E78" s="32"/>
      <c r="F78" s="50"/>
      <c r="G78" s="50"/>
      <c r="H78" s="112"/>
      <c r="I78" s="32"/>
      <c r="J78" s="32"/>
      <c r="K78" s="46"/>
      <c r="L78" s="46"/>
      <c r="M78" s="46"/>
      <c r="N78" s="32"/>
      <c r="O78" s="50"/>
      <c r="P78" s="50"/>
      <c r="Q78" s="112"/>
      <c r="R78" s="16"/>
    </row>
    <row r="79" spans="4:18" ht="18" customHeight="1" x14ac:dyDescent="0.3">
      <c r="D79" s="110" t="s">
        <v>11</v>
      </c>
      <c r="E79" s="32"/>
      <c r="F79" s="52"/>
      <c r="G79" s="50"/>
      <c r="H79" s="111" t="str">
        <f>IFERROR(F79/$D$14,"Calculated Cell")</f>
        <v>Calculated Cell</v>
      </c>
      <c r="I79" s="32"/>
      <c r="J79" s="32"/>
      <c r="K79" s="171" t="s">
        <v>11</v>
      </c>
      <c r="L79" s="171"/>
      <c r="M79" s="171"/>
      <c r="N79" s="32"/>
      <c r="O79" s="52"/>
      <c r="P79" s="50"/>
      <c r="Q79" s="111" t="str">
        <f>IFERROR(O79/$L$14,"Calculated Cell")</f>
        <v>Calculated Cell</v>
      </c>
      <c r="R79" s="13"/>
    </row>
    <row r="80" spans="4:18" ht="4.1500000000000004" customHeight="1" x14ac:dyDescent="0.3">
      <c r="D80" s="46"/>
      <c r="E80" s="32"/>
      <c r="F80" s="50"/>
      <c r="G80" s="50"/>
      <c r="H80" s="112"/>
      <c r="I80" s="32"/>
      <c r="J80" s="32"/>
      <c r="K80" s="46"/>
      <c r="L80" s="46"/>
      <c r="M80" s="46"/>
      <c r="N80" s="32"/>
      <c r="O80" s="50"/>
      <c r="P80" s="50"/>
      <c r="Q80" s="112"/>
      <c r="R80" s="16"/>
    </row>
    <row r="81" spans="4:18" ht="18" customHeight="1" x14ac:dyDescent="0.3">
      <c r="D81" s="110" t="s">
        <v>12</v>
      </c>
      <c r="E81" s="32"/>
      <c r="F81" s="52"/>
      <c r="G81" s="50"/>
      <c r="H81" s="111" t="str">
        <f>IFERROR(F81/$D$14,"Calculated Cell")</f>
        <v>Calculated Cell</v>
      </c>
      <c r="I81" s="32"/>
      <c r="J81" s="32"/>
      <c r="K81" s="171" t="s">
        <v>12</v>
      </c>
      <c r="L81" s="171"/>
      <c r="M81" s="171"/>
      <c r="N81" s="32"/>
      <c r="O81" s="52"/>
      <c r="P81" s="50"/>
      <c r="Q81" s="111" t="str">
        <f>IFERROR(O81/$L$14,"Calculated Cell")</f>
        <v>Calculated Cell</v>
      </c>
      <c r="R81" s="13"/>
    </row>
    <row r="83" spans="4:18" ht="16.899999999999999" customHeight="1" x14ac:dyDescent="0.35">
      <c r="D83" s="182" t="s">
        <v>100</v>
      </c>
      <c r="E83" s="183"/>
      <c r="F83" s="183"/>
      <c r="G83" s="183"/>
      <c r="H83" s="183"/>
      <c r="I83" s="183"/>
      <c r="J83" s="183"/>
      <c r="K83" s="183"/>
      <c r="L83" s="183"/>
      <c r="M83" s="183"/>
      <c r="N83" s="183"/>
      <c r="O83" s="183"/>
      <c r="P83" s="183"/>
      <c r="Q83" s="183"/>
    </row>
    <row r="84" spans="4:18" s="76" customFormat="1" ht="6.6" customHeight="1" x14ac:dyDescent="0.2"/>
    <row r="85" spans="4:18" s="76" customFormat="1" ht="6" customHeight="1" x14ac:dyDescent="0.2"/>
    <row r="86" spans="4:18" ht="27.6" customHeight="1" x14ac:dyDescent="0.25">
      <c r="D86" s="54"/>
      <c r="E86" s="54"/>
      <c r="F86" s="180" t="s">
        <v>64</v>
      </c>
      <c r="G86" s="180"/>
      <c r="H86" s="180"/>
      <c r="I86" s="51"/>
      <c r="J86" s="180" t="s">
        <v>34</v>
      </c>
      <c r="K86" s="180"/>
      <c r="L86" s="180"/>
      <c r="M86" s="180"/>
      <c r="N86" s="51"/>
      <c r="O86" s="180" t="s">
        <v>14</v>
      </c>
      <c r="P86" s="180"/>
      <c r="Q86" s="180"/>
      <c r="R86" s="14"/>
    </row>
    <row r="87" spans="4:18" ht="9.6" customHeight="1" x14ac:dyDescent="0.25">
      <c r="D87" s="54"/>
      <c r="E87" s="54"/>
      <c r="F87" s="54"/>
      <c r="G87" s="54"/>
      <c r="H87" s="54"/>
      <c r="I87" s="54"/>
      <c r="J87" s="54"/>
      <c r="K87" s="54"/>
      <c r="L87" s="54"/>
      <c r="M87" s="54"/>
      <c r="N87" s="54"/>
      <c r="O87" s="54"/>
      <c r="P87" s="54"/>
      <c r="Q87" s="54"/>
    </row>
    <row r="88" spans="4:18" ht="18" customHeight="1" x14ac:dyDescent="0.3">
      <c r="D88" s="113" t="s">
        <v>7</v>
      </c>
      <c r="E88" s="96"/>
      <c r="F88" s="181" t="str">
        <f>IFERROR((O69/$L$14)-F69/$D$14,"CalculatedCell")</f>
        <v>CalculatedCell</v>
      </c>
      <c r="G88" s="181"/>
      <c r="H88" s="181"/>
      <c r="I88" s="108"/>
      <c r="J88" s="179" t="str">
        <f>IFERROR(IF(Q69&gt;H69,"Overrepresented",IF(Q69&lt;H69,"Underrepresented",IF(Q69=H69,"Equal",""))),"Calculated Cell")</f>
        <v>Equal</v>
      </c>
      <c r="K88" s="179"/>
      <c r="L88" s="179"/>
      <c r="M88" s="179"/>
      <c r="N88" s="108"/>
      <c r="O88" s="179" t="str">
        <f>IFERROR(ROUNDUP(H69*$L$14,0),"Calculated Cell")</f>
        <v>Calculated Cell</v>
      </c>
      <c r="P88" s="179"/>
      <c r="Q88" s="179"/>
      <c r="R88" s="7"/>
    </row>
    <row r="89" spans="4:18" ht="3.6" customHeight="1" x14ac:dyDescent="0.3">
      <c r="D89" s="100"/>
      <c r="E89" s="96"/>
      <c r="F89" s="109"/>
      <c r="G89" s="109"/>
      <c r="H89" s="109"/>
      <c r="I89" s="108"/>
      <c r="J89" s="102"/>
      <c r="K89" s="102"/>
      <c r="L89" s="102"/>
      <c r="M89" s="115"/>
      <c r="N89" s="108"/>
      <c r="O89" s="102"/>
      <c r="P89" s="102"/>
      <c r="Q89" s="102"/>
      <c r="R89" s="5"/>
    </row>
    <row r="90" spans="4:18" ht="18" customHeight="1" x14ac:dyDescent="0.3">
      <c r="D90" s="113" t="s">
        <v>8</v>
      </c>
      <c r="E90" s="96"/>
      <c r="F90" s="181" t="str">
        <f>IFERROR((O71/$L$14)-F71/$D$14,"CalculatedCell")</f>
        <v>CalculatedCell</v>
      </c>
      <c r="G90" s="181"/>
      <c r="H90" s="181"/>
      <c r="I90" s="108"/>
      <c r="J90" s="179" t="str">
        <f>IFERROR(IF(Q71&gt;H71,"Overrepresented",IF(Q71&lt;H71,"Underrepresented",IF(Q71=H71,"Equal",""))),"Calculated Cell")</f>
        <v>Equal</v>
      </c>
      <c r="K90" s="179"/>
      <c r="L90" s="179"/>
      <c r="M90" s="179"/>
      <c r="N90" s="108"/>
      <c r="O90" s="179" t="str">
        <f>IFERROR(ROUNDUP(H71*$L$14,0),"Calculated Cell")</f>
        <v>Calculated Cell</v>
      </c>
      <c r="P90" s="179"/>
      <c r="Q90" s="179"/>
      <c r="R90" s="7"/>
    </row>
    <row r="91" spans="4:18" ht="3.6" customHeight="1" x14ac:dyDescent="0.3">
      <c r="D91" s="100"/>
      <c r="E91" s="96"/>
      <c r="F91" s="109"/>
      <c r="G91" s="109"/>
      <c r="H91" s="109"/>
      <c r="I91" s="108"/>
      <c r="J91" s="102"/>
      <c r="K91" s="102"/>
      <c r="L91" s="102"/>
      <c r="M91" s="115"/>
      <c r="N91" s="108"/>
      <c r="O91" s="102"/>
      <c r="P91" s="102"/>
      <c r="Q91" s="102"/>
      <c r="R91" s="5"/>
    </row>
    <row r="92" spans="4:18" ht="18" customHeight="1" x14ac:dyDescent="0.3">
      <c r="D92" s="113" t="s">
        <v>13</v>
      </c>
      <c r="E92" s="96"/>
      <c r="F92" s="181" t="str">
        <f>IFERROR((O73/$L$14)-F73/$D$14,"CalculatedCell")</f>
        <v>CalculatedCell</v>
      </c>
      <c r="G92" s="181"/>
      <c r="H92" s="181"/>
      <c r="I92" s="108"/>
      <c r="J92" s="179" t="str">
        <f>IFERROR(IF(Q73&gt;H73,"Overrepresented",IF(Q73&lt;H73,"Underrepresented",IF(Q73=H73,"Equal",""))),"Calculated Cell")</f>
        <v>Equal</v>
      </c>
      <c r="K92" s="179"/>
      <c r="L92" s="179"/>
      <c r="M92" s="179"/>
      <c r="N92" s="108"/>
      <c r="O92" s="179" t="str">
        <f>IFERROR(ROUNDUP(H73*$L$14,0),"Calculated Cell")</f>
        <v>Calculated Cell</v>
      </c>
      <c r="P92" s="179"/>
      <c r="Q92" s="179"/>
      <c r="R92" s="7"/>
    </row>
    <row r="93" spans="4:18" ht="4.9000000000000004" customHeight="1" x14ac:dyDescent="0.3">
      <c r="D93" s="100"/>
      <c r="E93" s="96"/>
      <c r="F93" s="109"/>
      <c r="G93" s="109"/>
      <c r="H93" s="109"/>
      <c r="I93" s="108"/>
      <c r="J93" s="102"/>
      <c r="K93" s="102"/>
      <c r="L93" s="102"/>
      <c r="M93" s="115"/>
      <c r="N93" s="108"/>
      <c r="O93" s="102"/>
      <c r="P93" s="102"/>
      <c r="Q93" s="102"/>
      <c r="R93" s="5"/>
    </row>
    <row r="94" spans="4:18" ht="18" customHeight="1" x14ac:dyDescent="0.3">
      <c r="D94" s="113" t="s">
        <v>9</v>
      </c>
      <c r="E94" s="96"/>
      <c r="F94" s="181" t="str">
        <f>IFERROR((O75/$L$14)-F75/$D$14,"CalculatedCell")</f>
        <v>CalculatedCell</v>
      </c>
      <c r="G94" s="181"/>
      <c r="H94" s="181"/>
      <c r="I94" s="108"/>
      <c r="J94" s="179" t="str">
        <f>IFERROR(IF(Q75&gt;H75,"Overrepresented",IF(Q75&lt;H75,"Underrepresented",IF(Q75=H75,"Equal",""))),"Calculated Cell")</f>
        <v>Equal</v>
      </c>
      <c r="K94" s="179"/>
      <c r="L94" s="179"/>
      <c r="M94" s="179"/>
      <c r="N94" s="108"/>
      <c r="O94" s="179" t="str">
        <f>IFERROR(ROUNDUP(H75*$L$14,0),"Calculated Cell")</f>
        <v>Calculated Cell</v>
      </c>
      <c r="P94" s="179"/>
      <c r="Q94" s="179"/>
      <c r="R94" s="7"/>
    </row>
    <row r="95" spans="4:18" ht="4.1500000000000004" customHeight="1" x14ac:dyDescent="0.3">
      <c r="D95" s="100"/>
      <c r="E95" s="96"/>
      <c r="F95" s="109"/>
      <c r="G95" s="109"/>
      <c r="H95" s="109"/>
      <c r="I95" s="108"/>
      <c r="J95" s="102"/>
      <c r="K95" s="102"/>
      <c r="L95" s="102"/>
      <c r="M95" s="115"/>
      <c r="N95" s="108"/>
      <c r="O95" s="102"/>
      <c r="P95" s="102"/>
      <c r="Q95" s="102"/>
      <c r="R95" s="5"/>
    </row>
    <row r="96" spans="4:18" ht="18" customHeight="1" x14ac:dyDescent="0.3">
      <c r="D96" s="113" t="s">
        <v>98</v>
      </c>
      <c r="E96" s="96"/>
      <c r="F96" s="181" t="str">
        <f>IFERROR((O77/$L$14)-F77/$D$14,"CalculatedCell")</f>
        <v>CalculatedCell</v>
      </c>
      <c r="G96" s="181"/>
      <c r="H96" s="181"/>
      <c r="I96" s="108"/>
      <c r="J96" s="179" t="str">
        <f>IFERROR(IF(Q77&gt;H77,"Overrepresented",IF(Q77&lt;H77,"Underrepresented",IF(Q77=H77,"Equal",""))),"Calculated Cell")</f>
        <v>Equal</v>
      </c>
      <c r="K96" s="179"/>
      <c r="L96" s="179"/>
      <c r="M96" s="179"/>
      <c r="N96" s="108"/>
      <c r="O96" s="179" t="str">
        <f>IFERROR(ROUNDUP(H77*$L$14,0),"Calculated Cell")</f>
        <v>Calculated Cell</v>
      </c>
      <c r="P96" s="179"/>
      <c r="Q96" s="179"/>
      <c r="R96" s="7"/>
    </row>
    <row r="97" spans="4:18" ht="3.6" customHeight="1" x14ac:dyDescent="0.3">
      <c r="D97" s="100"/>
      <c r="E97" s="96"/>
      <c r="F97" s="109"/>
      <c r="G97" s="109"/>
      <c r="H97" s="109"/>
      <c r="I97" s="108"/>
      <c r="J97" s="102"/>
      <c r="K97" s="102"/>
      <c r="L97" s="102"/>
      <c r="M97" s="115"/>
      <c r="N97" s="108"/>
      <c r="O97" s="102"/>
      <c r="P97" s="102"/>
      <c r="Q97" s="102"/>
      <c r="R97" s="5"/>
    </row>
    <row r="98" spans="4:18" ht="18" customHeight="1" x14ac:dyDescent="0.3">
      <c r="D98" s="113" t="s">
        <v>11</v>
      </c>
      <c r="E98" s="96"/>
      <c r="F98" s="181" t="str">
        <f>IFERROR((O79/$L$14)-F79/$D$14,"CalculatedCell")</f>
        <v>CalculatedCell</v>
      </c>
      <c r="G98" s="181"/>
      <c r="H98" s="181"/>
      <c r="I98" s="108"/>
      <c r="J98" s="179" t="str">
        <f>IFERROR(IF(Q79&gt;H79,"Overrepresented",IF(Q79&lt;H79,"Underrepresented",IF(Q79=H79,"Equal",""))),"Calculated Cell")</f>
        <v>Equal</v>
      </c>
      <c r="K98" s="179"/>
      <c r="L98" s="179"/>
      <c r="M98" s="179"/>
      <c r="N98" s="108"/>
      <c r="O98" s="179" t="str">
        <f>IFERROR(ROUNDUP(H79*$L$14,0),"Calculated Cell")</f>
        <v>Calculated Cell</v>
      </c>
      <c r="P98" s="179"/>
      <c r="Q98" s="179"/>
      <c r="R98" s="7"/>
    </row>
    <row r="99" spans="4:18" ht="3.6" customHeight="1" x14ac:dyDescent="0.3">
      <c r="D99" s="100"/>
      <c r="E99" s="96"/>
      <c r="F99" s="109"/>
      <c r="G99" s="109"/>
      <c r="H99" s="109"/>
      <c r="I99" s="108"/>
      <c r="J99" s="102"/>
      <c r="K99" s="102"/>
      <c r="L99" s="102"/>
      <c r="M99" s="115"/>
      <c r="N99" s="108"/>
      <c r="O99" s="102"/>
      <c r="P99" s="102"/>
      <c r="Q99" s="102"/>
      <c r="R99" s="5"/>
    </row>
    <row r="100" spans="4:18" ht="17.649999999999999" customHeight="1" x14ac:dyDescent="0.3">
      <c r="D100" s="113" t="s">
        <v>12</v>
      </c>
      <c r="E100" s="96"/>
      <c r="F100" s="181" t="str">
        <f>IFERROR((O81/$L$14)-F81/$D$14,"CalculatedCell")</f>
        <v>CalculatedCell</v>
      </c>
      <c r="G100" s="181"/>
      <c r="H100" s="181"/>
      <c r="I100" s="108"/>
      <c r="J100" s="179" t="str">
        <f>IFERROR(IF(Q81&gt;H81,"Overrepresented",IF(Q81&lt;H81,"Underrepresented",IF(Q81=H81,"Equal",""))),"Calculated Cell")</f>
        <v>Equal</v>
      </c>
      <c r="K100" s="179"/>
      <c r="L100" s="179"/>
      <c r="M100" s="179"/>
      <c r="N100" s="108"/>
      <c r="O100" s="179" t="str">
        <f>IFERROR(ROUNDUP(H81*$L$14,0),"Calculated Cell")</f>
        <v>Calculated Cell</v>
      </c>
      <c r="P100" s="179"/>
      <c r="Q100" s="179"/>
      <c r="R100" s="7"/>
    </row>
    <row r="101" spans="4:18" ht="7.15" customHeight="1" x14ac:dyDescent="0.3">
      <c r="D101" s="116"/>
      <c r="E101" s="117"/>
      <c r="F101" s="118"/>
      <c r="G101" s="118"/>
      <c r="H101" s="118"/>
      <c r="I101" s="119"/>
      <c r="J101" s="120"/>
      <c r="K101" s="120"/>
      <c r="L101" s="120"/>
      <c r="M101" s="120"/>
      <c r="N101" s="119"/>
      <c r="O101" s="120"/>
      <c r="P101" s="120"/>
      <c r="Q101" s="120"/>
      <c r="R101" s="7"/>
    </row>
    <row r="102" spans="4:18" ht="63.4" customHeight="1" x14ac:dyDescent="0.2">
      <c r="D102" s="184" t="s">
        <v>99</v>
      </c>
      <c r="E102" s="185"/>
      <c r="F102" s="185"/>
      <c r="G102" s="185"/>
      <c r="H102" s="185"/>
      <c r="I102" s="185"/>
      <c r="J102" s="185"/>
      <c r="K102" s="185"/>
      <c r="L102" s="185"/>
      <c r="M102" s="185"/>
      <c r="N102" s="185"/>
      <c r="O102" s="185"/>
      <c r="P102" s="185"/>
      <c r="Q102" s="185"/>
      <c r="R102" s="7"/>
    </row>
    <row r="103" spans="4:18" ht="8.65" customHeight="1" x14ac:dyDescent="0.2">
      <c r="M103" s="3"/>
      <c r="N103" s="3"/>
      <c r="O103" s="3"/>
      <c r="P103" s="3"/>
      <c r="Q103" s="3"/>
      <c r="R103" s="4"/>
    </row>
  </sheetData>
  <mergeCells count="78">
    <mergeCell ref="D83:Q83"/>
    <mergeCell ref="D102:Q102"/>
    <mergeCell ref="F53:H53"/>
    <mergeCell ref="F55:H55"/>
    <mergeCell ref="F57:H57"/>
    <mergeCell ref="F59:H59"/>
    <mergeCell ref="J53:M53"/>
    <mergeCell ref="J55:M55"/>
    <mergeCell ref="J57:M57"/>
    <mergeCell ref="J59:M59"/>
    <mergeCell ref="O53:Q53"/>
    <mergeCell ref="O55:Q55"/>
    <mergeCell ref="O57:Q57"/>
    <mergeCell ref="O59:Q59"/>
    <mergeCell ref="D61:Q61"/>
    <mergeCell ref="J96:M96"/>
    <mergeCell ref="J98:M98"/>
    <mergeCell ref="J100:M100"/>
    <mergeCell ref="F88:H88"/>
    <mergeCell ref="F90:H90"/>
    <mergeCell ref="F92:H92"/>
    <mergeCell ref="F94:H94"/>
    <mergeCell ref="F96:H96"/>
    <mergeCell ref="O98:Q98"/>
    <mergeCell ref="O100:Q100"/>
    <mergeCell ref="F86:H86"/>
    <mergeCell ref="J86:M86"/>
    <mergeCell ref="O86:Q86"/>
    <mergeCell ref="O88:Q88"/>
    <mergeCell ref="O90:Q90"/>
    <mergeCell ref="O92:Q92"/>
    <mergeCell ref="O94:Q94"/>
    <mergeCell ref="O96:Q96"/>
    <mergeCell ref="F98:H98"/>
    <mergeCell ref="F100:H100"/>
    <mergeCell ref="J88:M88"/>
    <mergeCell ref="J90:M90"/>
    <mergeCell ref="J92:M92"/>
    <mergeCell ref="J94:M94"/>
    <mergeCell ref="K81:M81"/>
    <mergeCell ref="L13:Q13"/>
    <mergeCell ref="K77:M77"/>
    <mergeCell ref="K21:M21"/>
    <mergeCell ref="K23:M23"/>
    <mergeCell ref="K40:M40"/>
    <mergeCell ref="K42:M42"/>
    <mergeCell ref="K44:M44"/>
    <mergeCell ref="K46:M46"/>
    <mergeCell ref="K69:M69"/>
    <mergeCell ref="K71:M71"/>
    <mergeCell ref="K73:M73"/>
    <mergeCell ref="K75:M75"/>
    <mergeCell ref="O32:Q32"/>
    <mergeCell ref="D48:Q48"/>
    <mergeCell ref="D34:Q34"/>
    <mergeCell ref="D3:Q3"/>
    <mergeCell ref="D11:G11"/>
    <mergeCell ref="G6:P6"/>
    <mergeCell ref="G8:P8"/>
    <mergeCell ref="K79:M79"/>
    <mergeCell ref="F51:H51"/>
    <mergeCell ref="J51:M51"/>
    <mergeCell ref="O51:Q51"/>
    <mergeCell ref="F30:H30"/>
    <mergeCell ref="F32:H32"/>
    <mergeCell ref="F28:H28"/>
    <mergeCell ref="J28:M28"/>
    <mergeCell ref="O28:Q28"/>
    <mergeCell ref="J30:M30"/>
    <mergeCell ref="J32:M32"/>
    <mergeCell ref="O30:Q30"/>
    <mergeCell ref="D25:R25"/>
    <mergeCell ref="K11:O11"/>
    <mergeCell ref="D6:F6"/>
    <mergeCell ref="D8:F8"/>
    <mergeCell ref="D13:J13"/>
    <mergeCell ref="D14:F14"/>
    <mergeCell ref="L14:O14"/>
  </mergeCells>
  <pageMargins left="0.7" right="0.7" top="0.75" bottom="0.75" header="0.3" footer="0.3"/>
  <pageSetup scale="62"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V104"/>
  <sheetViews>
    <sheetView showGridLines="0" showRowColHeaders="0" zoomScaleNormal="100" workbookViewId="0">
      <selection activeCell="D113" sqref="D113"/>
    </sheetView>
  </sheetViews>
  <sheetFormatPr defaultColWidth="8.7109375" defaultRowHeight="14.25" x14ac:dyDescent="0.2"/>
  <cols>
    <col min="1" max="1" width="5.28515625" style="1" customWidth="1"/>
    <col min="2" max="2" width="1.28515625" style="76" customWidth="1"/>
    <col min="3" max="3" width="1" style="8" customWidth="1"/>
    <col min="4" max="4" width="15.5703125" style="1" customWidth="1"/>
    <col min="5" max="5" width="3.28515625" style="1" customWidth="1"/>
    <col min="6" max="6" width="12.28515625" style="1" customWidth="1"/>
    <col min="7" max="7" width="1.5703125" style="1" customWidth="1"/>
    <col min="8" max="8" width="16.28515625" style="1" customWidth="1"/>
    <col min="9" max="9" width="1.7109375" style="1" customWidth="1"/>
    <col min="10" max="10" width="8" style="1" customWidth="1"/>
    <col min="11" max="11" width="3.28515625" style="1" customWidth="1"/>
    <col min="12" max="12" width="2.7109375" style="1" customWidth="1"/>
    <col min="13" max="13" width="9.85546875" style="1" customWidth="1"/>
    <col min="14" max="14" width="2.28515625" style="1" customWidth="1"/>
    <col min="15" max="15" width="15.7109375" style="1" customWidth="1"/>
    <col min="16" max="16" width="2" style="1" customWidth="1"/>
    <col min="17" max="17" width="17.7109375" style="1" customWidth="1"/>
    <col min="18" max="18" width="1.28515625" style="8" customWidth="1"/>
    <col min="19" max="19" width="1.28515625" style="76" customWidth="1"/>
    <col min="20" max="20" width="11.28515625" style="1" customWidth="1"/>
    <col min="21" max="21" width="1.28515625" style="1" customWidth="1"/>
    <col min="22" max="16384" width="8.7109375" style="1"/>
  </cols>
  <sheetData>
    <row r="1" spans="1:22" x14ac:dyDescent="0.2">
      <c r="D1" s="2"/>
      <c r="E1" s="2"/>
      <c r="G1" s="3"/>
      <c r="H1" s="3"/>
      <c r="I1" s="3"/>
      <c r="J1" s="3"/>
      <c r="K1" s="3"/>
      <c r="L1" s="3"/>
      <c r="M1" s="3"/>
      <c r="N1" s="3"/>
      <c r="O1" s="3"/>
      <c r="P1" s="3"/>
    </row>
    <row r="2" spans="1:22" ht="23.65" customHeight="1" x14ac:dyDescent="0.2"/>
    <row r="3" spans="1:22" ht="30.75" x14ac:dyDescent="0.2">
      <c r="D3" s="169" t="s">
        <v>94</v>
      </c>
      <c r="E3" s="169"/>
      <c r="F3" s="169"/>
      <c r="G3" s="169"/>
      <c r="H3" s="169"/>
      <c r="I3" s="169"/>
      <c r="J3" s="169"/>
      <c r="K3" s="169"/>
      <c r="L3" s="169"/>
      <c r="M3" s="169"/>
      <c r="N3" s="169"/>
      <c r="O3" s="169"/>
      <c r="P3" s="169"/>
      <c r="Q3" s="169"/>
    </row>
    <row r="5" spans="1:22" ht="16.5" x14ac:dyDescent="0.3">
      <c r="A5" s="32"/>
      <c r="B5" s="75"/>
      <c r="C5" s="33"/>
      <c r="D5" s="32"/>
      <c r="E5" s="32"/>
      <c r="F5" s="32"/>
      <c r="G5" s="32"/>
      <c r="H5" s="34"/>
      <c r="I5" s="34"/>
      <c r="J5" s="34"/>
      <c r="K5" s="34"/>
      <c r="L5" s="34"/>
      <c r="M5" s="34"/>
      <c r="N5" s="34"/>
      <c r="O5" s="34"/>
      <c r="P5" s="34"/>
      <c r="Q5" s="34"/>
      <c r="R5" s="35"/>
      <c r="S5" s="83"/>
      <c r="T5" s="34"/>
      <c r="U5" s="3"/>
    </row>
    <row r="6" spans="1:22" ht="24" x14ac:dyDescent="0.3">
      <c r="A6" s="32"/>
      <c r="B6" s="75"/>
      <c r="C6" s="33"/>
      <c r="D6" s="166" t="s">
        <v>74</v>
      </c>
      <c r="E6" s="166"/>
      <c r="F6" s="166"/>
      <c r="G6" s="170"/>
      <c r="H6" s="170"/>
      <c r="I6" s="170"/>
      <c r="J6" s="170"/>
      <c r="K6" s="170"/>
      <c r="L6" s="170"/>
      <c r="M6" s="170"/>
      <c r="N6" s="170"/>
      <c r="O6" s="170"/>
      <c r="P6" s="170"/>
      <c r="Q6" s="34"/>
      <c r="R6" s="35"/>
      <c r="S6" s="83"/>
      <c r="T6" s="34"/>
      <c r="U6" s="3"/>
    </row>
    <row r="7" spans="1:22" ht="16.5" x14ac:dyDescent="0.3">
      <c r="A7" s="32"/>
      <c r="B7" s="75"/>
      <c r="C7" s="33"/>
      <c r="D7" s="2"/>
      <c r="E7" s="2"/>
      <c r="G7" s="3"/>
      <c r="H7" s="3"/>
      <c r="I7" s="3"/>
      <c r="J7" s="3"/>
      <c r="K7" s="3"/>
      <c r="L7" s="3"/>
      <c r="M7" s="3"/>
      <c r="N7" s="3"/>
      <c r="O7" s="3"/>
      <c r="P7" s="3"/>
      <c r="Q7" s="34"/>
      <c r="R7" s="35"/>
      <c r="S7" s="83"/>
      <c r="T7" s="34"/>
      <c r="U7" s="3"/>
    </row>
    <row r="8" spans="1:22" ht="24" x14ac:dyDescent="0.3">
      <c r="A8" s="32"/>
      <c r="B8" s="75"/>
      <c r="C8" s="33"/>
      <c r="D8" s="166" t="s">
        <v>75</v>
      </c>
      <c r="E8" s="166"/>
      <c r="F8" s="166"/>
      <c r="G8" s="170"/>
      <c r="H8" s="170"/>
      <c r="I8" s="170"/>
      <c r="J8" s="170"/>
      <c r="K8" s="170"/>
      <c r="L8" s="170"/>
      <c r="M8" s="170"/>
      <c r="N8" s="170"/>
      <c r="O8" s="170"/>
      <c r="P8" s="170"/>
      <c r="Q8" s="34"/>
      <c r="R8" s="35"/>
      <c r="S8" s="83"/>
      <c r="T8" s="34"/>
      <c r="U8" s="3"/>
    </row>
    <row r="9" spans="1:22" ht="5.65" customHeight="1" x14ac:dyDescent="0.3">
      <c r="A9" s="32"/>
      <c r="B9" s="75"/>
      <c r="C9" s="33"/>
      <c r="D9" s="32"/>
      <c r="E9" s="32"/>
      <c r="F9" s="32"/>
      <c r="G9" s="32"/>
      <c r="H9" s="34"/>
      <c r="I9" s="34"/>
      <c r="J9" s="34"/>
      <c r="K9" s="34"/>
      <c r="L9" s="34"/>
      <c r="M9" s="34"/>
      <c r="N9" s="34"/>
      <c r="O9" s="34"/>
      <c r="P9" s="34"/>
      <c r="Q9" s="34"/>
      <c r="R9" s="35"/>
      <c r="S9" s="83"/>
      <c r="T9" s="34"/>
      <c r="U9" s="3"/>
    </row>
    <row r="10" spans="1:22" ht="9" customHeight="1" x14ac:dyDescent="0.3">
      <c r="A10" s="32"/>
      <c r="B10" s="75"/>
      <c r="C10" s="33"/>
      <c r="D10" s="32"/>
      <c r="E10" s="32"/>
      <c r="F10" s="32"/>
      <c r="G10" s="32"/>
      <c r="H10" s="32"/>
      <c r="I10" s="32"/>
      <c r="J10" s="32"/>
      <c r="K10" s="32"/>
      <c r="L10" s="34"/>
      <c r="M10" s="34"/>
      <c r="N10" s="34"/>
      <c r="O10" s="34"/>
      <c r="P10" s="34"/>
      <c r="Q10" s="34"/>
      <c r="R10" s="35"/>
      <c r="S10" s="83"/>
      <c r="T10" s="34"/>
      <c r="U10" s="3"/>
    </row>
    <row r="11" spans="1:22" ht="26.25" thickBot="1" x14ac:dyDescent="0.55000000000000004">
      <c r="A11" s="32"/>
      <c r="B11" s="75"/>
      <c r="C11" s="33"/>
      <c r="D11" s="165" t="s">
        <v>73</v>
      </c>
      <c r="E11" s="165"/>
      <c r="F11" s="165"/>
      <c r="G11" s="165"/>
      <c r="H11" s="78"/>
      <c r="I11" s="80"/>
      <c r="J11" s="80"/>
      <c r="K11" s="165" t="s">
        <v>76</v>
      </c>
      <c r="L11" s="165"/>
      <c r="M11" s="165"/>
      <c r="N11" s="165"/>
      <c r="O11" s="165"/>
      <c r="P11" s="80"/>
      <c r="Q11" s="80"/>
      <c r="R11" s="35"/>
      <c r="S11" s="83"/>
      <c r="T11" s="34" t="s">
        <v>41</v>
      </c>
      <c r="U11" s="3"/>
    </row>
    <row r="12" spans="1:22" ht="4.9000000000000004" customHeight="1" x14ac:dyDescent="0.3">
      <c r="A12" s="32"/>
      <c r="B12" s="75"/>
      <c r="C12" s="33"/>
      <c r="D12" s="32"/>
      <c r="E12" s="32"/>
      <c r="F12" s="32"/>
      <c r="G12" s="32"/>
      <c r="H12" s="32"/>
      <c r="I12" s="32"/>
      <c r="J12" s="32"/>
      <c r="K12" s="32"/>
      <c r="L12" s="34"/>
      <c r="M12" s="34"/>
      <c r="N12" s="34"/>
      <c r="O12" s="34"/>
      <c r="P12" s="34"/>
      <c r="Q12" s="34"/>
      <c r="R12" s="35"/>
      <c r="S12" s="83"/>
      <c r="T12" s="34"/>
      <c r="U12" s="3"/>
    </row>
    <row r="13" spans="1:22" ht="9.4" customHeight="1" x14ac:dyDescent="0.3">
      <c r="A13" s="32"/>
      <c r="B13" s="75"/>
      <c r="C13" s="33"/>
      <c r="D13" s="167"/>
      <c r="E13" s="167"/>
      <c r="F13" s="167"/>
      <c r="G13" s="167"/>
      <c r="H13" s="167"/>
      <c r="I13" s="167"/>
      <c r="J13" s="167"/>
      <c r="K13" s="36"/>
      <c r="L13" s="167"/>
      <c r="M13" s="167"/>
      <c r="N13" s="167"/>
      <c r="O13" s="167"/>
      <c r="P13" s="167"/>
      <c r="Q13" s="167"/>
      <c r="R13" s="37"/>
      <c r="S13" s="84"/>
      <c r="T13" s="38"/>
      <c r="U13" s="3"/>
      <c r="V13" s="1" t="s">
        <v>41</v>
      </c>
    </row>
    <row r="14" spans="1:22" ht="27.4" customHeight="1" x14ac:dyDescent="0.3">
      <c r="A14" s="32"/>
      <c r="B14" s="75"/>
      <c r="C14" s="35"/>
      <c r="D14" s="168"/>
      <c r="E14" s="168"/>
      <c r="F14" s="168"/>
      <c r="G14" s="77"/>
      <c r="H14" s="79"/>
      <c r="I14" s="82"/>
      <c r="J14" s="82"/>
      <c r="K14" s="81"/>
      <c r="L14" s="168"/>
      <c r="M14" s="168"/>
      <c r="N14" s="168"/>
      <c r="O14" s="168"/>
      <c r="P14" s="82"/>
      <c r="Q14" s="82"/>
      <c r="R14" s="39"/>
      <c r="S14" s="85"/>
      <c r="T14" s="35"/>
    </row>
    <row r="15" spans="1:22" ht="27.4" customHeight="1" x14ac:dyDescent="0.3">
      <c r="A15" s="32"/>
      <c r="B15" s="75"/>
      <c r="C15" s="33"/>
      <c r="D15" s="40"/>
      <c r="E15" s="40"/>
      <c r="F15" s="40"/>
      <c r="G15" s="40"/>
      <c r="H15" s="40"/>
      <c r="I15" s="40"/>
      <c r="J15" s="40"/>
      <c r="K15" s="33"/>
      <c r="L15" s="39"/>
      <c r="M15" s="39"/>
      <c r="N15" s="39"/>
      <c r="O15" s="39"/>
      <c r="P15" s="39"/>
      <c r="Q15" s="39"/>
      <c r="R15" s="39"/>
      <c r="S15" s="85"/>
      <c r="T15" s="35"/>
    </row>
    <row r="16" spans="1:22" s="76" customFormat="1" ht="4.9000000000000004" customHeight="1" x14ac:dyDescent="0.3">
      <c r="A16" s="75"/>
      <c r="B16" s="75"/>
      <c r="C16" s="75"/>
      <c r="D16" s="75"/>
      <c r="E16" s="75"/>
      <c r="F16" s="75"/>
      <c r="G16" s="75"/>
      <c r="H16" s="75"/>
      <c r="I16" s="75"/>
      <c r="J16" s="75"/>
      <c r="K16" s="75"/>
      <c r="L16" s="75"/>
      <c r="M16" s="75"/>
      <c r="N16" s="75"/>
      <c r="O16" s="75"/>
      <c r="P16" s="75"/>
      <c r="Q16" s="75"/>
      <c r="R16" s="75"/>
      <c r="S16" s="75"/>
      <c r="T16" s="75"/>
      <c r="U16" s="76" t="s">
        <v>41</v>
      </c>
    </row>
    <row r="17" spans="1:20" ht="34.9" customHeight="1" x14ac:dyDescent="0.3">
      <c r="A17" s="32"/>
      <c r="B17" s="75"/>
      <c r="C17" s="33"/>
      <c r="D17" s="32"/>
      <c r="E17" s="32"/>
      <c r="F17" s="32"/>
      <c r="G17" s="32"/>
      <c r="H17" s="32"/>
      <c r="I17" s="32"/>
      <c r="J17" s="32"/>
      <c r="K17" s="32"/>
      <c r="L17" s="32"/>
      <c r="M17" s="32"/>
      <c r="N17" s="32"/>
      <c r="O17" s="32"/>
      <c r="P17" s="32"/>
      <c r="Q17" s="32"/>
      <c r="R17" s="33"/>
      <c r="S17" s="75"/>
      <c r="T17" s="32"/>
    </row>
    <row r="18" spans="1:20" ht="5.65" customHeight="1" x14ac:dyDescent="0.3">
      <c r="A18" s="32"/>
      <c r="B18" s="75"/>
      <c r="C18" s="33"/>
      <c r="D18" s="32"/>
      <c r="E18" s="32"/>
      <c r="F18" s="32"/>
      <c r="G18" s="32"/>
      <c r="H18" s="32"/>
      <c r="I18" s="32"/>
      <c r="J18" s="32"/>
      <c r="K18" s="32"/>
      <c r="L18" s="32"/>
      <c r="M18" s="32"/>
      <c r="N18" s="32"/>
      <c r="O18" s="32"/>
      <c r="P18" s="32"/>
      <c r="Q18" s="32"/>
      <c r="R18" s="33"/>
      <c r="S18" s="75"/>
      <c r="T18" s="32"/>
    </row>
    <row r="19" spans="1:20" ht="17.25" x14ac:dyDescent="0.3">
      <c r="A19" s="32"/>
      <c r="B19" s="75"/>
      <c r="C19" s="33"/>
      <c r="D19" s="98"/>
      <c r="E19" s="98"/>
      <c r="F19" s="92" t="s">
        <v>62</v>
      </c>
      <c r="G19" s="93"/>
      <c r="H19" s="92" t="s">
        <v>63</v>
      </c>
      <c r="I19" s="94"/>
      <c r="J19" s="94"/>
      <c r="K19" s="94"/>
      <c r="L19" s="94"/>
      <c r="M19" s="93"/>
      <c r="N19" s="93"/>
      <c r="O19" s="92" t="s">
        <v>2</v>
      </c>
      <c r="P19" s="93"/>
      <c r="Q19" s="92" t="s">
        <v>3</v>
      </c>
      <c r="R19" s="42"/>
      <c r="S19" s="75"/>
      <c r="T19" s="32"/>
    </row>
    <row r="20" spans="1:20" ht="6.6" customHeight="1" x14ac:dyDescent="0.3">
      <c r="A20" s="32"/>
      <c r="B20" s="75"/>
      <c r="C20" s="33"/>
      <c r="D20" s="98"/>
      <c r="E20" s="98"/>
      <c r="F20" s="98"/>
      <c r="G20" s="98"/>
      <c r="H20" s="98"/>
      <c r="I20" s="96"/>
      <c r="J20" s="96"/>
      <c r="K20" s="96"/>
      <c r="L20" s="96"/>
      <c r="M20" s="98"/>
      <c r="N20" s="98"/>
      <c r="O20" s="98"/>
      <c r="P20" s="98"/>
      <c r="Q20" s="98"/>
      <c r="R20" s="43"/>
      <c r="S20" s="75"/>
      <c r="T20" s="32"/>
    </row>
    <row r="21" spans="1:20" ht="19.5" customHeight="1" x14ac:dyDescent="0.3">
      <c r="A21" s="32"/>
      <c r="B21" s="75"/>
      <c r="C21" s="33"/>
      <c r="D21" s="125" t="s">
        <v>0</v>
      </c>
      <c r="E21" s="98"/>
      <c r="F21" s="104"/>
      <c r="G21" s="101"/>
      <c r="H21" s="99" t="str">
        <f>IFERROR(F21/$D$14,"Calculated Cell")</f>
        <v>Calculated Cell</v>
      </c>
      <c r="I21" s="96"/>
      <c r="J21" s="96"/>
      <c r="K21" s="175" t="s">
        <v>0</v>
      </c>
      <c r="L21" s="175"/>
      <c r="M21" s="175"/>
      <c r="N21" s="98"/>
      <c r="O21" s="104"/>
      <c r="P21" s="101"/>
      <c r="Q21" s="99" t="str">
        <f>IFERROR(O21/$L$14,"Calculated Cell")</f>
        <v>Calculated Cell</v>
      </c>
      <c r="R21" s="44"/>
      <c r="S21" s="75"/>
      <c r="T21" s="32"/>
    </row>
    <row r="22" spans="1:20" ht="4.9000000000000004" customHeight="1" x14ac:dyDescent="0.3">
      <c r="A22" s="32"/>
      <c r="B22" s="75"/>
      <c r="C22" s="33"/>
      <c r="D22" s="105"/>
      <c r="E22" s="98"/>
      <c r="F22" s="101"/>
      <c r="G22" s="101"/>
      <c r="H22" s="101"/>
      <c r="I22" s="96"/>
      <c r="J22" s="96"/>
      <c r="K22" s="96"/>
      <c r="L22" s="96"/>
      <c r="M22" s="105"/>
      <c r="N22" s="98"/>
      <c r="O22" s="101"/>
      <c r="P22" s="101"/>
      <c r="Q22" s="101"/>
      <c r="R22" s="43"/>
      <c r="S22" s="75"/>
      <c r="T22" s="32"/>
    </row>
    <row r="23" spans="1:20" ht="19.5" customHeight="1" x14ac:dyDescent="0.3">
      <c r="A23" s="32"/>
      <c r="B23" s="75"/>
      <c r="C23" s="33"/>
      <c r="D23" s="125" t="s">
        <v>1</v>
      </c>
      <c r="E23" s="98"/>
      <c r="F23" s="104"/>
      <c r="G23" s="101"/>
      <c r="H23" s="99" t="str">
        <f>IFERROR(F23/$D$14,"Calculated Cell")</f>
        <v>Calculated Cell</v>
      </c>
      <c r="I23" s="96"/>
      <c r="J23" s="96"/>
      <c r="K23" s="175" t="s">
        <v>1</v>
      </c>
      <c r="L23" s="175"/>
      <c r="M23" s="175"/>
      <c r="N23" s="98"/>
      <c r="O23" s="104"/>
      <c r="P23" s="101"/>
      <c r="Q23" s="99" t="str">
        <f>IFERROR(O23/$L$14,"Calculated Cell")</f>
        <v>Calculated Cell</v>
      </c>
      <c r="R23" s="44"/>
      <c r="S23" s="75"/>
      <c r="T23" s="32"/>
    </row>
    <row r="24" spans="1:20" ht="26.65" customHeight="1" x14ac:dyDescent="0.3">
      <c r="A24" s="32"/>
      <c r="B24" s="75"/>
      <c r="C24" s="33"/>
      <c r="D24" s="45"/>
      <c r="E24" s="41"/>
      <c r="F24" s="41"/>
      <c r="G24" s="41"/>
      <c r="H24" s="41"/>
      <c r="I24" s="32"/>
      <c r="J24" s="32"/>
      <c r="K24" s="32"/>
      <c r="L24" s="32"/>
      <c r="M24" s="32"/>
      <c r="N24" s="32"/>
      <c r="O24" s="32"/>
      <c r="P24" s="32"/>
      <c r="Q24" s="32"/>
      <c r="R24" s="33"/>
      <c r="S24" s="75"/>
      <c r="T24" s="32"/>
    </row>
    <row r="25" spans="1:20" ht="18" customHeight="1" x14ac:dyDescent="0.3">
      <c r="B25" s="75"/>
      <c r="D25" s="163" t="s">
        <v>96</v>
      </c>
      <c r="E25" s="164"/>
      <c r="F25" s="164"/>
      <c r="G25" s="164"/>
      <c r="H25" s="164"/>
      <c r="I25" s="164"/>
      <c r="J25" s="164"/>
      <c r="K25" s="164"/>
      <c r="L25" s="164"/>
      <c r="M25" s="164"/>
      <c r="N25" s="164"/>
      <c r="O25" s="164"/>
      <c r="P25" s="164"/>
      <c r="Q25" s="164"/>
      <c r="R25" s="164"/>
    </row>
    <row r="26" spans="1:20" s="76" customFormat="1" ht="5.65" customHeight="1" x14ac:dyDescent="0.3">
      <c r="B26" s="75"/>
      <c r="D26" s="86"/>
      <c r="E26" s="75"/>
      <c r="F26" s="75"/>
      <c r="G26" s="75"/>
      <c r="H26" s="75"/>
      <c r="I26" s="75"/>
      <c r="J26" s="75"/>
      <c r="K26" s="75"/>
      <c r="L26" s="75"/>
      <c r="M26" s="75"/>
      <c r="N26" s="75"/>
      <c r="O26" s="75"/>
      <c r="P26" s="75"/>
      <c r="Q26" s="75"/>
    </row>
    <row r="27" spans="1:20" ht="4.5" customHeight="1" x14ac:dyDescent="0.3">
      <c r="B27" s="75"/>
      <c r="C27" s="76"/>
      <c r="D27" s="86"/>
      <c r="E27" s="75"/>
      <c r="F27" s="75"/>
      <c r="G27" s="75"/>
      <c r="H27" s="75"/>
      <c r="I27" s="75"/>
      <c r="J27" s="75"/>
      <c r="K27" s="75"/>
      <c r="L27" s="75"/>
      <c r="M27" s="75"/>
      <c r="N27" s="75"/>
      <c r="O27" s="75"/>
      <c r="P27" s="75"/>
      <c r="Q27" s="75"/>
      <c r="R27" s="76"/>
    </row>
    <row r="28" spans="1:20" ht="33.4" customHeight="1" x14ac:dyDescent="0.3">
      <c r="B28" s="75"/>
      <c r="D28" s="106"/>
      <c r="E28" s="96"/>
      <c r="F28" s="172" t="s">
        <v>64</v>
      </c>
      <c r="G28" s="172"/>
      <c r="H28" s="172"/>
      <c r="I28" s="94"/>
      <c r="J28" s="172" t="s">
        <v>34</v>
      </c>
      <c r="K28" s="172"/>
      <c r="L28" s="172"/>
      <c r="M28" s="172"/>
      <c r="N28" s="94"/>
      <c r="O28" s="172" t="s">
        <v>14</v>
      </c>
      <c r="P28" s="172"/>
      <c r="Q28" s="172"/>
      <c r="R28" s="14"/>
    </row>
    <row r="29" spans="1:20" ht="5.65" customHeight="1" x14ac:dyDescent="0.3">
      <c r="B29" s="75"/>
      <c r="D29" s="106"/>
      <c r="E29" s="96"/>
      <c r="F29" s="96"/>
      <c r="G29" s="96"/>
      <c r="H29" s="96"/>
      <c r="I29" s="96"/>
      <c r="J29" s="96"/>
      <c r="K29" s="96"/>
      <c r="L29" s="96"/>
      <c r="M29" s="96"/>
      <c r="N29" s="96"/>
      <c r="O29" s="96"/>
      <c r="P29" s="96"/>
      <c r="Q29" s="96"/>
    </row>
    <row r="30" spans="1:20" ht="19.5" customHeight="1" x14ac:dyDescent="0.3">
      <c r="B30" s="75"/>
      <c r="D30" s="107" t="s">
        <v>0</v>
      </c>
      <c r="E30" s="96"/>
      <c r="F30" s="173" t="str">
        <f>IFERROR((O21/$L$14)-F21/$D$14,"Calculated Cell")</f>
        <v>Calculated Cell</v>
      </c>
      <c r="G30" s="173"/>
      <c r="H30" s="173"/>
      <c r="I30" s="108"/>
      <c r="J30" s="174" t="str">
        <f>IF(Q21&gt;H21,"Overrepresented",IF(Q21&lt;H21,"Underrepresented",IF(Q21=H21,"Equal")))</f>
        <v>Equal</v>
      </c>
      <c r="K30" s="174"/>
      <c r="L30" s="174"/>
      <c r="M30" s="174"/>
      <c r="N30" s="108"/>
      <c r="O30" s="174" t="str">
        <f>IFERROR(ROUNDUP(H21*$L$14,0),"Calculated Cell")</f>
        <v>Calculated Cell</v>
      </c>
      <c r="P30" s="174"/>
      <c r="Q30" s="174"/>
      <c r="R30" s="6"/>
    </row>
    <row r="31" spans="1:20" ht="6.6" customHeight="1" x14ac:dyDescent="0.3">
      <c r="B31" s="75"/>
      <c r="D31" s="100"/>
      <c r="E31" s="96"/>
      <c r="F31" s="108"/>
      <c r="G31" s="108"/>
      <c r="H31" s="108"/>
      <c r="I31" s="108"/>
      <c r="J31" s="108"/>
      <c r="K31" s="108"/>
      <c r="L31" s="108"/>
      <c r="M31" s="108"/>
      <c r="N31" s="108"/>
      <c r="O31" s="108"/>
      <c r="P31" s="108"/>
      <c r="Q31" s="108"/>
    </row>
    <row r="32" spans="1:20" ht="19.5" customHeight="1" x14ac:dyDescent="0.3">
      <c r="B32" s="75"/>
      <c r="D32" s="107" t="s">
        <v>1</v>
      </c>
      <c r="E32" s="96"/>
      <c r="F32" s="173" t="str">
        <f>IFERROR((O23/$L$14)-F23/$D$14,"Calculated Cell")</f>
        <v>Calculated Cell</v>
      </c>
      <c r="G32" s="173"/>
      <c r="H32" s="173"/>
      <c r="I32" s="108"/>
      <c r="J32" s="174" t="str">
        <f>IF(Q23&gt;H23,"Overrepresented",IF(Q23&lt;H23,"Underrepresented",IF(Q23=H23,"Equal")))</f>
        <v>Equal</v>
      </c>
      <c r="K32" s="174"/>
      <c r="L32" s="174"/>
      <c r="M32" s="174"/>
      <c r="N32" s="108"/>
      <c r="O32" s="174" t="str">
        <f>IFERROR(ROUNDUP(H23*$L$14,0),"Calculated Cell")</f>
        <v>Calculated Cell</v>
      </c>
      <c r="P32" s="174"/>
      <c r="Q32" s="174"/>
      <c r="R32" s="6"/>
    </row>
    <row r="33" spans="1:20" ht="7.9" customHeight="1" x14ac:dyDescent="0.3">
      <c r="B33" s="75"/>
      <c r="D33" s="87"/>
      <c r="E33" s="75"/>
      <c r="F33" s="88"/>
      <c r="G33" s="88"/>
      <c r="H33" s="88"/>
      <c r="I33" s="83"/>
      <c r="J33" s="89"/>
      <c r="K33" s="89"/>
      <c r="L33" s="89"/>
      <c r="M33" s="89"/>
      <c r="N33" s="83"/>
      <c r="O33" s="89"/>
      <c r="P33" s="89"/>
      <c r="Q33" s="89"/>
      <c r="R33" s="6"/>
    </row>
    <row r="34" spans="1:20" ht="62.65" customHeight="1" x14ac:dyDescent="0.3">
      <c r="B34" s="75"/>
      <c r="D34" s="178" t="s">
        <v>72</v>
      </c>
      <c r="E34" s="178"/>
      <c r="F34" s="178"/>
      <c r="G34" s="178"/>
      <c r="H34" s="178"/>
      <c r="I34" s="178"/>
      <c r="J34" s="178"/>
      <c r="K34" s="178"/>
      <c r="L34" s="178"/>
      <c r="M34" s="178"/>
      <c r="N34" s="178"/>
      <c r="O34" s="178"/>
      <c r="P34" s="178"/>
      <c r="Q34" s="178"/>
      <c r="R34" s="6"/>
    </row>
    <row r="35" spans="1:20" ht="3.4" customHeight="1" x14ac:dyDescent="0.3">
      <c r="B35" s="75"/>
      <c r="D35" s="47"/>
      <c r="E35" s="33"/>
      <c r="F35" s="48"/>
      <c r="G35" s="48"/>
      <c r="H35" s="48"/>
      <c r="I35" s="33"/>
      <c r="J35" s="48"/>
      <c r="K35" s="48"/>
      <c r="L35" s="48"/>
      <c r="M35" s="48"/>
      <c r="N35" s="33"/>
      <c r="O35" s="48"/>
      <c r="P35" s="48"/>
      <c r="Q35" s="48"/>
      <c r="R35" s="6"/>
    </row>
    <row r="36" spans="1:20" ht="37.5" customHeight="1" x14ac:dyDescent="0.2">
      <c r="A36" s="76"/>
      <c r="C36" s="76"/>
      <c r="D36" s="76"/>
      <c r="E36" s="76"/>
      <c r="F36" s="76"/>
      <c r="G36" s="76"/>
      <c r="H36" s="76"/>
      <c r="I36" s="76"/>
      <c r="J36" s="76"/>
      <c r="K36" s="76"/>
      <c r="L36" s="76"/>
      <c r="M36" s="76"/>
      <c r="N36" s="76"/>
      <c r="O36" s="76"/>
      <c r="P36" s="76"/>
      <c r="Q36" s="76"/>
      <c r="R36" s="76"/>
      <c r="T36" s="76"/>
    </row>
    <row r="37" spans="1:20" ht="38.65" customHeight="1" x14ac:dyDescent="0.3">
      <c r="D37" s="32"/>
      <c r="E37" s="32"/>
      <c r="F37" s="32"/>
      <c r="G37" s="32"/>
      <c r="H37" s="32"/>
      <c r="I37" s="32"/>
      <c r="J37" s="32"/>
      <c r="K37" s="32"/>
      <c r="L37" s="32"/>
      <c r="M37" s="32"/>
      <c r="N37" s="32"/>
      <c r="O37" s="32"/>
      <c r="P37" s="32"/>
      <c r="Q37" s="32"/>
    </row>
    <row r="38" spans="1:20" ht="11.65" customHeight="1" x14ac:dyDescent="0.3">
      <c r="D38" s="32"/>
      <c r="E38" s="32"/>
      <c r="F38" s="32"/>
      <c r="G38" s="32"/>
      <c r="H38" s="32"/>
      <c r="I38" s="32"/>
      <c r="J38" s="32"/>
      <c r="K38" s="32"/>
      <c r="L38" s="32"/>
      <c r="M38" s="32"/>
      <c r="N38" s="32"/>
      <c r="O38" s="32"/>
      <c r="P38" s="32"/>
      <c r="Q38" s="32"/>
    </row>
    <row r="39" spans="1:20" ht="17.25" x14ac:dyDescent="0.3">
      <c r="D39" s="41"/>
      <c r="E39" s="41"/>
      <c r="F39" s="92" t="s">
        <v>62</v>
      </c>
      <c r="G39" s="93"/>
      <c r="H39" s="92" t="s">
        <v>63</v>
      </c>
      <c r="I39" s="94"/>
      <c r="J39" s="94"/>
      <c r="K39" s="94"/>
      <c r="L39" s="94"/>
      <c r="M39" s="93"/>
      <c r="N39" s="93"/>
      <c r="O39" s="92" t="s">
        <v>2</v>
      </c>
      <c r="P39" s="93"/>
      <c r="Q39" s="92" t="s">
        <v>3</v>
      </c>
      <c r="R39" s="12"/>
    </row>
    <row r="40" spans="1:20" ht="4.9000000000000004" customHeight="1" x14ac:dyDescent="0.3">
      <c r="D40" s="32"/>
      <c r="E40" s="32"/>
      <c r="F40" s="32"/>
      <c r="G40" s="32"/>
      <c r="H40" s="32"/>
      <c r="I40" s="32"/>
      <c r="J40" s="32"/>
      <c r="K40" s="32"/>
      <c r="L40" s="32"/>
      <c r="M40" s="32"/>
      <c r="N40" s="32"/>
      <c r="O40" s="32"/>
      <c r="P40" s="32"/>
      <c r="Q40" s="32"/>
    </row>
    <row r="41" spans="1:20" ht="18" customHeight="1" x14ac:dyDescent="0.3">
      <c r="D41" s="126">
        <v>504</v>
      </c>
      <c r="E41" s="96"/>
      <c r="F41" s="97"/>
      <c r="G41" s="98"/>
      <c r="H41" s="99" t="str">
        <f>IFERROR(F41/$D$14,"Calculated Cell")</f>
        <v>Calculated Cell</v>
      </c>
      <c r="I41" s="96"/>
      <c r="J41" s="96"/>
      <c r="K41" s="176">
        <v>504</v>
      </c>
      <c r="L41" s="176"/>
      <c r="M41" s="176"/>
      <c r="N41" s="96"/>
      <c r="O41" s="97"/>
      <c r="P41" s="96"/>
      <c r="Q41" s="99" t="str">
        <f>IFERROR(O41/$L$14,"Calculated Cell")</f>
        <v>Calculated Cell</v>
      </c>
      <c r="R41" s="13"/>
    </row>
    <row r="42" spans="1:20" ht="5.65" customHeight="1" x14ac:dyDescent="0.3">
      <c r="D42" s="100"/>
      <c r="E42" s="96"/>
      <c r="F42" s="101"/>
      <c r="G42" s="98"/>
      <c r="H42" s="101"/>
      <c r="I42" s="96"/>
      <c r="J42" s="96"/>
      <c r="K42" s="96"/>
      <c r="L42" s="96"/>
      <c r="M42" s="100"/>
      <c r="N42" s="96"/>
      <c r="O42" s="101"/>
      <c r="P42" s="96"/>
      <c r="Q42" s="102"/>
      <c r="R42" s="15"/>
    </row>
    <row r="43" spans="1:20" ht="18" customHeight="1" x14ac:dyDescent="0.3">
      <c r="D43" s="126" t="s">
        <v>4</v>
      </c>
      <c r="E43" s="96"/>
      <c r="F43" s="97"/>
      <c r="G43" s="98"/>
      <c r="H43" s="99" t="str">
        <f>IFERROR(F43/$D$14,"Calculated Cell")</f>
        <v>Calculated Cell</v>
      </c>
      <c r="I43" s="96"/>
      <c r="J43" s="96"/>
      <c r="K43" s="176" t="s">
        <v>4</v>
      </c>
      <c r="L43" s="176"/>
      <c r="M43" s="176"/>
      <c r="N43" s="96"/>
      <c r="O43" s="97"/>
      <c r="P43" s="96"/>
      <c r="Q43" s="99" t="str">
        <f>IFERROR(O43/$L$14,"Calculated Cell")</f>
        <v>Calculated Cell</v>
      </c>
      <c r="R43" s="13"/>
    </row>
    <row r="44" spans="1:20" ht="6" customHeight="1" x14ac:dyDescent="0.3">
      <c r="D44" s="100"/>
      <c r="E44" s="96"/>
      <c r="F44" s="101"/>
      <c r="G44" s="98"/>
      <c r="H44" s="101"/>
      <c r="I44" s="96"/>
      <c r="J44" s="96"/>
      <c r="K44" s="96"/>
      <c r="L44" s="96"/>
      <c r="M44" s="100"/>
      <c r="N44" s="96"/>
      <c r="O44" s="101"/>
      <c r="P44" s="96"/>
      <c r="Q44" s="102"/>
      <c r="R44" s="15"/>
    </row>
    <row r="45" spans="1:20" ht="18" customHeight="1" x14ac:dyDescent="0.3">
      <c r="D45" s="126" t="s">
        <v>5</v>
      </c>
      <c r="E45" s="96"/>
      <c r="F45" s="97"/>
      <c r="G45" s="98"/>
      <c r="H45" s="99" t="str">
        <f>IFERROR(F45/$D$14,"Calculated Cell")</f>
        <v>Calculated Cell</v>
      </c>
      <c r="I45" s="96"/>
      <c r="J45" s="96"/>
      <c r="K45" s="176" t="s">
        <v>5</v>
      </c>
      <c r="L45" s="176"/>
      <c r="M45" s="176"/>
      <c r="N45" s="96"/>
      <c r="O45" s="97"/>
      <c r="P45" s="96"/>
      <c r="Q45" s="99" t="str">
        <f>IFERROR(O45/$L$14,"Calculated Cell")</f>
        <v>Calculated Cell</v>
      </c>
      <c r="R45" s="13"/>
    </row>
    <row r="46" spans="1:20" ht="5.65" customHeight="1" x14ac:dyDescent="0.3">
      <c r="D46" s="100"/>
      <c r="E46" s="96"/>
      <c r="F46" s="101"/>
      <c r="G46" s="98"/>
      <c r="H46" s="101"/>
      <c r="I46" s="96"/>
      <c r="J46" s="96"/>
      <c r="K46" s="96"/>
      <c r="L46" s="96"/>
      <c r="M46" s="100"/>
      <c r="N46" s="96"/>
      <c r="O46" s="101"/>
      <c r="P46" s="96"/>
      <c r="Q46" s="102"/>
      <c r="R46" s="15"/>
    </row>
    <row r="47" spans="1:20" ht="18" customHeight="1" x14ac:dyDescent="0.3">
      <c r="D47" s="126" t="s">
        <v>6</v>
      </c>
      <c r="E47" s="96"/>
      <c r="F47" s="97"/>
      <c r="G47" s="98"/>
      <c r="H47" s="99" t="str">
        <f>IFERROR(F47/$D$14,"Calculated Cell")</f>
        <v>Calculated Cell</v>
      </c>
      <c r="I47" s="96"/>
      <c r="J47" s="96"/>
      <c r="K47" s="176" t="s">
        <v>6</v>
      </c>
      <c r="L47" s="176"/>
      <c r="M47" s="176"/>
      <c r="N47" s="96"/>
      <c r="O47" s="97"/>
      <c r="P47" s="96"/>
      <c r="Q47" s="99" t="str">
        <f>IFERROR(O47/$L$14,"Calculated Cell")</f>
        <v>Calculated Cell</v>
      </c>
      <c r="R47" s="13"/>
    </row>
    <row r="48" spans="1:20" ht="10.15" customHeight="1" x14ac:dyDescent="0.3">
      <c r="D48" s="32"/>
      <c r="E48" s="32"/>
      <c r="F48" s="32"/>
      <c r="G48" s="32"/>
      <c r="H48" s="32"/>
      <c r="I48" s="32"/>
      <c r="J48" s="32"/>
      <c r="K48" s="32"/>
      <c r="L48" s="32"/>
      <c r="M48" s="32"/>
      <c r="N48" s="32"/>
      <c r="O48" s="32"/>
      <c r="P48" s="32"/>
      <c r="Q48" s="49"/>
      <c r="R48" s="15"/>
    </row>
    <row r="49" spans="4:18" ht="25.5" x14ac:dyDescent="0.5">
      <c r="D49" s="177" t="s">
        <v>97</v>
      </c>
      <c r="E49" s="177"/>
      <c r="F49" s="177"/>
      <c r="G49" s="177"/>
      <c r="H49" s="177"/>
      <c r="I49" s="177"/>
      <c r="J49" s="177"/>
      <c r="K49" s="177"/>
      <c r="L49" s="177"/>
      <c r="M49" s="177"/>
      <c r="N49" s="177"/>
      <c r="O49" s="177"/>
      <c r="P49" s="177"/>
      <c r="Q49" s="177"/>
    </row>
    <row r="50" spans="4:18" s="76" customFormat="1" ht="6" customHeight="1" x14ac:dyDescent="0.3">
      <c r="D50" s="75"/>
      <c r="E50" s="75"/>
      <c r="F50" s="75"/>
      <c r="G50" s="75"/>
      <c r="H50" s="75"/>
      <c r="I50" s="75"/>
      <c r="J50" s="75"/>
      <c r="K50" s="75"/>
      <c r="L50" s="75"/>
      <c r="M50" s="75"/>
      <c r="N50" s="75"/>
      <c r="O50" s="75"/>
      <c r="P50" s="75"/>
      <c r="Q50" s="75"/>
    </row>
    <row r="51" spans="4:18" s="76" customFormat="1" ht="6" customHeight="1" x14ac:dyDescent="0.3">
      <c r="D51" s="75"/>
      <c r="E51" s="75"/>
      <c r="F51" s="75"/>
      <c r="G51" s="75"/>
      <c r="H51" s="75"/>
      <c r="I51" s="75"/>
      <c r="J51" s="75"/>
      <c r="K51" s="75"/>
      <c r="L51" s="75"/>
      <c r="M51" s="75"/>
      <c r="N51" s="75"/>
      <c r="O51" s="75"/>
      <c r="P51" s="75"/>
      <c r="Q51" s="75"/>
    </row>
    <row r="52" spans="4:18" ht="32.65" customHeight="1" x14ac:dyDescent="0.3">
      <c r="D52" s="96"/>
      <c r="E52" s="96"/>
      <c r="F52" s="172" t="s">
        <v>64</v>
      </c>
      <c r="G52" s="172"/>
      <c r="H52" s="172"/>
      <c r="I52" s="94"/>
      <c r="J52" s="172" t="s">
        <v>34</v>
      </c>
      <c r="K52" s="172"/>
      <c r="L52" s="172"/>
      <c r="M52" s="172"/>
      <c r="N52" s="94"/>
      <c r="O52" s="172" t="s">
        <v>14</v>
      </c>
      <c r="P52" s="172"/>
      <c r="Q52" s="172"/>
      <c r="R52" s="14"/>
    </row>
    <row r="53" spans="4:18" ht="7.9" customHeight="1" x14ac:dyDescent="0.3">
      <c r="D53" s="96"/>
      <c r="E53" s="96"/>
      <c r="F53" s="96"/>
      <c r="G53" s="96"/>
      <c r="H53" s="96"/>
      <c r="I53" s="96"/>
      <c r="J53" s="96"/>
      <c r="K53" s="96"/>
      <c r="L53" s="96"/>
      <c r="M53" s="96"/>
      <c r="N53" s="96"/>
      <c r="O53" s="96"/>
      <c r="P53" s="96"/>
      <c r="Q53" s="96"/>
    </row>
    <row r="54" spans="4:18" ht="18" customHeight="1" x14ac:dyDescent="0.3">
      <c r="D54" s="126">
        <v>504</v>
      </c>
      <c r="E54" s="96"/>
      <c r="F54" s="173" t="str">
        <f>IFERROR((O41/$L$14)-F41/$D$14,"Calculated Cell")</f>
        <v>Calculated Cell</v>
      </c>
      <c r="G54" s="173"/>
      <c r="H54" s="173"/>
      <c r="I54" s="108"/>
      <c r="J54" s="186" t="str">
        <f>IF(Q41&gt;H41,"Overrepresented",IF(Q41&lt;H41,"Underrepresented",IF(Q41=H41,"Equal")))</f>
        <v>Equal</v>
      </c>
      <c r="K54" s="186"/>
      <c r="L54" s="186"/>
      <c r="M54" s="186"/>
      <c r="N54" s="108"/>
      <c r="O54" s="186" t="str">
        <f>IFERROR(ROUNDUP(H41*$L$14,0),"Calculated Cell")</f>
        <v>Calculated Cell</v>
      </c>
      <c r="P54" s="186"/>
      <c r="Q54" s="186"/>
      <c r="R54" s="7"/>
    </row>
    <row r="55" spans="4:18" ht="4.9000000000000004" customHeight="1" x14ac:dyDescent="0.3">
      <c r="D55" s="100"/>
      <c r="E55" s="96"/>
      <c r="F55" s="109"/>
      <c r="G55" s="109"/>
      <c r="H55" s="109"/>
      <c r="I55" s="108"/>
      <c r="J55" s="102"/>
      <c r="K55" s="102"/>
      <c r="L55" s="102"/>
      <c r="M55" s="102"/>
      <c r="N55" s="108"/>
      <c r="O55" s="102"/>
      <c r="P55" s="102"/>
      <c r="Q55" s="102"/>
      <c r="R55" s="15"/>
    </row>
    <row r="56" spans="4:18" ht="18" customHeight="1" x14ac:dyDescent="0.3">
      <c r="D56" s="126" t="s">
        <v>4</v>
      </c>
      <c r="E56" s="96"/>
      <c r="F56" s="173" t="str">
        <f>IFERROR((O43/$L$14)-F43/$D$14,"Calculated Cell")</f>
        <v>Calculated Cell</v>
      </c>
      <c r="G56" s="173"/>
      <c r="H56" s="173"/>
      <c r="I56" s="108"/>
      <c r="J56" s="186" t="str">
        <f>IF(Q43&gt;H43,"Overrepresented",IF(Q43&lt;H43,"Underrepresented",IF(Q43=H43,"Equal")))</f>
        <v>Equal</v>
      </c>
      <c r="K56" s="186"/>
      <c r="L56" s="186"/>
      <c r="M56" s="186"/>
      <c r="N56" s="108"/>
      <c r="O56" s="186" t="str">
        <f>IFERROR(ROUNDUP(H43*$L$14,0),"Calculated Cell")</f>
        <v>Calculated Cell</v>
      </c>
      <c r="P56" s="186"/>
      <c r="Q56" s="186"/>
      <c r="R56" s="7"/>
    </row>
    <row r="57" spans="4:18" ht="4.1500000000000004" customHeight="1" x14ac:dyDescent="0.3">
      <c r="D57" s="100"/>
      <c r="E57" s="96"/>
      <c r="F57" s="109"/>
      <c r="G57" s="109"/>
      <c r="H57" s="109"/>
      <c r="I57" s="108"/>
      <c r="J57" s="102"/>
      <c r="K57" s="102"/>
      <c r="L57" s="102"/>
      <c r="M57" s="102"/>
      <c r="N57" s="108"/>
      <c r="O57" s="102"/>
      <c r="P57" s="102"/>
      <c r="Q57" s="102"/>
      <c r="R57" s="15"/>
    </row>
    <row r="58" spans="4:18" ht="19.149999999999999" customHeight="1" x14ac:dyDescent="0.3">
      <c r="D58" s="126" t="s">
        <v>5</v>
      </c>
      <c r="E58" s="96"/>
      <c r="F58" s="173" t="str">
        <f>IFERROR((O45/$L$14)-F45/$D$14,"Calculated Cell")</f>
        <v>Calculated Cell</v>
      </c>
      <c r="G58" s="173"/>
      <c r="H58" s="173"/>
      <c r="I58" s="108"/>
      <c r="J58" s="186" t="str">
        <f>IF(Q45&gt;H45,"Overrepresented",IF(Q45&lt;H45,"Underrepresented",IF(Q45=H45,"Equal")))</f>
        <v>Equal</v>
      </c>
      <c r="K58" s="186"/>
      <c r="L58" s="186"/>
      <c r="M58" s="186"/>
      <c r="N58" s="108"/>
      <c r="O58" s="186" t="str">
        <f>IFERROR(ROUNDUP(H45*$L$14,0),"Calculated Cell")</f>
        <v>Calculated Cell</v>
      </c>
      <c r="P58" s="186"/>
      <c r="Q58" s="186"/>
      <c r="R58" s="7"/>
    </row>
    <row r="59" spans="4:18" ht="4.9000000000000004" customHeight="1" x14ac:dyDescent="0.3">
      <c r="D59" s="100"/>
      <c r="E59" s="96"/>
      <c r="F59" s="109"/>
      <c r="G59" s="109"/>
      <c r="H59" s="109"/>
      <c r="I59" s="108"/>
      <c r="J59" s="102"/>
      <c r="K59" s="102"/>
      <c r="L59" s="102"/>
      <c r="M59" s="102"/>
      <c r="N59" s="108"/>
      <c r="O59" s="102"/>
      <c r="P59" s="102"/>
      <c r="Q59" s="102"/>
      <c r="R59" s="15"/>
    </row>
    <row r="60" spans="4:18" ht="17.25" x14ac:dyDescent="0.3">
      <c r="D60" s="126" t="s">
        <v>6</v>
      </c>
      <c r="E60" s="96"/>
      <c r="F60" s="173" t="str">
        <f>IFERROR((O47/$L$14)-F47/$D$14,"Calculated Cell")</f>
        <v>Calculated Cell</v>
      </c>
      <c r="G60" s="173"/>
      <c r="H60" s="173"/>
      <c r="I60" s="108"/>
      <c r="J60" s="186" t="str">
        <f>IF(Q47&gt;H47,"Overrepresented",IF(Q47&lt;H47,"Underrepresented",IF(Q47=H47,"Equal")))</f>
        <v>Equal</v>
      </c>
      <c r="K60" s="186"/>
      <c r="L60" s="186"/>
      <c r="M60" s="186"/>
      <c r="N60" s="108"/>
      <c r="O60" s="186" t="str">
        <f>IFERROR(ROUNDUP(H47*$L$14,0),"Calculated Cell")</f>
        <v>Calculated Cell</v>
      </c>
      <c r="P60" s="186"/>
      <c r="Q60" s="186"/>
      <c r="R60" s="7"/>
    </row>
    <row r="61" spans="4:18" s="76" customFormat="1" ht="7.9" customHeight="1" x14ac:dyDescent="0.3">
      <c r="D61" s="87"/>
      <c r="E61" s="75"/>
      <c r="F61" s="88"/>
      <c r="G61" s="88"/>
      <c r="H61" s="88"/>
      <c r="I61" s="83"/>
      <c r="J61" s="90"/>
      <c r="K61" s="90"/>
      <c r="L61" s="90"/>
      <c r="M61" s="90"/>
      <c r="N61" s="83"/>
      <c r="O61" s="90"/>
      <c r="P61" s="90"/>
      <c r="Q61" s="90"/>
      <c r="R61" s="91"/>
    </row>
    <row r="62" spans="4:18" s="76" customFormat="1" ht="64.5" customHeight="1" x14ac:dyDescent="0.2">
      <c r="D62" s="178" t="s">
        <v>77</v>
      </c>
      <c r="E62" s="185"/>
      <c r="F62" s="185"/>
      <c r="G62" s="185"/>
      <c r="H62" s="185"/>
      <c r="I62" s="185"/>
      <c r="J62" s="185"/>
      <c r="K62" s="185"/>
      <c r="L62" s="185"/>
      <c r="M62" s="185"/>
      <c r="N62" s="185"/>
      <c r="O62" s="185"/>
      <c r="P62" s="185"/>
      <c r="Q62" s="185"/>
      <c r="R62" s="91"/>
    </row>
    <row r="63" spans="4:18" ht="8.65" customHeight="1" x14ac:dyDescent="0.2"/>
    <row r="64" spans="4:18" ht="8.65" customHeight="1" x14ac:dyDescent="0.2"/>
    <row r="65" spans="4:18" s="76" customFormat="1" ht="36.4" customHeight="1" x14ac:dyDescent="0.2"/>
    <row r="66" spans="4:18" ht="38.65" customHeight="1" x14ac:dyDescent="0.2"/>
    <row r="67" spans="4:18" ht="7.15" customHeight="1" x14ac:dyDescent="0.25">
      <c r="F67" s="114"/>
      <c r="G67" s="114"/>
      <c r="H67" s="114"/>
      <c r="I67" s="114"/>
      <c r="J67" s="114"/>
      <c r="K67" s="114"/>
      <c r="L67" s="114"/>
      <c r="M67" s="114"/>
      <c r="N67" s="114"/>
      <c r="O67" s="114"/>
      <c r="P67" s="114"/>
      <c r="Q67" s="114"/>
    </row>
    <row r="68" spans="4:18" ht="17.25" x14ac:dyDescent="0.3">
      <c r="D68" s="53"/>
      <c r="E68" s="53"/>
      <c r="F68" s="92" t="s">
        <v>62</v>
      </c>
      <c r="G68" s="93"/>
      <c r="H68" s="92" t="s">
        <v>63</v>
      </c>
      <c r="I68" s="94"/>
      <c r="J68" s="94"/>
      <c r="K68" s="94"/>
      <c r="L68" s="94"/>
      <c r="M68" s="93"/>
      <c r="N68" s="93"/>
      <c r="O68" s="92" t="s">
        <v>2</v>
      </c>
      <c r="P68" s="93"/>
      <c r="Q68" s="92" t="s">
        <v>3</v>
      </c>
      <c r="R68" s="12"/>
    </row>
    <row r="69" spans="4:18" ht="4.1500000000000004" customHeight="1" x14ac:dyDescent="0.25">
      <c r="D69" s="54"/>
      <c r="E69" s="54"/>
      <c r="F69" s="54"/>
      <c r="G69" s="54"/>
      <c r="H69" s="54"/>
      <c r="I69" s="54"/>
      <c r="J69" s="54"/>
      <c r="K69" s="54"/>
      <c r="L69" s="54"/>
      <c r="M69" s="54"/>
      <c r="N69" s="54"/>
      <c r="O69" s="54"/>
      <c r="P69" s="54"/>
      <c r="Q69" s="54"/>
    </row>
    <row r="70" spans="4:18" ht="18" customHeight="1" x14ac:dyDescent="0.3">
      <c r="D70" s="124" t="s">
        <v>7</v>
      </c>
      <c r="E70" s="32"/>
      <c r="F70" s="52"/>
      <c r="G70" s="50"/>
      <c r="H70" s="111" t="str">
        <f>IFERROR(F70/$D$14,"Calculated Cell")</f>
        <v>Calculated Cell</v>
      </c>
      <c r="I70" s="32"/>
      <c r="J70" s="32"/>
      <c r="K70" s="171" t="s">
        <v>7</v>
      </c>
      <c r="L70" s="171"/>
      <c r="M70" s="171"/>
      <c r="N70" s="32"/>
      <c r="O70" s="52"/>
      <c r="P70" s="50"/>
      <c r="Q70" s="111" t="str">
        <f>IFERROR(O70/$L$14,"Calculated Cell")</f>
        <v>Calculated Cell</v>
      </c>
      <c r="R70" s="13"/>
    </row>
    <row r="71" spans="4:18" ht="4.1500000000000004" customHeight="1" x14ac:dyDescent="0.3">
      <c r="D71" s="46"/>
      <c r="E71" s="32"/>
      <c r="F71" s="50"/>
      <c r="G71" s="50"/>
      <c r="H71" s="112"/>
      <c r="I71" s="32"/>
      <c r="J71" s="32"/>
      <c r="K71" s="46"/>
      <c r="L71" s="46"/>
      <c r="M71" s="46"/>
      <c r="N71" s="32"/>
      <c r="O71" s="50"/>
      <c r="P71" s="50"/>
      <c r="Q71" s="112"/>
      <c r="R71" s="16"/>
    </row>
    <row r="72" spans="4:18" ht="18.399999999999999" customHeight="1" x14ac:dyDescent="0.3">
      <c r="D72" s="124" t="s">
        <v>8</v>
      </c>
      <c r="E72" s="32"/>
      <c r="F72" s="52"/>
      <c r="G72" s="50"/>
      <c r="H72" s="111" t="str">
        <f>IFERROR(F72/$D$14,"Calculated Cell")</f>
        <v>Calculated Cell</v>
      </c>
      <c r="I72" s="32"/>
      <c r="J72" s="32"/>
      <c r="K72" s="171" t="s">
        <v>8</v>
      </c>
      <c r="L72" s="171"/>
      <c r="M72" s="171"/>
      <c r="N72" s="32"/>
      <c r="O72" s="52"/>
      <c r="P72" s="50"/>
      <c r="Q72" s="111" t="str">
        <f>IFERROR(O72/$L$14,"Calculated Cell")</f>
        <v>Calculated Cell</v>
      </c>
      <c r="R72" s="13"/>
    </row>
    <row r="73" spans="4:18" ht="4.9000000000000004" customHeight="1" x14ac:dyDescent="0.3">
      <c r="D73" s="46"/>
      <c r="E73" s="32"/>
      <c r="F73" s="50"/>
      <c r="G73" s="50"/>
      <c r="H73" s="112"/>
      <c r="I73" s="32"/>
      <c r="J73" s="32"/>
      <c r="K73" s="46"/>
      <c r="L73" s="46"/>
      <c r="M73" s="46"/>
      <c r="N73" s="32"/>
      <c r="O73" s="50"/>
      <c r="P73" s="50"/>
      <c r="Q73" s="112"/>
      <c r="R73" s="16"/>
    </row>
    <row r="74" spans="4:18" ht="18" customHeight="1" x14ac:dyDescent="0.3">
      <c r="D74" s="124" t="s">
        <v>13</v>
      </c>
      <c r="E74" s="32"/>
      <c r="F74" s="52"/>
      <c r="G74" s="50"/>
      <c r="H74" s="111" t="str">
        <f>IFERROR(F74/$D$14,"Calculated Cell")</f>
        <v>Calculated Cell</v>
      </c>
      <c r="I74" s="32"/>
      <c r="J74" s="32"/>
      <c r="K74" s="171" t="s">
        <v>13</v>
      </c>
      <c r="L74" s="171"/>
      <c r="M74" s="171"/>
      <c r="N74" s="32"/>
      <c r="O74" s="52"/>
      <c r="P74" s="50"/>
      <c r="Q74" s="111" t="str">
        <f>IFERROR(O74/$L$14,"Calculated Cell")</f>
        <v>Calculated Cell</v>
      </c>
      <c r="R74" s="13"/>
    </row>
    <row r="75" spans="4:18" ht="4.1500000000000004" customHeight="1" x14ac:dyDescent="0.3">
      <c r="D75" s="46"/>
      <c r="E75" s="32"/>
      <c r="F75" s="50"/>
      <c r="G75" s="50"/>
      <c r="H75" s="112"/>
      <c r="I75" s="32"/>
      <c r="J75" s="32"/>
      <c r="K75" s="46"/>
      <c r="L75" s="46"/>
      <c r="M75" s="46"/>
      <c r="N75" s="32"/>
      <c r="O75" s="50"/>
      <c r="P75" s="50"/>
      <c r="Q75" s="112"/>
      <c r="R75" s="16"/>
    </row>
    <row r="76" spans="4:18" ht="17.649999999999999" customHeight="1" x14ac:dyDescent="0.3">
      <c r="D76" s="124" t="s">
        <v>9</v>
      </c>
      <c r="E76" s="32"/>
      <c r="F76" s="52"/>
      <c r="G76" s="50"/>
      <c r="H76" s="111" t="str">
        <f>IFERROR(F76/$D$14,"Calculated Cell")</f>
        <v>Calculated Cell</v>
      </c>
      <c r="I76" s="32"/>
      <c r="J76" s="32"/>
      <c r="K76" s="171" t="s">
        <v>9</v>
      </c>
      <c r="L76" s="171"/>
      <c r="M76" s="171"/>
      <c r="N76" s="32"/>
      <c r="O76" s="52"/>
      <c r="P76" s="50"/>
      <c r="Q76" s="111" t="str">
        <f>IFERROR(O76/$L$14,"Calculated Cell")</f>
        <v>Calculated Cell</v>
      </c>
      <c r="R76" s="13"/>
    </row>
    <row r="77" spans="4:18" ht="4.1500000000000004" customHeight="1" x14ac:dyDescent="0.3">
      <c r="D77" s="46"/>
      <c r="E77" s="32"/>
      <c r="F77" s="50"/>
      <c r="G77" s="50"/>
      <c r="H77" s="112"/>
      <c r="I77" s="32"/>
      <c r="J77" s="32"/>
      <c r="K77" s="46"/>
      <c r="L77" s="46"/>
      <c r="M77" s="46"/>
      <c r="N77" s="32"/>
      <c r="O77" s="50"/>
      <c r="P77" s="50"/>
      <c r="Q77" s="112"/>
      <c r="R77" s="16"/>
    </row>
    <row r="78" spans="4:18" ht="18" customHeight="1" x14ac:dyDescent="0.3">
      <c r="D78" s="124" t="s">
        <v>98</v>
      </c>
      <c r="E78" s="32"/>
      <c r="F78" s="52"/>
      <c r="G78" s="50"/>
      <c r="H78" s="111" t="str">
        <f>IFERROR(F78/$D$14,"Calculated Cell")</f>
        <v>Calculated Cell</v>
      </c>
      <c r="I78" s="32"/>
      <c r="J78" s="32"/>
      <c r="K78" s="171" t="s">
        <v>98</v>
      </c>
      <c r="L78" s="171"/>
      <c r="M78" s="171"/>
      <c r="N78" s="32"/>
      <c r="O78" s="52"/>
      <c r="P78" s="50"/>
      <c r="Q78" s="111" t="str">
        <f>IFERROR(O78/$L$14,"Calculated Cell")</f>
        <v>Calculated Cell</v>
      </c>
      <c r="R78" s="13"/>
    </row>
    <row r="79" spans="4:18" ht="4.1500000000000004" customHeight="1" x14ac:dyDescent="0.3">
      <c r="D79" s="46"/>
      <c r="E79" s="32"/>
      <c r="F79" s="50"/>
      <c r="G79" s="50"/>
      <c r="H79" s="112"/>
      <c r="I79" s="32"/>
      <c r="J79" s="32"/>
      <c r="K79" s="46"/>
      <c r="L79" s="46"/>
      <c r="M79" s="46"/>
      <c r="N79" s="32"/>
      <c r="O79" s="50"/>
      <c r="P79" s="50"/>
      <c r="Q79" s="112"/>
      <c r="R79" s="16"/>
    </row>
    <row r="80" spans="4:18" ht="18" customHeight="1" x14ac:dyDescent="0.3">
      <c r="D80" s="124" t="s">
        <v>11</v>
      </c>
      <c r="E80" s="32"/>
      <c r="F80" s="52"/>
      <c r="G80" s="50"/>
      <c r="H80" s="111" t="str">
        <f>IFERROR(F80/$D$14,"Calculated Cell")</f>
        <v>Calculated Cell</v>
      </c>
      <c r="I80" s="32"/>
      <c r="J80" s="32"/>
      <c r="K80" s="171" t="s">
        <v>11</v>
      </c>
      <c r="L80" s="171"/>
      <c r="M80" s="171"/>
      <c r="N80" s="32"/>
      <c r="O80" s="52"/>
      <c r="P80" s="50"/>
      <c r="Q80" s="111" t="str">
        <f>IFERROR(O80/$L$14,"Calculated Cell")</f>
        <v>Calculated Cell</v>
      </c>
      <c r="R80" s="13"/>
    </row>
    <row r="81" spans="4:18" ht="4.1500000000000004" customHeight="1" x14ac:dyDescent="0.3">
      <c r="D81" s="46"/>
      <c r="E81" s="32"/>
      <c r="F81" s="50"/>
      <c r="G81" s="50"/>
      <c r="H81" s="112"/>
      <c r="I81" s="32"/>
      <c r="J81" s="32"/>
      <c r="K81" s="46"/>
      <c r="L81" s="46"/>
      <c r="M81" s="46"/>
      <c r="N81" s="32"/>
      <c r="O81" s="50"/>
      <c r="P81" s="50"/>
      <c r="Q81" s="112"/>
      <c r="R81" s="16"/>
    </row>
    <row r="82" spans="4:18" ht="18" customHeight="1" x14ac:dyDescent="0.3">
      <c r="D82" s="124" t="s">
        <v>12</v>
      </c>
      <c r="E82" s="32"/>
      <c r="F82" s="52"/>
      <c r="G82" s="50"/>
      <c r="H82" s="111" t="str">
        <f>IFERROR(F82/$D$14,"Calculated Cell")</f>
        <v>Calculated Cell</v>
      </c>
      <c r="I82" s="32"/>
      <c r="J82" s="32"/>
      <c r="K82" s="171" t="s">
        <v>12</v>
      </c>
      <c r="L82" s="171"/>
      <c r="M82" s="171"/>
      <c r="N82" s="32"/>
      <c r="O82" s="52"/>
      <c r="P82" s="50"/>
      <c r="Q82" s="111" t="str">
        <f>IFERROR(O82/$L$14,"Calculated Cell")</f>
        <v>Calculated Cell</v>
      </c>
      <c r="R82" s="13"/>
    </row>
    <row r="84" spans="4:18" ht="16.899999999999999" customHeight="1" x14ac:dyDescent="0.35">
      <c r="D84" s="182" t="s">
        <v>100</v>
      </c>
      <c r="E84" s="183"/>
      <c r="F84" s="183"/>
      <c r="G84" s="183"/>
      <c r="H84" s="183"/>
      <c r="I84" s="183"/>
      <c r="J84" s="183"/>
      <c r="K84" s="183"/>
      <c r="L84" s="183"/>
      <c r="M84" s="183"/>
      <c r="N84" s="183"/>
      <c r="O84" s="183"/>
      <c r="P84" s="183"/>
      <c r="Q84" s="183"/>
    </row>
    <row r="85" spans="4:18" s="76" customFormat="1" ht="6.6" customHeight="1" x14ac:dyDescent="0.2"/>
    <row r="86" spans="4:18" s="76" customFormat="1" ht="6" customHeight="1" x14ac:dyDescent="0.2"/>
    <row r="87" spans="4:18" ht="27.6" customHeight="1" x14ac:dyDescent="0.25">
      <c r="D87" s="54"/>
      <c r="E87" s="54"/>
      <c r="F87" s="180" t="s">
        <v>64</v>
      </c>
      <c r="G87" s="180"/>
      <c r="H87" s="180"/>
      <c r="I87" s="51"/>
      <c r="J87" s="180" t="s">
        <v>34</v>
      </c>
      <c r="K87" s="180"/>
      <c r="L87" s="180"/>
      <c r="M87" s="180"/>
      <c r="N87" s="51"/>
      <c r="O87" s="180" t="s">
        <v>14</v>
      </c>
      <c r="P87" s="180"/>
      <c r="Q87" s="180"/>
      <c r="R87" s="14"/>
    </row>
    <row r="88" spans="4:18" ht="9.6" customHeight="1" x14ac:dyDescent="0.25">
      <c r="D88" s="54"/>
      <c r="E88" s="54"/>
      <c r="F88" s="54"/>
      <c r="G88" s="54"/>
      <c r="H88" s="54"/>
      <c r="I88" s="54"/>
      <c r="J88" s="54"/>
      <c r="K88" s="54"/>
      <c r="L88" s="54"/>
      <c r="M88" s="54"/>
      <c r="N88" s="54"/>
      <c r="O88" s="54"/>
      <c r="P88" s="54"/>
      <c r="Q88" s="54"/>
    </row>
    <row r="89" spans="4:18" ht="18" customHeight="1" x14ac:dyDescent="0.3">
      <c r="D89" s="113" t="s">
        <v>7</v>
      </c>
      <c r="E89" s="96"/>
      <c r="F89" s="181" t="str">
        <f>IFERROR((O70/$L$14)-F70/$D$14,"CalculatedCell")</f>
        <v>CalculatedCell</v>
      </c>
      <c r="G89" s="181"/>
      <c r="H89" s="181"/>
      <c r="I89" s="108"/>
      <c r="J89" s="179" t="str">
        <f>IFERROR(IF(Q70&gt;H70,"Overrepresented",IF(Q70&lt;H70,"Underrepresented",IF(Q70=H70,"Equal",""))),"Calculated Cell")</f>
        <v>Equal</v>
      </c>
      <c r="K89" s="179"/>
      <c r="L89" s="179"/>
      <c r="M89" s="179"/>
      <c r="N89" s="108"/>
      <c r="O89" s="179" t="str">
        <f>IFERROR(ROUNDUP(H70*$L$14,0),"Calculated Cell")</f>
        <v>Calculated Cell</v>
      </c>
      <c r="P89" s="179"/>
      <c r="Q89" s="179"/>
      <c r="R89" s="7"/>
    </row>
    <row r="90" spans="4:18" ht="3.6" customHeight="1" x14ac:dyDescent="0.3">
      <c r="D90" s="100"/>
      <c r="E90" s="96"/>
      <c r="F90" s="109"/>
      <c r="G90" s="109"/>
      <c r="H90" s="109"/>
      <c r="I90" s="108"/>
      <c r="J90" s="102"/>
      <c r="K90" s="102"/>
      <c r="L90" s="102"/>
      <c r="M90" s="115"/>
      <c r="N90" s="108"/>
      <c r="O90" s="102"/>
      <c r="P90" s="102"/>
      <c r="Q90" s="102"/>
      <c r="R90" s="5"/>
    </row>
    <row r="91" spans="4:18" ht="18" customHeight="1" x14ac:dyDescent="0.3">
      <c r="D91" s="113" t="s">
        <v>8</v>
      </c>
      <c r="E91" s="96"/>
      <c r="F91" s="181" t="str">
        <f>IFERROR((O72/$L$14)-F72/$D$14,"CalculatedCell")</f>
        <v>CalculatedCell</v>
      </c>
      <c r="G91" s="181"/>
      <c r="H91" s="181"/>
      <c r="I91" s="108"/>
      <c r="J91" s="179" t="str">
        <f>IFERROR(IF(Q72&gt;H72,"Overrepresented",IF(Q72&lt;H72,"Underrepresented",IF(Q72=H72,"Equal",""))),"Calculated Cell")</f>
        <v>Equal</v>
      </c>
      <c r="K91" s="179"/>
      <c r="L91" s="179"/>
      <c r="M91" s="179"/>
      <c r="N91" s="108"/>
      <c r="O91" s="179" t="str">
        <f>IFERROR(ROUNDUP(H72*$L$14,0),"Calculated Cell")</f>
        <v>Calculated Cell</v>
      </c>
      <c r="P91" s="179"/>
      <c r="Q91" s="179"/>
      <c r="R91" s="7"/>
    </row>
    <row r="92" spans="4:18" ht="3.6" customHeight="1" x14ac:dyDescent="0.3">
      <c r="D92" s="100"/>
      <c r="E92" s="96"/>
      <c r="F92" s="109"/>
      <c r="G92" s="109"/>
      <c r="H92" s="109"/>
      <c r="I92" s="108"/>
      <c r="J92" s="102"/>
      <c r="K92" s="102"/>
      <c r="L92" s="102"/>
      <c r="M92" s="115"/>
      <c r="N92" s="108"/>
      <c r="O92" s="102"/>
      <c r="P92" s="102"/>
      <c r="Q92" s="102"/>
      <c r="R92" s="5"/>
    </row>
    <row r="93" spans="4:18" ht="18" customHeight="1" x14ac:dyDescent="0.3">
      <c r="D93" s="113" t="s">
        <v>13</v>
      </c>
      <c r="E93" s="96"/>
      <c r="F93" s="181" t="str">
        <f>IFERROR((O74/$L$14)-F74/$D$14,"CalculatedCell")</f>
        <v>CalculatedCell</v>
      </c>
      <c r="G93" s="181"/>
      <c r="H93" s="181"/>
      <c r="I93" s="108"/>
      <c r="J93" s="179" t="str">
        <f>IFERROR(IF(Q74&gt;H74,"Overrepresented",IF(Q74&lt;H74,"Underrepresented",IF(Q74=H74,"Equal",""))),"Calculated Cell")</f>
        <v>Equal</v>
      </c>
      <c r="K93" s="179"/>
      <c r="L93" s="179"/>
      <c r="M93" s="179"/>
      <c r="N93" s="108"/>
      <c r="O93" s="179" t="str">
        <f>IFERROR(ROUNDUP(H74*$L$14,0),"Calculated Cell")</f>
        <v>Calculated Cell</v>
      </c>
      <c r="P93" s="179"/>
      <c r="Q93" s="179"/>
      <c r="R93" s="7"/>
    </row>
    <row r="94" spans="4:18" ht="4.9000000000000004" customHeight="1" x14ac:dyDescent="0.3">
      <c r="D94" s="100"/>
      <c r="E94" s="96"/>
      <c r="F94" s="109"/>
      <c r="G94" s="109"/>
      <c r="H94" s="109"/>
      <c r="I94" s="108"/>
      <c r="J94" s="102"/>
      <c r="K94" s="102"/>
      <c r="L94" s="102"/>
      <c r="M94" s="115"/>
      <c r="N94" s="108"/>
      <c r="O94" s="102"/>
      <c r="P94" s="102"/>
      <c r="Q94" s="102"/>
      <c r="R94" s="5"/>
    </row>
    <row r="95" spans="4:18" ht="18" customHeight="1" x14ac:dyDescent="0.3">
      <c r="D95" s="113" t="s">
        <v>9</v>
      </c>
      <c r="E95" s="96"/>
      <c r="F95" s="181" t="str">
        <f>IFERROR((O76/$L$14)-F76/$D$14,"CalculatedCell")</f>
        <v>CalculatedCell</v>
      </c>
      <c r="G95" s="181"/>
      <c r="H95" s="181"/>
      <c r="I95" s="108"/>
      <c r="J95" s="179" t="str">
        <f>IFERROR(IF(Q76&gt;H76,"Overrepresented",IF(Q76&lt;H76,"Underrepresented",IF(Q76=H76,"Equal",""))),"Calculated Cell")</f>
        <v>Equal</v>
      </c>
      <c r="K95" s="179"/>
      <c r="L95" s="179"/>
      <c r="M95" s="179"/>
      <c r="N95" s="108"/>
      <c r="O95" s="179" t="str">
        <f>IFERROR(ROUNDUP(H76*$L$14,0),"Calculated Cell")</f>
        <v>Calculated Cell</v>
      </c>
      <c r="P95" s="179"/>
      <c r="Q95" s="179"/>
      <c r="R95" s="7"/>
    </row>
    <row r="96" spans="4:18" ht="4.1500000000000004" customHeight="1" x14ac:dyDescent="0.3">
      <c r="D96" s="100"/>
      <c r="E96" s="96"/>
      <c r="F96" s="109"/>
      <c r="G96" s="109"/>
      <c r="H96" s="109"/>
      <c r="I96" s="108"/>
      <c r="J96" s="102"/>
      <c r="K96" s="102"/>
      <c r="L96" s="102"/>
      <c r="M96" s="115"/>
      <c r="N96" s="108"/>
      <c r="O96" s="102"/>
      <c r="P96" s="102"/>
      <c r="Q96" s="102"/>
      <c r="R96" s="5"/>
    </row>
    <row r="97" spans="4:18" ht="18" customHeight="1" x14ac:dyDescent="0.3">
      <c r="D97" s="113" t="s">
        <v>98</v>
      </c>
      <c r="E97" s="96"/>
      <c r="F97" s="181" t="str">
        <f>IFERROR((O78/$L$14)-F78/$D$14,"CalculatedCell")</f>
        <v>CalculatedCell</v>
      </c>
      <c r="G97" s="181"/>
      <c r="H97" s="181"/>
      <c r="I97" s="108"/>
      <c r="J97" s="179" t="str">
        <f>IFERROR(IF(Q78&gt;H78,"Overrepresented",IF(Q78&lt;H78,"Underrepresented",IF(Q78=H78,"Equal",""))),"Calculated Cell")</f>
        <v>Equal</v>
      </c>
      <c r="K97" s="179"/>
      <c r="L97" s="179"/>
      <c r="M97" s="179"/>
      <c r="N97" s="108"/>
      <c r="O97" s="179" t="str">
        <f>IFERROR(ROUNDUP(H78*$L$14,0),"Calculated Cell")</f>
        <v>Calculated Cell</v>
      </c>
      <c r="P97" s="179"/>
      <c r="Q97" s="179"/>
      <c r="R97" s="7"/>
    </row>
    <row r="98" spans="4:18" ht="3.6" customHeight="1" x14ac:dyDescent="0.3">
      <c r="D98" s="100"/>
      <c r="E98" s="96"/>
      <c r="F98" s="109"/>
      <c r="G98" s="109"/>
      <c r="H98" s="109"/>
      <c r="I98" s="108"/>
      <c r="J98" s="102"/>
      <c r="K98" s="102"/>
      <c r="L98" s="102"/>
      <c r="M98" s="115"/>
      <c r="N98" s="108"/>
      <c r="O98" s="102"/>
      <c r="P98" s="102"/>
      <c r="Q98" s="102"/>
      <c r="R98" s="5"/>
    </row>
    <row r="99" spans="4:18" ht="18" customHeight="1" x14ac:dyDescent="0.3">
      <c r="D99" s="113" t="s">
        <v>11</v>
      </c>
      <c r="E99" s="96"/>
      <c r="F99" s="181" t="str">
        <f>IFERROR((O80/$L$14)-F80/$D$14,"CalculatedCell")</f>
        <v>CalculatedCell</v>
      </c>
      <c r="G99" s="181"/>
      <c r="H99" s="181"/>
      <c r="I99" s="108"/>
      <c r="J99" s="179" t="str">
        <f>IFERROR(IF(Q80&gt;H80,"Overrepresented",IF(Q80&lt;H80,"Underrepresented",IF(Q80=H80,"Equal",""))),"Calculated Cell")</f>
        <v>Equal</v>
      </c>
      <c r="K99" s="179"/>
      <c r="L99" s="179"/>
      <c r="M99" s="179"/>
      <c r="N99" s="108"/>
      <c r="O99" s="179" t="str">
        <f>IFERROR(ROUNDUP(H80*$L$14,0),"Calculated Cell")</f>
        <v>Calculated Cell</v>
      </c>
      <c r="P99" s="179"/>
      <c r="Q99" s="179"/>
      <c r="R99" s="7"/>
    </row>
    <row r="100" spans="4:18" ht="3.6" customHeight="1" x14ac:dyDescent="0.3">
      <c r="D100" s="100"/>
      <c r="E100" s="96"/>
      <c r="F100" s="109"/>
      <c r="G100" s="109"/>
      <c r="H100" s="109"/>
      <c r="I100" s="108"/>
      <c r="J100" s="102"/>
      <c r="K100" s="102"/>
      <c r="L100" s="102"/>
      <c r="M100" s="115"/>
      <c r="N100" s="108"/>
      <c r="O100" s="102"/>
      <c r="P100" s="102"/>
      <c r="Q100" s="102"/>
      <c r="R100" s="5"/>
    </row>
    <row r="101" spans="4:18" ht="17.649999999999999" customHeight="1" x14ac:dyDescent="0.3">
      <c r="D101" s="113" t="s">
        <v>12</v>
      </c>
      <c r="E101" s="96"/>
      <c r="F101" s="181" t="str">
        <f>IFERROR((O82/$L$14)-F82/$D$14,"CalculatedCell")</f>
        <v>CalculatedCell</v>
      </c>
      <c r="G101" s="181"/>
      <c r="H101" s="181"/>
      <c r="I101" s="108"/>
      <c r="J101" s="179" t="str">
        <f>IFERROR(IF(Q82&gt;H82,"Overrepresented",IF(Q82&lt;H82,"Underrepresented",IF(Q82=H82,"Equal",""))),"Calculated Cell")</f>
        <v>Equal</v>
      </c>
      <c r="K101" s="179"/>
      <c r="L101" s="179"/>
      <c r="M101" s="179"/>
      <c r="N101" s="108"/>
      <c r="O101" s="179" t="str">
        <f>IFERROR(ROUNDUP(H82*$L$14,0),"Calculated Cell")</f>
        <v>Calculated Cell</v>
      </c>
      <c r="P101" s="179"/>
      <c r="Q101" s="179"/>
      <c r="R101" s="7"/>
    </row>
    <row r="102" spans="4:18" ht="7.15" customHeight="1" x14ac:dyDescent="0.3">
      <c r="D102" s="116"/>
      <c r="E102" s="117"/>
      <c r="F102" s="118"/>
      <c r="G102" s="118"/>
      <c r="H102" s="118"/>
      <c r="I102" s="119"/>
      <c r="J102" s="120"/>
      <c r="K102" s="120"/>
      <c r="L102" s="120"/>
      <c r="M102" s="120"/>
      <c r="N102" s="119"/>
      <c r="O102" s="120"/>
      <c r="P102" s="120"/>
      <c r="Q102" s="120"/>
      <c r="R102" s="7"/>
    </row>
    <row r="103" spans="4:18" ht="63.4" customHeight="1" x14ac:dyDescent="0.2">
      <c r="D103" s="184" t="s">
        <v>99</v>
      </c>
      <c r="E103" s="185"/>
      <c r="F103" s="185"/>
      <c r="G103" s="185"/>
      <c r="H103" s="185"/>
      <c r="I103" s="185"/>
      <c r="J103" s="185"/>
      <c r="K103" s="185"/>
      <c r="L103" s="185"/>
      <c r="M103" s="185"/>
      <c r="N103" s="185"/>
      <c r="O103" s="185"/>
      <c r="P103" s="185"/>
      <c r="Q103" s="185"/>
      <c r="R103" s="7"/>
    </row>
    <row r="104" spans="4:18" ht="8.65" customHeight="1" x14ac:dyDescent="0.2">
      <c r="M104" s="3"/>
      <c r="N104" s="3"/>
      <c r="O104" s="3"/>
      <c r="P104" s="3"/>
      <c r="Q104" s="3"/>
      <c r="R104" s="4"/>
    </row>
  </sheetData>
  <mergeCells count="78">
    <mergeCell ref="F101:H101"/>
    <mergeCell ref="J101:M101"/>
    <mergeCell ref="O101:Q101"/>
    <mergeCell ref="D103:Q103"/>
    <mergeCell ref="F97:H97"/>
    <mergeCell ref="J97:M97"/>
    <mergeCell ref="O97:Q97"/>
    <mergeCell ref="F99:H99"/>
    <mergeCell ref="J99:M99"/>
    <mergeCell ref="O99:Q99"/>
    <mergeCell ref="F93:H93"/>
    <mergeCell ref="J93:M93"/>
    <mergeCell ref="O93:Q93"/>
    <mergeCell ref="F95:H95"/>
    <mergeCell ref="J95:M95"/>
    <mergeCell ref="O95:Q95"/>
    <mergeCell ref="F89:H89"/>
    <mergeCell ref="J89:M89"/>
    <mergeCell ref="O89:Q89"/>
    <mergeCell ref="F91:H91"/>
    <mergeCell ref="J91:M91"/>
    <mergeCell ref="O91:Q91"/>
    <mergeCell ref="K80:M80"/>
    <mergeCell ref="K82:M82"/>
    <mergeCell ref="D84:Q84"/>
    <mergeCell ref="F87:H87"/>
    <mergeCell ref="J87:M87"/>
    <mergeCell ref="O87:Q87"/>
    <mergeCell ref="K78:M78"/>
    <mergeCell ref="F58:H58"/>
    <mergeCell ref="J58:M58"/>
    <mergeCell ref="O58:Q58"/>
    <mergeCell ref="F60:H60"/>
    <mergeCell ref="J60:M60"/>
    <mergeCell ref="O60:Q60"/>
    <mergeCell ref="D62:Q62"/>
    <mergeCell ref="K70:M70"/>
    <mergeCell ref="K72:M72"/>
    <mergeCell ref="K74:M74"/>
    <mergeCell ref="K76:M76"/>
    <mergeCell ref="F54:H54"/>
    <mergeCell ref="J54:M54"/>
    <mergeCell ref="O54:Q54"/>
    <mergeCell ref="F56:H56"/>
    <mergeCell ref="J56:M56"/>
    <mergeCell ref="O56:Q56"/>
    <mergeCell ref="K45:M45"/>
    <mergeCell ref="K47:M47"/>
    <mergeCell ref="D49:Q49"/>
    <mergeCell ref="F52:H52"/>
    <mergeCell ref="J52:M52"/>
    <mergeCell ref="O52:Q52"/>
    <mergeCell ref="K43:M43"/>
    <mergeCell ref="D25:R25"/>
    <mergeCell ref="F28:H28"/>
    <mergeCell ref="J28:M28"/>
    <mergeCell ref="O28:Q28"/>
    <mergeCell ref="F30:H30"/>
    <mergeCell ref="J30:M30"/>
    <mergeCell ref="O30:Q30"/>
    <mergeCell ref="F32:H32"/>
    <mergeCell ref="J32:M32"/>
    <mergeCell ref="O32:Q32"/>
    <mergeCell ref="D34:Q34"/>
    <mergeCell ref="K41:M41"/>
    <mergeCell ref="K23:M23"/>
    <mergeCell ref="D3:Q3"/>
    <mergeCell ref="D6:F6"/>
    <mergeCell ref="G6:P6"/>
    <mergeCell ref="D8:F8"/>
    <mergeCell ref="G8:P8"/>
    <mergeCell ref="D11:G11"/>
    <mergeCell ref="K11:O11"/>
    <mergeCell ref="D13:J13"/>
    <mergeCell ref="L13:Q13"/>
    <mergeCell ref="D14:F14"/>
    <mergeCell ref="L14:O14"/>
    <mergeCell ref="K21:M21"/>
  </mergeCells>
  <pageMargins left="0.7" right="0.7" top="0.75" bottom="0.75" header="0.3" footer="0.3"/>
  <pageSetup scale="62"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V104"/>
  <sheetViews>
    <sheetView showGridLines="0" showRowColHeaders="0" zoomScaleNormal="100" workbookViewId="0">
      <selection activeCell="D36" sqref="D36"/>
    </sheetView>
  </sheetViews>
  <sheetFormatPr defaultColWidth="8.7109375" defaultRowHeight="14.25" x14ac:dyDescent="0.2"/>
  <cols>
    <col min="1" max="1" width="5.28515625" style="1" customWidth="1"/>
    <col min="2" max="2" width="1.28515625" style="76" customWidth="1"/>
    <col min="3" max="3" width="1" style="8" customWidth="1"/>
    <col min="4" max="4" width="15.5703125" style="1" customWidth="1"/>
    <col min="5" max="5" width="3.28515625" style="1" customWidth="1"/>
    <col min="6" max="6" width="12.28515625" style="1" customWidth="1"/>
    <col min="7" max="7" width="1.5703125" style="1" customWidth="1"/>
    <col min="8" max="8" width="16.28515625" style="1" customWidth="1"/>
    <col min="9" max="9" width="1.7109375" style="1" customWidth="1"/>
    <col min="10" max="10" width="8" style="1" customWidth="1"/>
    <col min="11" max="11" width="3.28515625" style="1" customWidth="1"/>
    <col min="12" max="12" width="2.7109375" style="1" customWidth="1"/>
    <col min="13" max="13" width="9.85546875" style="1" customWidth="1"/>
    <col min="14" max="14" width="2.28515625" style="1" customWidth="1"/>
    <col min="15" max="15" width="15.7109375" style="1" customWidth="1"/>
    <col min="16" max="16" width="2" style="1" customWidth="1"/>
    <col min="17" max="17" width="17.7109375" style="1" customWidth="1"/>
    <col min="18" max="18" width="1.28515625" style="8" customWidth="1"/>
    <col min="19" max="19" width="1.28515625" style="76" customWidth="1"/>
    <col min="20" max="20" width="11.28515625" style="1" customWidth="1"/>
    <col min="21" max="21" width="1.28515625" style="1" customWidth="1"/>
    <col min="22" max="16384" width="8.7109375" style="1"/>
  </cols>
  <sheetData>
    <row r="1" spans="1:22" x14ac:dyDescent="0.2">
      <c r="D1" s="2"/>
      <c r="E1" s="2"/>
      <c r="G1" s="3"/>
      <c r="H1" s="3"/>
      <c r="I1" s="3"/>
      <c r="J1" s="3"/>
      <c r="K1" s="3"/>
      <c r="L1" s="3"/>
      <c r="M1" s="3"/>
      <c r="N1" s="3"/>
      <c r="O1" s="3"/>
      <c r="P1" s="3"/>
    </row>
    <row r="2" spans="1:22" ht="23.65" customHeight="1" x14ac:dyDescent="0.2"/>
    <row r="3" spans="1:22" ht="30.75" x14ac:dyDescent="0.2">
      <c r="D3" s="169" t="s">
        <v>94</v>
      </c>
      <c r="E3" s="169"/>
      <c r="F3" s="169"/>
      <c r="G3" s="169"/>
      <c r="H3" s="169"/>
      <c r="I3" s="169"/>
      <c r="J3" s="169"/>
      <c r="K3" s="169"/>
      <c r="L3" s="169"/>
      <c r="M3" s="169"/>
      <c r="N3" s="169"/>
      <c r="O3" s="169"/>
      <c r="P3" s="169"/>
      <c r="Q3" s="169"/>
    </row>
    <row r="5" spans="1:22" ht="16.5" x14ac:dyDescent="0.3">
      <c r="A5" s="32"/>
      <c r="B5" s="75"/>
      <c r="C5" s="33"/>
      <c r="D5" s="32"/>
      <c r="E5" s="32"/>
      <c r="F5" s="32"/>
      <c r="G5" s="32"/>
      <c r="H5" s="34"/>
      <c r="I5" s="34"/>
      <c r="J5" s="34"/>
      <c r="K5" s="34"/>
      <c r="L5" s="34"/>
      <c r="M5" s="34"/>
      <c r="N5" s="34"/>
      <c r="O5" s="34"/>
      <c r="P5" s="34"/>
      <c r="Q5" s="34"/>
      <c r="R5" s="35"/>
      <c r="S5" s="83"/>
      <c r="T5" s="34"/>
      <c r="U5" s="3"/>
    </row>
    <row r="6" spans="1:22" ht="24" x14ac:dyDescent="0.3">
      <c r="A6" s="32"/>
      <c r="B6" s="75"/>
      <c r="C6" s="33"/>
      <c r="D6" s="166" t="s">
        <v>74</v>
      </c>
      <c r="E6" s="166"/>
      <c r="F6" s="166"/>
      <c r="G6" s="170"/>
      <c r="H6" s="170"/>
      <c r="I6" s="170"/>
      <c r="J6" s="170"/>
      <c r="K6" s="170"/>
      <c r="L6" s="170"/>
      <c r="M6" s="170"/>
      <c r="N6" s="170"/>
      <c r="O6" s="170"/>
      <c r="P6" s="170"/>
      <c r="Q6" s="34"/>
      <c r="R6" s="35"/>
      <c r="S6" s="83"/>
      <c r="T6" s="34"/>
      <c r="U6" s="3"/>
    </row>
    <row r="7" spans="1:22" ht="16.5" x14ac:dyDescent="0.3">
      <c r="A7" s="32"/>
      <c r="B7" s="75"/>
      <c r="C7" s="33"/>
      <c r="D7" s="2"/>
      <c r="E7" s="2"/>
      <c r="G7" s="3"/>
      <c r="H7" s="3"/>
      <c r="I7" s="3"/>
      <c r="J7" s="3"/>
      <c r="K7" s="3"/>
      <c r="L7" s="3"/>
      <c r="M7" s="3"/>
      <c r="N7" s="3"/>
      <c r="O7" s="3"/>
      <c r="P7" s="3"/>
      <c r="Q7" s="34"/>
      <c r="R7" s="35"/>
      <c r="S7" s="83"/>
      <c r="T7" s="34"/>
      <c r="U7" s="3"/>
    </row>
    <row r="8" spans="1:22" ht="24" x14ac:dyDescent="0.3">
      <c r="A8" s="32"/>
      <c r="B8" s="75"/>
      <c r="C8" s="33"/>
      <c r="D8" s="166" t="s">
        <v>75</v>
      </c>
      <c r="E8" s="166"/>
      <c r="F8" s="166"/>
      <c r="G8" s="170"/>
      <c r="H8" s="170"/>
      <c r="I8" s="170"/>
      <c r="J8" s="170"/>
      <c r="K8" s="170"/>
      <c r="L8" s="170"/>
      <c r="M8" s="170"/>
      <c r="N8" s="170"/>
      <c r="O8" s="170"/>
      <c r="P8" s="170"/>
      <c r="Q8" s="34"/>
      <c r="R8" s="35"/>
      <c r="S8" s="83"/>
      <c r="T8" s="34"/>
      <c r="U8" s="3"/>
    </row>
    <row r="9" spans="1:22" ht="5.65" customHeight="1" x14ac:dyDescent="0.3">
      <c r="A9" s="32"/>
      <c r="B9" s="75"/>
      <c r="C9" s="33"/>
      <c r="D9" s="32"/>
      <c r="E9" s="32"/>
      <c r="F9" s="32"/>
      <c r="G9" s="32"/>
      <c r="H9" s="34"/>
      <c r="I9" s="34"/>
      <c r="J9" s="34"/>
      <c r="K9" s="34"/>
      <c r="L9" s="34"/>
      <c r="M9" s="34"/>
      <c r="N9" s="34"/>
      <c r="O9" s="34"/>
      <c r="P9" s="34"/>
      <c r="Q9" s="34"/>
      <c r="R9" s="35"/>
      <c r="S9" s="83"/>
      <c r="T9" s="34"/>
      <c r="U9" s="3"/>
    </row>
    <row r="10" spans="1:22" ht="9" customHeight="1" x14ac:dyDescent="0.3">
      <c r="A10" s="32"/>
      <c r="B10" s="75"/>
      <c r="C10" s="33"/>
      <c r="D10" s="32"/>
      <c r="E10" s="32"/>
      <c r="F10" s="32"/>
      <c r="G10" s="32"/>
      <c r="H10" s="32"/>
      <c r="I10" s="32"/>
      <c r="J10" s="32"/>
      <c r="K10" s="32"/>
      <c r="L10" s="34"/>
      <c r="M10" s="34"/>
      <c r="N10" s="34"/>
      <c r="O10" s="34"/>
      <c r="P10" s="34"/>
      <c r="Q10" s="34"/>
      <c r="R10" s="35"/>
      <c r="S10" s="83"/>
      <c r="T10" s="34"/>
      <c r="U10" s="3"/>
    </row>
    <row r="11" spans="1:22" ht="26.25" thickBot="1" x14ac:dyDescent="0.55000000000000004">
      <c r="A11" s="32"/>
      <c r="B11" s="75"/>
      <c r="C11" s="33"/>
      <c r="D11" s="165" t="s">
        <v>73</v>
      </c>
      <c r="E11" s="165"/>
      <c r="F11" s="165"/>
      <c r="G11" s="165"/>
      <c r="H11" s="78"/>
      <c r="I11" s="80"/>
      <c r="J11" s="80"/>
      <c r="K11" s="165" t="s">
        <v>76</v>
      </c>
      <c r="L11" s="165"/>
      <c r="M11" s="165"/>
      <c r="N11" s="165"/>
      <c r="O11" s="165"/>
      <c r="P11" s="80"/>
      <c r="Q11" s="80"/>
      <c r="R11" s="35"/>
      <c r="S11" s="83"/>
      <c r="T11" s="34" t="s">
        <v>41</v>
      </c>
      <c r="U11" s="3"/>
    </row>
    <row r="12" spans="1:22" ht="4.9000000000000004" customHeight="1" x14ac:dyDescent="0.3">
      <c r="A12" s="32"/>
      <c r="B12" s="75"/>
      <c r="C12" s="33"/>
      <c r="D12" s="32"/>
      <c r="E12" s="32"/>
      <c r="F12" s="32"/>
      <c r="G12" s="32"/>
      <c r="H12" s="32"/>
      <c r="I12" s="32"/>
      <c r="J12" s="32"/>
      <c r="K12" s="32"/>
      <c r="L12" s="34"/>
      <c r="M12" s="34"/>
      <c r="N12" s="34"/>
      <c r="O12" s="34"/>
      <c r="P12" s="34"/>
      <c r="Q12" s="34"/>
      <c r="R12" s="35"/>
      <c r="S12" s="83"/>
      <c r="T12" s="34"/>
      <c r="U12" s="3"/>
    </row>
    <row r="13" spans="1:22" ht="9.4" customHeight="1" x14ac:dyDescent="0.3">
      <c r="A13" s="32"/>
      <c r="B13" s="75"/>
      <c r="C13" s="33"/>
      <c r="D13" s="167"/>
      <c r="E13" s="167"/>
      <c r="F13" s="167"/>
      <c r="G13" s="167"/>
      <c r="H13" s="167"/>
      <c r="I13" s="167"/>
      <c r="J13" s="167"/>
      <c r="K13" s="36"/>
      <c r="L13" s="167"/>
      <c r="M13" s="167"/>
      <c r="N13" s="167"/>
      <c r="O13" s="167"/>
      <c r="P13" s="167"/>
      <c r="Q13" s="167"/>
      <c r="R13" s="37"/>
      <c r="S13" s="84"/>
      <c r="T13" s="38"/>
      <c r="U13" s="3"/>
      <c r="V13" s="1" t="s">
        <v>41</v>
      </c>
    </row>
    <row r="14" spans="1:22" ht="27.4" customHeight="1" x14ac:dyDescent="0.3">
      <c r="A14" s="32"/>
      <c r="B14" s="75"/>
      <c r="C14" s="35"/>
      <c r="D14" s="168"/>
      <c r="E14" s="168"/>
      <c r="F14" s="168"/>
      <c r="G14" s="77"/>
      <c r="H14" s="79"/>
      <c r="I14" s="82"/>
      <c r="J14" s="82"/>
      <c r="K14" s="81"/>
      <c r="L14" s="168"/>
      <c r="M14" s="168"/>
      <c r="N14" s="168"/>
      <c r="O14" s="168"/>
      <c r="P14" s="82"/>
      <c r="Q14" s="82"/>
      <c r="R14" s="39"/>
      <c r="S14" s="85"/>
      <c r="T14" s="35"/>
    </row>
    <row r="15" spans="1:22" ht="27.4" customHeight="1" x14ac:dyDescent="0.3">
      <c r="A15" s="32"/>
      <c r="B15" s="75"/>
      <c r="C15" s="33"/>
      <c r="D15" s="40"/>
      <c r="E15" s="40"/>
      <c r="F15" s="40"/>
      <c r="G15" s="40"/>
      <c r="H15" s="40"/>
      <c r="I15" s="40"/>
      <c r="J15" s="40"/>
      <c r="K15" s="33"/>
      <c r="L15" s="39"/>
      <c r="M15" s="39"/>
      <c r="N15" s="39"/>
      <c r="O15" s="39"/>
      <c r="P15" s="39"/>
      <c r="Q15" s="39"/>
      <c r="R15" s="39"/>
      <c r="S15" s="85"/>
      <c r="T15" s="35"/>
    </row>
    <row r="16" spans="1:22" s="76" customFormat="1" ht="4.9000000000000004" customHeight="1" x14ac:dyDescent="0.3">
      <c r="A16" s="75"/>
      <c r="B16" s="75"/>
      <c r="C16" s="75"/>
      <c r="D16" s="75"/>
      <c r="E16" s="75"/>
      <c r="F16" s="75"/>
      <c r="G16" s="75"/>
      <c r="H16" s="75"/>
      <c r="I16" s="75"/>
      <c r="J16" s="75"/>
      <c r="K16" s="75"/>
      <c r="L16" s="75"/>
      <c r="M16" s="75"/>
      <c r="N16" s="75"/>
      <c r="O16" s="75"/>
      <c r="P16" s="75"/>
      <c r="Q16" s="75"/>
      <c r="R16" s="75"/>
      <c r="S16" s="75"/>
      <c r="T16" s="75"/>
      <c r="U16" s="76" t="s">
        <v>41</v>
      </c>
    </row>
    <row r="17" spans="1:20" ht="34.9" customHeight="1" x14ac:dyDescent="0.3">
      <c r="A17" s="32"/>
      <c r="B17" s="75"/>
      <c r="C17" s="33"/>
      <c r="D17" s="32"/>
      <c r="E17" s="32"/>
      <c r="F17" s="32"/>
      <c r="G17" s="32"/>
      <c r="H17" s="32"/>
      <c r="I17" s="32"/>
      <c r="J17" s="32"/>
      <c r="K17" s="32"/>
      <c r="L17" s="32"/>
      <c r="M17" s="32"/>
      <c r="N17" s="32"/>
      <c r="O17" s="32"/>
      <c r="P17" s="32"/>
      <c r="Q17" s="32"/>
      <c r="R17" s="33"/>
      <c r="S17" s="75"/>
      <c r="T17" s="32"/>
    </row>
    <row r="18" spans="1:20" ht="5.65" customHeight="1" x14ac:dyDescent="0.3">
      <c r="A18" s="32"/>
      <c r="B18" s="75"/>
      <c r="C18" s="33"/>
      <c r="D18" s="32"/>
      <c r="E18" s="32"/>
      <c r="F18" s="32"/>
      <c r="G18" s="32"/>
      <c r="H18" s="32"/>
      <c r="I18" s="32"/>
      <c r="J18" s="32"/>
      <c r="K18" s="32"/>
      <c r="L18" s="32"/>
      <c r="M18" s="32"/>
      <c r="N18" s="32"/>
      <c r="O18" s="32"/>
      <c r="P18" s="32"/>
      <c r="Q18" s="32"/>
      <c r="R18" s="33"/>
      <c r="S18" s="75"/>
      <c r="T18" s="32"/>
    </row>
    <row r="19" spans="1:20" ht="17.25" x14ac:dyDescent="0.3">
      <c r="A19" s="32"/>
      <c r="B19" s="75"/>
      <c r="C19" s="33"/>
      <c r="D19" s="98"/>
      <c r="E19" s="98"/>
      <c r="F19" s="92" t="s">
        <v>62</v>
      </c>
      <c r="G19" s="93"/>
      <c r="H19" s="92" t="s">
        <v>63</v>
      </c>
      <c r="I19" s="94"/>
      <c r="J19" s="94"/>
      <c r="K19" s="94"/>
      <c r="L19" s="94"/>
      <c r="M19" s="93"/>
      <c r="N19" s="93"/>
      <c r="O19" s="92" t="s">
        <v>2</v>
      </c>
      <c r="P19" s="93"/>
      <c r="Q19" s="92" t="s">
        <v>3</v>
      </c>
      <c r="R19" s="42"/>
      <c r="S19" s="75"/>
      <c r="T19" s="32"/>
    </row>
    <row r="20" spans="1:20" ht="6.6" customHeight="1" x14ac:dyDescent="0.3">
      <c r="A20" s="32"/>
      <c r="B20" s="75"/>
      <c r="C20" s="33"/>
      <c r="D20" s="98"/>
      <c r="E20" s="98"/>
      <c r="F20" s="98"/>
      <c r="G20" s="98"/>
      <c r="H20" s="98"/>
      <c r="I20" s="96"/>
      <c r="J20" s="96"/>
      <c r="K20" s="96"/>
      <c r="L20" s="96"/>
      <c r="M20" s="98"/>
      <c r="N20" s="98"/>
      <c r="O20" s="98"/>
      <c r="P20" s="98"/>
      <c r="Q20" s="98"/>
      <c r="R20" s="43"/>
      <c r="S20" s="75"/>
      <c r="T20" s="32"/>
    </row>
    <row r="21" spans="1:20" ht="19.5" customHeight="1" x14ac:dyDescent="0.3">
      <c r="A21" s="32"/>
      <c r="B21" s="75"/>
      <c r="C21" s="33"/>
      <c r="D21" s="125" t="s">
        <v>0</v>
      </c>
      <c r="E21" s="98"/>
      <c r="F21" s="104"/>
      <c r="G21" s="101"/>
      <c r="H21" s="99" t="str">
        <f>IFERROR(F21/$D$14,"Calculated Cell")</f>
        <v>Calculated Cell</v>
      </c>
      <c r="I21" s="96"/>
      <c r="J21" s="96"/>
      <c r="K21" s="175" t="s">
        <v>0</v>
      </c>
      <c r="L21" s="175"/>
      <c r="M21" s="175"/>
      <c r="N21" s="98"/>
      <c r="O21" s="104"/>
      <c r="P21" s="101"/>
      <c r="Q21" s="99" t="str">
        <f>IFERROR(O21/$L$14,"Calculated Cell")</f>
        <v>Calculated Cell</v>
      </c>
      <c r="R21" s="44"/>
      <c r="S21" s="75"/>
      <c r="T21" s="32"/>
    </row>
    <row r="22" spans="1:20" ht="4.9000000000000004" customHeight="1" x14ac:dyDescent="0.3">
      <c r="A22" s="32"/>
      <c r="B22" s="75"/>
      <c r="C22" s="33"/>
      <c r="D22" s="105"/>
      <c r="E22" s="98"/>
      <c r="F22" s="101"/>
      <c r="G22" s="101"/>
      <c r="H22" s="101"/>
      <c r="I22" s="96"/>
      <c r="J22" s="96"/>
      <c r="K22" s="96"/>
      <c r="L22" s="96"/>
      <c r="M22" s="105"/>
      <c r="N22" s="98"/>
      <c r="O22" s="101"/>
      <c r="P22" s="101"/>
      <c r="Q22" s="101"/>
      <c r="R22" s="43"/>
      <c r="S22" s="75"/>
      <c r="T22" s="32"/>
    </row>
    <row r="23" spans="1:20" ht="19.5" customHeight="1" x14ac:dyDescent="0.3">
      <c r="A23" s="32"/>
      <c r="B23" s="75"/>
      <c r="C23" s="33"/>
      <c r="D23" s="125" t="s">
        <v>1</v>
      </c>
      <c r="E23" s="98"/>
      <c r="F23" s="104"/>
      <c r="G23" s="101"/>
      <c r="H23" s="99" t="str">
        <f>IFERROR(F23/$D$14,"Calculated Cell")</f>
        <v>Calculated Cell</v>
      </c>
      <c r="I23" s="96"/>
      <c r="J23" s="96"/>
      <c r="K23" s="175" t="s">
        <v>1</v>
      </c>
      <c r="L23" s="175"/>
      <c r="M23" s="175"/>
      <c r="N23" s="98"/>
      <c r="O23" s="104"/>
      <c r="P23" s="101"/>
      <c r="Q23" s="99" t="str">
        <f>IFERROR(O23/$L$14,"Calculated Cell")</f>
        <v>Calculated Cell</v>
      </c>
      <c r="R23" s="44"/>
      <c r="S23" s="75"/>
      <c r="T23" s="32"/>
    </row>
    <row r="24" spans="1:20" ht="26.65" customHeight="1" x14ac:dyDescent="0.3">
      <c r="A24" s="32"/>
      <c r="B24" s="75"/>
      <c r="C24" s="33"/>
      <c r="D24" s="45"/>
      <c r="E24" s="41"/>
      <c r="F24" s="41"/>
      <c r="G24" s="41"/>
      <c r="H24" s="41"/>
      <c r="I24" s="32"/>
      <c r="J24" s="32"/>
      <c r="K24" s="32"/>
      <c r="L24" s="32"/>
      <c r="M24" s="32"/>
      <c r="N24" s="32"/>
      <c r="O24" s="32"/>
      <c r="P24" s="32"/>
      <c r="Q24" s="32"/>
      <c r="R24" s="33"/>
      <c r="S24" s="75"/>
      <c r="T24" s="32"/>
    </row>
    <row r="25" spans="1:20" ht="18" customHeight="1" x14ac:dyDescent="0.3">
      <c r="B25" s="75"/>
      <c r="D25" s="163" t="s">
        <v>96</v>
      </c>
      <c r="E25" s="164"/>
      <c r="F25" s="164"/>
      <c r="G25" s="164"/>
      <c r="H25" s="164"/>
      <c r="I25" s="164"/>
      <c r="J25" s="164"/>
      <c r="K25" s="164"/>
      <c r="L25" s="164"/>
      <c r="M25" s="164"/>
      <c r="N25" s="164"/>
      <c r="O25" s="164"/>
      <c r="P25" s="164"/>
      <c r="Q25" s="164"/>
      <c r="R25" s="164"/>
    </row>
    <row r="26" spans="1:20" s="76" customFormat="1" ht="5.65" customHeight="1" x14ac:dyDescent="0.3">
      <c r="B26" s="75"/>
      <c r="D26" s="86"/>
      <c r="E26" s="75"/>
      <c r="F26" s="75"/>
      <c r="G26" s="75"/>
      <c r="H26" s="75"/>
      <c r="I26" s="75"/>
      <c r="J26" s="75"/>
      <c r="K26" s="75"/>
      <c r="L26" s="75"/>
      <c r="M26" s="75"/>
      <c r="N26" s="75"/>
      <c r="O26" s="75"/>
      <c r="P26" s="75"/>
      <c r="Q26" s="75"/>
    </row>
    <row r="27" spans="1:20" ht="4.5" customHeight="1" x14ac:dyDescent="0.3">
      <c r="B27" s="75"/>
      <c r="C27" s="76"/>
      <c r="D27" s="86"/>
      <c r="E27" s="75"/>
      <c r="F27" s="75"/>
      <c r="G27" s="75"/>
      <c r="H27" s="75"/>
      <c r="I27" s="75"/>
      <c r="J27" s="75"/>
      <c r="K27" s="75"/>
      <c r="L27" s="75"/>
      <c r="M27" s="75"/>
      <c r="N27" s="75"/>
      <c r="O27" s="75"/>
      <c r="P27" s="75"/>
      <c r="Q27" s="75"/>
      <c r="R27" s="76"/>
    </row>
    <row r="28" spans="1:20" ht="33.4" customHeight="1" x14ac:dyDescent="0.3">
      <c r="B28" s="75"/>
      <c r="D28" s="106"/>
      <c r="E28" s="96"/>
      <c r="F28" s="172" t="s">
        <v>64</v>
      </c>
      <c r="G28" s="172"/>
      <c r="H28" s="172"/>
      <c r="I28" s="94"/>
      <c r="J28" s="172" t="s">
        <v>34</v>
      </c>
      <c r="K28" s="172"/>
      <c r="L28" s="172"/>
      <c r="M28" s="172"/>
      <c r="N28" s="94"/>
      <c r="O28" s="172" t="s">
        <v>14</v>
      </c>
      <c r="P28" s="172"/>
      <c r="Q28" s="172"/>
      <c r="R28" s="14"/>
    </row>
    <row r="29" spans="1:20" ht="5.65" customHeight="1" x14ac:dyDescent="0.3">
      <c r="B29" s="75"/>
      <c r="D29" s="106"/>
      <c r="E29" s="96"/>
      <c r="F29" s="96"/>
      <c r="G29" s="96"/>
      <c r="H29" s="96"/>
      <c r="I29" s="96"/>
      <c r="J29" s="96"/>
      <c r="K29" s="96"/>
      <c r="L29" s="96"/>
      <c r="M29" s="96"/>
      <c r="N29" s="96"/>
      <c r="O29" s="96"/>
      <c r="P29" s="96"/>
      <c r="Q29" s="96"/>
    </row>
    <row r="30" spans="1:20" ht="19.5" customHeight="1" x14ac:dyDescent="0.3">
      <c r="B30" s="75"/>
      <c r="D30" s="107" t="s">
        <v>0</v>
      </c>
      <c r="E30" s="96"/>
      <c r="F30" s="173" t="str">
        <f>IFERROR((O21/$L$14)-F21/$D$14,"Calculated Cell")</f>
        <v>Calculated Cell</v>
      </c>
      <c r="G30" s="173"/>
      <c r="H30" s="173"/>
      <c r="I30" s="108"/>
      <c r="J30" s="174" t="str">
        <f>IF(Q21&gt;H21,"Overrepresented",IF(Q21&lt;H21,"Underrepresented",IF(Q21=H21,"Equal")))</f>
        <v>Equal</v>
      </c>
      <c r="K30" s="174"/>
      <c r="L30" s="174"/>
      <c r="M30" s="174"/>
      <c r="N30" s="108"/>
      <c r="O30" s="174" t="str">
        <f>IFERROR(ROUNDUP(H21*$L$14,0),"Calculated Cell")</f>
        <v>Calculated Cell</v>
      </c>
      <c r="P30" s="174"/>
      <c r="Q30" s="174"/>
      <c r="R30" s="6"/>
    </row>
    <row r="31" spans="1:20" ht="6.6" customHeight="1" x14ac:dyDescent="0.3">
      <c r="B31" s="75"/>
      <c r="D31" s="100"/>
      <c r="E31" s="96"/>
      <c r="F31" s="108"/>
      <c r="G31" s="108"/>
      <c r="H31" s="108"/>
      <c r="I31" s="108"/>
      <c r="J31" s="108"/>
      <c r="K31" s="108"/>
      <c r="L31" s="108"/>
      <c r="M31" s="108"/>
      <c r="N31" s="108"/>
      <c r="O31" s="108"/>
      <c r="P31" s="108"/>
      <c r="Q31" s="108"/>
    </row>
    <row r="32" spans="1:20" ht="19.5" customHeight="1" x14ac:dyDescent="0.3">
      <c r="B32" s="75"/>
      <c r="D32" s="107" t="s">
        <v>1</v>
      </c>
      <c r="E32" s="96"/>
      <c r="F32" s="173" t="str">
        <f>IFERROR((O23/$L$14)-F23/$D$14,"Calculated Cell")</f>
        <v>Calculated Cell</v>
      </c>
      <c r="G32" s="173"/>
      <c r="H32" s="173"/>
      <c r="I32" s="108"/>
      <c r="J32" s="174" t="str">
        <f>IF(Q23&gt;H23,"Overrepresented",IF(Q23&lt;H23,"Underrepresented",IF(Q23=H23,"Equal")))</f>
        <v>Equal</v>
      </c>
      <c r="K32" s="174"/>
      <c r="L32" s="174"/>
      <c r="M32" s="174"/>
      <c r="N32" s="108"/>
      <c r="O32" s="174" t="str">
        <f>IFERROR(ROUNDUP(H23*$L$14,0),"Calculated Cell")</f>
        <v>Calculated Cell</v>
      </c>
      <c r="P32" s="174"/>
      <c r="Q32" s="174"/>
      <c r="R32" s="6"/>
    </row>
    <row r="33" spans="1:20" ht="7.9" customHeight="1" x14ac:dyDescent="0.3">
      <c r="B33" s="75"/>
      <c r="D33" s="87"/>
      <c r="E33" s="75"/>
      <c r="F33" s="88"/>
      <c r="G33" s="88"/>
      <c r="H33" s="88"/>
      <c r="I33" s="83"/>
      <c r="J33" s="89"/>
      <c r="K33" s="89"/>
      <c r="L33" s="89"/>
      <c r="M33" s="89"/>
      <c r="N33" s="83"/>
      <c r="O33" s="89"/>
      <c r="P33" s="89"/>
      <c r="Q33" s="89"/>
      <c r="R33" s="6"/>
    </row>
    <row r="34" spans="1:20" ht="62.65" customHeight="1" x14ac:dyDescent="0.3">
      <c r="B34" s="75"/>
      <c r="D34" s="178" t="s">
        <v>72</v>
      </c>
      <c r="E34" s="178"/>
      <c r="F34" s="178"/>
      <c r="G34" s="178"/>
      <c r="H34" s="178"/>
      <c r="I34" s="178"/>
      <c r="J34" s="178"/>
      <c r="K34" s="178"/>
      <c r="L34" s="178"/>
      <c r="M34" s="178"/>
      <c r="N34" s="178"/>
      <c r="O34" s="178"/>
      <c r="P34" s="178"/>
      <c r="Q34" s="178"/>
      <c r="R34" s="6"/>
    </row>
    <row r="35" spans="1:20" ht="3.4" customHeight="1" x14ac:dyDescent="0.3">
      <c r="B35" s="75"/>
      <c r="D35" s="47"/>
      <c r="E35" s="33"/>
      <c r="F35" s="48"/>
      <c r="G35" s="48"/>
      <c r="H35" s="48"/>
      <c r="I35" s="33"/>
      <c r="J35" s="48"/>
      <c r="K35" s="48"/>
      <c r="L35" s="48"/>
      <c r="M35" s="48"/>
      <c r="N35" s="33"/>
      <c r="O35" s="48"/>
      <c r="P35" s="48"/>
      <c r="Q35" s="48"/>
      <c r="R35" s="6"/>
    </row>
    <row r="36" spans="1:20" ht="37.5" customHeight="1" x14ac:dyDescent="0.2">
      <c r="A36" s="76"/>
      <c r="C36" s="76"/>
      <c r="D36" s="76"/>
      <c r="E36" s="76"/>
      <c r="F36" s="76"/>
      <c r="G36" s="76"/>
      <c r="H36" s="76"/>
      <c r="I36" s="76"/>
      <c r="J36" s="76"/>
      <c r="K36" s="76"/>
      <c r="L36" s="76"/>
      <c r="M36" s="76"/>
      <c r="N36" s="76"/>
      <c r="O36" s="76"/>
      <c r="P36" s="76"/>
      <c r="Q36" s="76"/>
      <c r="R36" s="76"/>
      <c r="T36" s="76"/>
    </row>
    <row r="37" spans="1:20" ht="38.65" customHeight="1" x14ac:dyDescent="0.3">
      <c r="D37" s="32"/>
      <c r="E37" s="32"/>
      <c r="F37" s="32"/>
      <c r="G37" s="32"/>
      <c r="H37" s="32"/>
      <c r="I37" s="32"/>
      <c r="J37" s="32"/>
      <c r="K37" s="32"/>
      <c r="L37" s="32"/>
      <c r="M37" s="32"/>
      <c r="N37" s="32"/>
      <c r="O37" s="32"/>
      <c r="P37" s="32"/>
      <c r="Q37" s="32"/>
    </row>
    <row r="38" spans="1:20" ht="11.65" customHeight="1" x14ac:dyDescent="0.3">
      <c r="D38" s="32"/>
      <c r="E38" s="32"/>
      <c r="F38" s="32"/>
      <c r="G38" s="32"/>
      <c r="H38" s="32"/>
      <c r="I38" s="32"/>
      <c r="J38" s="32"/>
      <c r="K38" s="32"/>
      <c r="L38" s="32"/>
      <c r="M38" s="32"/>
      <c r="N38" s="32"/>
      <c r="O38" s="32"/>
      <c r="P38" s="32"/>
      <c r="Q38" s="32"/>
    </row>
    <row r="39" spans="1:20" ht="17.25" x14ac:dyDescent="0.3">
      <c r="D39" s="41"/>
      <c r="E39" s="41"/>
      <c r="F39" s="92" t="s">
        <v>62</v>
      </c>
      <c r="G39" s="93"/>
      <c r="H39" s="92" t="s">
        <v>63</v>
      </c>
      <c r="I39" s="94"/>
      <c r="J39" s="94"/>
      <c r="K39" s="94"/>
      <c r="L39" s="94"/>
      <c r="M39" s="93"/>
      <c r="N39" s="93"/>
      <c r="O39" s="92" t="s">
        <v>2</v>
      </c>
      <c r="P39" s="93"/>
      <c r="Q39" s="92" t="s">
        <v>3</v>
      </c>
      <c r="R39" s="12"/>
    </row>
    <row r="40" spans="1:20" ht="4.9000000000000004" customHeight="1" x14ac:dyDescent="0.3">
      <c r="D40" s="32"/>
      <c r="E40" s="32"/>
      <c r="F40" s="32"/>
      <c r="G40" s="32"/>
      <c r="H40" s="32"/>
      <c r="I40" s="32"/>
      <c r="J40" s="32"/>
      <c r="K40" s="32"/>
      <c r="L40" s="32"/>
      <c r="M40" s="32"/>
      <c r="N40" s="32"/>
      <c r="O40" s="32"/>
      <c r="P40" s="32"/>
      <c r="Q40" s="32"/>
    </row>
    <row r="41" spans="1:20" ht="18" customHeight="1" x14ac:dyDescent="0.3">
      <c r="D41" s="126">
        <v>504</v>
      </c>
      <c r="E41" s="96"/>
      <c r="F41" s="97"/>
      <c r="G41" s="98"/>
      <c r="H41" s="99" t="str">
        <f>IFERROR(F41/$D$14,"Calculated Cell")</f>
        <v>Calculated Cell</v>
      </c>
      <c r="I41" s="96"/>
      <c r="J41" s="96"/>
      <c r="K41" s="176">
        <v>504</v>
      </c>
      <c r="L41" s="176"/>
      <c r="M41" s="176"/>
      <c r="N41" s="96"/>
      <c r="O41" s="97"/>
      <c r="P41" s="96"/>
      <c r="Q41" s="99" t="str">
        <f>IFERROR(O41/$L$14,"Calculated Cell")</f>
        <v>Calculated Cell</v>
      </c>
      <c r="R41" s="13"/>
    </row>
    <row r="42" spans="1:20" ht="5.65" customHeight="1" x14ac:dyDescent="0.3">
      <c r="D42" s="100"/>
      <c r="E42" s="96"/>
      <c r="F42" s="101"/>
      <c r="G42" s="98"/>
      <c r="H42" s="101"/>
      <c r="I42" s="96"/>
      <c r="J42" s="96"/>
      <c r="K42" s="96"/>
      <c r="L42" s="96"/>
      <c r="M42" s="100"/>
      <c r="N42" s="96"/>
      <c r="O42" s="101"/>
      <c r="P42" s="96"/>
      <c r="Q42" s="102"/>
      <c r="R42" s="15"/>
    </row>
    <row r="43" spans="1:20" ht="18" customHeight="1" x14ac:dyDescent="0.3">
      <c r="D43" s="126" t="s">
        <v>4</v>
      </c>
      <c r="E43" s="96"/>
      <c r="F43" s="97"/>
      <c r="G43" s="98"/>
      <c r="H43" s="99" t="str">
        <f>IFERROR(F43/$D$14,"Calculated Cell")</f>
        <v>Calculated Cell</v>
      </c>
      <c r="I43" s="96"/>
      <c r="J43" s="96"/>
      <c r="K43" s="176" t="s">
        <v>4</v>
      </c>
      <c r="L43" s="176"/>
      <c r="M43" s="176"/>
      <c r="N43" s="96"/>
      <c r="O43" s="97"/>
      <c r="P43" s="96"/>
      <c r="Q43" s="99" t="str">
        <f>IFERROR(O43/$L$14,"Calculated Cell")</f>
        <v>Calculated Cell</v>
      </c>
      <c r="R43" s="13"/>
    </row>
    <row r="44" spans="1:20" ht="6" customHeight="1" x14ac:dyDescent="0.3">
      <c r="D44" s="100"/>
      <c r="E44" s="96"/>
      <c r="F44" s="101"/>
      <c r="G44" s="98"/>
      <c r="H44" s="101"/>
      <c r="I44" s="96"/>
      <c r="J44" s="96"/>
      <c r="K44" s="96"/>
      <c r="L44" s="96"/>
      <c r="M44" s="100"/>
      <c r="N44" s="96"/>
      <c r="O44" s="101"/>
      <c r="P44" s="96"/>
      <c r="Q44" s="102"/>
      <c r="R44" s="15"/>
    </row>
    <row r="45" spans="1:20" ht="18" customHeight="1" x14ac:dyDescent="0.3">
      <c r="D45" s="126" t="s">
        <v>5</v>
      </c>
      <c r="E45" s="96"/>
      <c r="F45" s="97"/>
      <c r="G45" s="98"/>
      <c r="H45" s="99" t="str">
        <f>IFERROR(F45/$D$14,"Calculated Cell")</f>
        <v>Calculated Cell</v>
      </c>
      <c r="I45" s="96"/>
      <c r="J45" s="96"/>
      <c r="K45" s="176" t="s">
        <v>5</v>
      </c>
      <c r="L45" s="176"/>
      <c r="M45" s="176"/>
      <c r="N45" s="96"/>
      <c r="O45" s="97"/>
      <c r="P45" s="96"/>
      <c r="Q45" s="99" t="str">
        <f>IFERROR(O45/$L$14,"Calculated Cell")</f>
        <v>Calculated Cell</v>
      </c>
      <c r="R45" s="13"/>
    </row>
    <row r="46" spans="1:20" ht="5.65" customHeight="1" x14ac:dyDescent="0.3">
      <c r="D46" s="100"/>
      <c r="E46" s="96"/>
      <c r="F46" s="101"/>
      <c r="G46" s="98"/>
      <c r="H46" s="101"/>
      <c r="I46" s="96"/>
      <c r="J46" s="96"/>
      <c r="K46" s="96"/>
      <c r="L46" s="96"/>
      <c r="M46" s="100"/>
      <c r="N46" s="96"/>
      <c r="O46" s="101"/>
      <c r="P46" s="96"/>
      <c r="Q46" s="102"/>
      <c r="R46" s="15"/>
    </row>
    <row r="47" spans="1:20" ht="18" customHeight="1" x14ac:dyDescent="0.3">
      <c r="D47" s="126" t="s">
        <v>6</v>
      </c>
      <c r="E47" s="96"/>
      <c r="F47" s="97"/>
      <c r="G47" s="98"/>
      <c r="H47" s="99" t="str">
        <f>IFERROR(F47/$D$14,"Calculated Cell")</f>
        <v>Calculated Cell</v>
      </c>
      <c r="I47" s="96"/>
      <c r="J47" s="96"/>
      <c r="K47" s="176" t="s">
        <v>6</v>
      </c>
      <c r="L47" s="176"/>
      <c r="M47" s="176"/>
      <c r="N47" s="96"/>
      <c r="O47" s="97"/>
      <c r="P47" s="96"/>
      <c r="Q47" s="99" t="str">
        <f>IFERROR(O47/$L$14,"Calculated Cell")</f>
        <v>Calculated Cell</v>
      </c>
      <c r="R47" s="13"/>
    </row>
    <row r="48" spans="1:20" ht="10.15" customHeight="1" x14ac:dyDescent="0.3">
      <c r="D48" s="32"/>
      <c r="E48" s="32"/>
      <c r="F48" s="32"/>
      <c r="G48" s="32"/>
      <c r="H48" s="32"/>
      <c r="I48" s="32"/>
      <c r="J48" s="32"/>
      <c r="K48" s="32"/>
      <c r="L48" s="32"/>
      <c r="M48" s="32"/>
      <c r="N48" s="32"/>
      <c r="O48" s="32"/>
      <c r="P48" s="32"/>
      <c r="Q48" s="49"/>
      <c r="R48" s="15"/>
    </row>
    <row r="49" spans="4:18" ht="25.5" x14ac:dyDescent="0.5">
      <c r="D49" s="177" t="s">
        <v>97</v>
      </c>
      <c r="E49" s="177"/>
      <c r="F49" s="177"/>
      <c r="G49" s="177"/>
      <c r="H49" s="177"/>
      <c r="I49" s="177"/>
      <c r="J49" s="177"/>
      <c r="K49" s="177"/>
      <c r="L49" s="177"/>
      <c r="M49" s="177"/>
      <c r="N49" s="177"/>
      <c r="O49" s="177"/>
      <c r="P49" s="177"/>
      <c r="Q49" s="177"/>
    </row>
    <row r="50" spans="4:18" s="76" customFormat="1" ht="6" customHeight="1" x14ac:dyDescent="0.3">
      <c r="D50" s="75"/>
      <c r="E50" s="75"/>
      <c r="F50" s="75"/>
      <c r="G50" s="75"/>
      <c r="H50" s="75"/>
      <c r="I50" s="75"/>
      <c r="J50" s="75"/>
      <c r="K50" s="75"/>
      <c r="L50" s="75"/>
      <c r="M50" s="75"/>
      <c r="N50" s="75"/>
      <c r="O50" s="75"/>
      <c r="P50" s="75"/>
      <c r="Q50" s="75"/>
    </row>
    <row r="51" spans="4:18" s="76" customFormat="1" ht="6" customHeight="1" x14ac:dyDescent="0.3">
      <c r="D51" s="75"/>
      <c r="E51" s="75"/>
      <c r="F51" s="75"/>
      <c r="G51" s="75"/>
      <c r="H51" s="75"/>
      <c r="I51" s="75"/>
      <c r="J51" s="75"/>
      <c r="K51" s="75"/>
      <c r="L51" s="75"/>
      <c r="M51" s="75"/>
      <c r="N51" s="75"/>
      <c r="O51" s="75"/>
      <c r="P51" s="75"/>
      <c r="Q51" s="75"/>
    </row>
    <row r="52" spans="4:18" ht="32.65" customHeight="1" x14ac:dyDescent="0.3">
      <c r="D52" s="96"/>
      <c r="E52" s="96"/>
      <c r="F52" s="172" t="s">
        <v>64</v>
      </c>
      <c r="G52" s="172"/>
      <c r="H52" s="172"/>
      <c r="I52" s="94"/>
      <c r="J52" s="172" t="s">
        <v>34</v>
      </c>
      <c r="K52" s="172"/>
      <c r="L52" s="172"/>
      <c r="M52" s="172"/>
      <c r="N52" s="94"/>
      <c r="O52" s="172" t="s">
        <v>14</v>
      </c>
      <c r="P52" s="172"/>
      <c r="Q52" s="172"/>
      <c r="R52" s="14"/>
    </row>
    <row r="53" spans="4:18" ht="7.9" customHeight="1" x14ac:dyDescent="0.3">
      <c r="D53" s="96"/>
      <c r="E53" s="96"/>
      <c r="F53" s="96"/>
      <c r="G53" s="96"/>
      <c r="H53" s="96"/>
      <c r="I53" s="96"/>
      <c r="J53" s="96"/>
      <c r="K53" s="96"/>
      <c r="L53" s="96"/>
      <c r="M53" s="96"/>
      <c r="N53" s="96"/>
      <c r="O53" s="96"/>
      <c r="P53" s="96"/>
      <c r="Q53" s="96"/>
    </row>
    <row r="54" spans="4:18" ht="18" customHeight="1" x14ac:dyDescent="0.3">
      <c r="D54" s="126">
        <v>504</v>
      </c>
      <c r="E54" s="96"/>
      <c r="F54" s="173" t="str">
        <f>IFERROR((O41/$L$14)-F41/$D$14,"Calculated Cell")</f>
        <v>Calculated Cell</v>
      </c>
      <c r="G54" s="173"/>
      <c r="H54" s="173"/>
      <c r="I54" s="108"/>
      <c r="J54" s="186" t="str">
        <f>IF(Q41&gt;H41,"Overrepresented",IF(Q41&lt;H41,"Underrepresented",IF(Q41=H41,"Equal")))</f>
        <v>Equal</v>
      </c>
      <c r="K54" s="186"/>
      <c r="L54" s="186"/>
      <c r="M54" s="186"/>
      <c r="N54" s="108"/>
      <c r="O54" s="186" t="str">
        <f>IFERROR(ROUNDUP(H41*$L$14,0),"Calculated Cell")</f>
        <v>Calculated Cell</v>
      </c>
      <c r="P54" s="186"/>
      <c r="Q54" s="186"/>
      <c r="R54" s="7"/>
    </row>
    <row r="55" spans="4:18" ht="4.9000000000000004" customHeight="1" x14ac:dyDescent="0.3">
      <c r="D55" s="100"/>
      <c r="E55" s="96"/>
      <c r="F55" s="109"/>
      <c r="G55" s="109"/>
      <c r="H55" s="109"/>
      <c r="I55" s="108"/>
      <c r="J55" s="102"/>
      <c r="K55" s="102"/>
      <c r="L55" s="102"/>
      <c r="M55" s="102"/>
      <c r="N55" s="108"/>
      <c r="O55" s="102"/>
      <c r="P55" s="102"/>
      <c r="Q55" s="102"/>
      <c r="R55" s="15"/>
    </row>
    <row r="56" spans="4:18" ht="18" customHeight="1" x14ac:dyDescent="0.3">
      <c r="D56" s="126" t="s">
        <v>4</v>
      </c>
      <c r="E56" s="96"/>
      <c r="F56" s="173" t="str">
        <f>IFERROR((O43/$L$14)-F43/$D$14,"Calculated Cell")</f>
        <v>Calculated Cell</v>
      </c>
      <c r="G56" s="173"/>
      <c r="H56" s="173"/>
      <c r="I56" s="108"/>
      <c r="J56" s="186" t="str">
        <f>IF(Q43&gt;H43,"Overrepresented",IF(Q43&lt;H43,"Underrepresented",IF(Q43=H43,"Equal")))</f>
        <v>Equal</v>
      </c>
      <c r="K56" s="186"/>
      <c r="L56" s="186"/>
      <c r="M56" s="186"/>
      <c r="N56" s="108"/>
      <c r="O56" s="186" t="str">
        <f>IFERROR(ROUNDUP(H43*$L$14,0),"Calculated Cell")</f>
        <v>Calculated Cell</v>
      </c>
      <c r="P56" s="186"/>
      <c r="Q56" s="186"/>
      <c r="R56" s="7"/>
    </row>
    <row r="57" spans="4:18" ht="4.1500000000000004" customHeight="1" x14ac:dyDescent="0.3">
      <c r="D57" s="100"/>
      <c r="E57" s="96"/>
      <c r="F57" s="109"/>
      <c r="G57" s="109"/>
      <c r="H57" s="109"/>
      <c r="I57" s="108"/>
      <c r="J57" s="102"/>
      <c r="K57" s="102"/>
      <c r="L57" s="102"/>
      <c r="M57" s="102"/>
      <c r="N57" s="108"/>
      <c r="O57" s="102"/>
      <c r="P57" s="102"/>
      <c r="Q57" s="102"/>
      <c r="R57" s="15"/>
    </row>
    <row r="58" spans="4:18" ht="19.149999999999999" customHeight="1" x14ac:dyDescent="0.3">
      <c r="D58" s="126" t="s">
        <v>5</v>
      </c>
      <c r="E58" s="96"/>
      <c r="F58" s="173" t="str">
        <f>IFERROR((O45/$L$14)-F45/$D$14,"Calculated Cell")</f>
        <v>Calculated Cell</v>
      </c>
      <c r="G58" s="173"/>
      <c r="H58" s="173"/>
      <c r="I58" s="108"/>
      <c r="J58" s="186" t="str">
        <f>IF(Q45&gt;H45,"Overrepresented",IF(Q45&lt;H45,"Underrepresented",IF(Q45=H45,"Equal")))</f>
        <v>Equal</v>
      </c>
      <c r="K58" s="186"/>
      <c r="L58" s="186"/>
      <c r="M58" s="186"/>
      <c r="N58" s="108"/>
      <c r="O58" s="186" t="str">
        <f>IFERROR(ROUNDUP(H45*$L$14,0),"Calculated Cell")</f>
        <v>Calculated Cell</v>
      </c>
      <c r="P58" s="186"/>
      <c r="Q58" s="186"/>
      <c r="R58" s="7"/>
    </row>
    <row r="59" spans="4:18" ht="4.9000000000000004" customHeight="1" x14ac:dyDescent="0.3">
      <c r="D59" s="100"/>
      <c r="E59" s="96"/>
      <c r="F59" s="109"/>
      <c r="G59" s="109"/>
      <c r="H59" s="109"/>
      <c r="I59" s="108"/>
      <c r="J59" s="102"/>
      <c r="K59" s="102"/>
      <c r="L59" s="102"/>
      <c r="M59" s="102"/>
      <c r="N59" s="108"/>
      <c r="O59" s="102"/>
      <c r="P59" s="102"/>
      <c r="Q59" s="102"/>
      <c r="R59" s="15"/>
    </row>
    <row r="60" spans="4:18" ht="17.25" x14ac:dyDescent="0.3">
      <c r="D60" s="126" t="s">
        <v>6</v>
      </c>
      <c r="E60" s="96"/>
      <c r="F60" s="173" t="str">
        <f>IFERROR((O47/$L$14)-F47/$D$14,"Calculated Cell")</f>
        <v>Calculated Cell</v>
      </c>
      <c r="G60" s="173"/>
      <c r="H60" s="173"/>
      <c r="I60" s="108"/>
      <c r="J60" s="186" t="str">
        <f>IF(Q47&gt;H47,"Overrepresented",IF(Q47&lt;H47,"Underrepresented",IF(Q47=H47,"Equal")))</f>
        <v>Equal</v>
      </c>
      <c r="K60" s="186"/>
      <c r="L60" s="186"/>
      <c r="M60" s="186"/>
      <c r="N60" s="108"/>
      <c r="O60" s="186" t="str">
        <f>IFERROR(ROUNDUP(H47*$L$14,0),"Calculated Cell")</f>
        <v>Calculated Cell</v>
      </c>
      <c r="P60" s="186"/>
      <c r="Q60" s="186"/>
      <c r="R60" s="7"/>
    </row>
    <row r="61" spans="4:18" s="76" customFormat="1" ht="7.9" customHeight="1" x14ac:dyDescent="0.3">
      <c r="D61" s="87"/>
      <c r="E61" s="75"/>
      <c r="F61" s="88"/>
      <c r="G61" s="88"/>
      <c r="H61" s="88"/>
      <c r="I61" s="83"/>
      <c r="J61" s="90"/>
      <c r="K61" s="90"/>
      <c r="L61" s="90"/>
      <c r="M61" s="90"/>
      <c r="N61" s="83"/>
      <c r="O61" s="90"/>
      <c r="P61" s="90"/>
      <c r="Q61" s="90"/>
      <c r="R61" s="91"/>
    </row>
    <row r="62" spans="4:18" s="76" customFormat="1" ht="64.5" customHeight="1" x14ac:dyDescent="0.2">
      <c r="D62" s="178" t="s">
        <v>77</v>
      </c>
      <c r="E62" s="185"/>
      <c r="F62" s="185"/>
      <c r="G62" s="185"/>
      <c r="H62" s="185"/>
      <c r="I62" s="185"/>
      <c r="J62" s="185"/>
      <c r="K62" s="185"/>
      <c r="L62" s="185"/>
      <c r="M62" s="185"/>
      <c r="N62" s="185"/>
      <c r="O62" s="185"/>
      <c r="P62" s="185"/>
      <c r="Q62" s="185"/>
      <c r="R62" s="91"/>
    </row>
    <row r="63" spans="4:18" ht="8.65" customHeight="1" x14ac:dyDescent="0.2"/>
    <row r="64" spans="4:18" ht="8.65" customHeight="1" x14ac:dyDescent="0.2"/>
    <row r="65" spans="4:18" s="76" customFormat="1" ht="15.75" customHeight="1" x14ac:dyDescent="0.2"/>
    <row r="66" spans="4:18" ht="38.65" customHeight="1" x14ac:dyDescent="0.2"/>
    <row r="67" spans="4:18" ht="7.15" customHeight="1" x14ac:dyDescent="0.25">
      <c r="F67" s="114"/>
      <c r="G67" s="114"/>
      <c r="H67" s="114"/>
      <c r="I67" s="114"/>
      <c r="J67" s="114"/>
      <c r="K67" s="114"/>
      <c r="L67" s="114"/>
      <c r="M67" s="114"/>
      <c r="N67" s="114"/>
      <c r="O67" s="114"/>
      <c r="P67" s="114"/>
      <c r="Q67" s="114"/>
    </row>
    <row r="68" spans="4:18" ht="17.25" x14ac:dyDescent="0.3">
      <c r="D68" s="53"/>
      <c r="E68" s="53"/>
      <c r="F68" s="92" t="s">
        <v>62</v>
      </c>
      <c r="G68" s="93"/>
      <c r="H68" s="92" t="s">
        <v>63</v>
      </c>
      <c r="I68" s="94"/>
      <c r="J68" s="94"/>
      <c r="K68" s="94"/>
      <c r="L68" s="94"/>
      <c r="M68" s="93"/>
      <c r="N68" s="93"/>
      <c r="O68" s="92" t="s">
        <v>2</v>
      </c>
      <c r="P68" s="93"/>
      <c r="Q68" s="92" t="s">
        <v>3</v>
      </c>
      <c r="R68" s="12"/>
    </row>
    <row r="69" spans="4:18" ht="4.1500000000000004" customHeight="1" x14ac:dyDescent="0.25">
      <c r="D69" s="54"/>
      <c r="E69" s="54"/>
      <c r="F69" s="54"/>
      <c r="G69" s="54"/>
      <c r="H69" s="54"/>
      <c r="I69" s="54"/>
      <c r="J69" s="54"/>
      <c r="K69" s="54"/>
      <c r="L69" s="54"/>
      <c r="M69" s="54"/>
      <c r="N69" s="54"/>
      <c r="O69" s="54"/>
      <c r="P69" s="54"/>
      <c r="Q69" s="54"/>
    </row>
    <row r="70" spans="4:18" ht="18" customHeight="1" x14ac:dyDescent="0.3">
      <c r="D70" s="124" t="s">
        <v>7</v>
      </c>
      <c r="E70" s="32"/>
      <c r="F70" s="52"/>
      <c r="G70" s="50"/>
      <c r="H70" s="111" t="str">
        <f>IFERROR(F70/$D$14,"Calculated Cell")</f>
        <v>Calculated Cell</v>
      </c>
      <c r="I70" s="32"/>
      <c r="J70" s="32"/>
      <c r="K70" s="171" t="s">
        <v>7</v>
      </c>
      <c r="L70" s="171"/>
      <c r="M70" s="171"/>
      <c r="N70" s="32"/>
      <c r="O70" s="52"/>
      <c r="P70" s="50"/>
      <c r="Q70" s="111" t="str">
        <f>IFERROR(O70/$L$14,"Calculated Cell")</f>
        <v>Calculated Cell</v>
      </c>
      <c r="R70" s="13"/>
    </row>
    <row r="71" spans="4:18" ht="4.1500000000000004" customHeight="1" x14ac:dyDescent="0.3">
      <c r="D71" s="46"/>
      <c r="E71" s="32"/>
      <c r="F71" s="50"/>
      <c r="G71" s="50"/>
      <c r="H71" s="112"/>
      <c r="I71" s="32"/>
      <c r="J71" s="32"/>
      <c r="K71" s="46"/>
      <c r="L71" s="46"/>
      <c r="M71" s="46"/>
      <c r="N71" s="32"/>
      <c r="O71" s="50"/>
      <c r="P71" s="50"/>
      <c r="Q71" s="112"/>
      <c r="R71" s="16"/>
    </row>
    <row r="72" spans="4:18" ht="18.399999999999999" customHeight="1" x14ac:dyDescent="0.3">
      <c r="D72" s="124" t="s">
        <v>8</v>
      </c>
      <c r="E72" s="32"/>
      <c r="F72" s="52"/>
      <c r="G72" s="50"/>
      <c r="H72" s="111" t="str">
        <f>IFERROR(F72/$D$14,"Calculated Cell")</f>
        <v>Calculated Cell</v>
      </c>
      <c r="I72" s="32"/>
      <c r="J72" s="32"/>
      <c r="K72" s="171" t="s">
        <v>8</v>
      </c>
      <c r="L72" s="171"/>
      <c r="M72" s="171"/>
      <c r="N72" s="32"/>
      <c r="O72" s="52"/>
      <c r="P72" s="50"/>
      <c r="Q72" s="111" t="str">
        <f>IFERROR(O72/$L$14,"Calculated Cell")</f>
        <v>Calculated Cell</v>
      </c>
      <c r="R72" s="13"/>
    </row>
    <row r="73" spans="4:18" ht="4.9000000000000004" customHeight="1" x14ac:dyDescent="0.3">
      <c r="D73" s="46"/>
      <c r="E73" s="32"/>
      <c r="F73" s="50"/>
      <c r="G73" s="50"/>
      <c r="H73" s="112"/>
      <c r="I73" s="32"/>
      <c r="J73" s="32"/>
      <c r="K73" s="46"/>
      <c r="L73" s="46"/>
      <c r="M73" s="46"/>
      <c r="N73" s="32"/>
      <c r="O73" s="50"/>
      <c r="P73" s="50"/>
      <c r="Q73" s="112"/>
      <c r="R73" s="16"/>
    </row>
    <row r="74" spans="4:18" ht="18" customHeight="1" x14ac:dyDescent="0.3">
      <c r="D74" s="124" t="s">
        <v>13</v>
      </c>
      <c r="E74" s="32"/>
      <c r="F74" s="52"/>
      <c r="G74" s="50"/>
      <c r="H74" s="111" t="str">
        <f>IFERROR(F74/$D$14,"Calculated Cell")</f>
        <v>Calculated Cell</v>
      </c>
      <c r="I74" s="32"/>
      <c r="J74" s="32"/>
      <c r="K74" s="171" t="s">
        <v>13</v>
      </c>
      <c r="L74" s="171"/>
      <c r="M74" s="171"/>
      <c r="N74" s="32"/>
      <c r="O74" s="52"/>
      <c r="P74" s="50"/>
      <c r="Q74" s="111" t="str">
        <f>IFERROR(O74/$L$14,"Calculated Cell")</f>
        <v>Calculated Cell</v>
      </c>
      <c r="R74" s="13"/>
    </row>
    <row r="75" spans="4:18" ht="4.1500000000000004" customHeight="1" x14ac:dyDescent="0.3">
      <c r="D75" s="46"/>
      <c r="E75" s="32"/>
      <c r="F75" s="50"/>
      <c r="G75" s="50"/>
      <c r="H75" s="112"/>
      <c r="I75" s="32"/>
      <c r="J75" s="32"/>
      <c r="K75" s="46"/>
      <c r="L75" s="46"/>
      <c r="M75" s="46"/>
      <c r="N75" s="32"/>
      <c r="O75" s="50"/>
      <c r="P75" s="50"/>
      <c r="Q75" s="112"/>
      <c r="R75" s="16"/>
    </row>
    <row r="76" spans="4:18" ht="17.649999999999999" customHeight="1" x14ac:dyDescent="0.3">
      <c r="D76" s="124" t="s">
        <v>9</v>
      </c>
      <c r="E76" s="32"/>
      <c r="F76" s="52"/>
      <c r="G76" s="50"/>
      <c r="H76" s="111" t="str">
        <f>IFERROR(F76/$D$14,"Calculated Cell")</f>
        <v>Calculated Cell</v>
      </c>
      <c r="I76" s="32"/>
      <c r="J76" s="32"/>
      <c r="K76" s="171" t="s">
        <v>9</v>
      </c>
      <c r="L76" s="171"/>
      <c r="M76" s="171"/>
      <c r="N76" s="32"/>
      <c r="O76" s="52"/>
      <c r="P76" s="50"/>
      <c r="Q76" s="111" t="str">
        <f>IFERROR(O76/$L$14,"Calculated Cell")</f>
        <v>Calculated Cell</v>
      </c>
      <c r="R76" s="13"/>
    </row>
    <row r="77" spans="4:18" ht="4.1500000000000004" customHeight="1" x14ac:dyDescent="0.3">
      <c r="D77" s="46"/>
      <c r="E77" s="32"/>
      <c r="F77" s="50"/>
      <c r="G77" s="50"/>
      <c r="H77" s="112"/>
      <c r="I77" s="32"/>
      <c r="J77" s="32"/>
      <c r="K77" s="46"/>
      <c r="L77" s="46"/>
      <c r="M77" s="46"/>
      <c r="N77" s="32"/>
      <c r="O77" s="50"/>
      <c r="P77" s="50"/>
      <c r="Q77" s="112"/>
      <c r="R77" s="16"/>
    </row>
    <row r="78" spans="4:18" ht="18" customHeight="1" x14ac:dyDescent="0.3">
      <c r="D78" s="124" t="s">
        <v>98</v>
      </c>
      <c r="E78" s="32"/>
      <c r="F78" s="52"/>
      <c r="G78" s="50"/>
      <c r="H78" s="111" t="str">
        <f>IFERROR(F78/$D$14,"Calculated Cell")</f>
        <v>Calculated Cell</v>
      </c>
      <c r="I78" s="32"/>
      <c r="J78" s="32"/>
      <c r="K78" s="171" t="s">
        <v>98</v>
      </c>
      <c r="L78" s="171"/>
      <c r="M78" s="171"/>
      <c r="N78" s="32"/>
      <c r="O78" s="52"/>
      <c r="P78" s="50"/>
      <c r="Q78" s="111" t="str">
        <f>IFERROR(O78/$L$14,"Calculated Cell")</f>
        <v>Calculated Cell</v>
      </c>
      <c r="R78" s="13"/>
    </row>
    <row r="79" spans="4:18" ht="4.1500000000000004" customHeight="1" x14ac:dyDescent="0.3">
      <c r="D79" s="46"/>
      <c r="E79" s="32"/>
      <c r="F79" s="50"/>
      <c r="G79" s="50"/>
      <c r="H79" s="112"/>
      <c r="I79" s="32"/>
      <c r="J79" s="32"/>
      <c r="K79" s="46"/>
      <c r="L79" s="46"/>
      <c r="M79" s="46"/>
      <c r="N79" s="32"/>
      <c r="O79" s="50"/>
      <c r="P79" s="50"/>
      <c r="Q79" s="112"/>
      <c r="R79" s="16"/>
    </row>
    <row r="80" spans="4:18" ht="18" customHeight="1" x14ac:dyDescent="0.3">
      <c r="D80" s="124" t="s">
        <v>11</v>
      </c>
      <c r="E80" s="32"/>
      <c r="F80" s="52"/>
      <c r="G80" s="50"/>
      <c r="H80" s="111" t="str">
        <f>IFERROR(F80/$D$14,"Calculated Cell")</f>
        <v>Calculated Cell</v>
      </c>
      <c r="I80" s="32"/>
      <c r="J80" s="32"/>
      <c r="K80" s="171" t="s">
        <v>11</v>
      </c>
      <c r="L80" s="171"/>
      <c r="M80" s="171"/>
      <c r="N80" s="32"/>
      <c r="O80" s="52"/>
      <c r="P80" s="50"/>
      <c r="Q80" s="111" t="str">
        <f>IFERROR(O80/$L$14,"Calculated Cell")</f>
        <v>Calculated Cell</v>
      </c>
      <c r="R80" s="13"/>
    </row>
    <row r="81" spans="4:18" ht="4.1500000000000004" customHeight="1" x14ac:dyDescent="0.3">
      <c r="D81" s="46"/>
      <c r="E81" s="32"/>
      <c r="F81" s="50"/>
      <c r="G81" s="50"/>
      <c r="H81" s="112"/>
      <c r="I81" s="32"/>
      <c r="J81" s="32"/>
      <c r="K81" s="46"/>
      <c r="L81" s="46"/>
      <c r="M81" s="46"/>
      <c r="N81" s="32"/>
      <c r="O81" s="50"/>
      <c r="P81" s="50"/>
      <c r="Q81" s="112"/>
      <c r="R81" s="16"/>
    </row>
    <row r="82" spans="4:18" ht="18" customHeight="1" x14ac:dyDescent="0.3">
      <c r="D82" s="124" t="s">
        <v>12</v>
      </c>
      <c r="E82" s="32"/>
      <c r="F82" s="52"/>
      <c r="G82" s="50"/>
      <c r="H82" s="111" t="str">
        <f>IFERROR(F82/$D$14,"Calculated Cell")</f>
        <v>Calculated Cell</v>
      </c>
      <c r="I82" s="32"/>
      <c r="J82" s="32"/>
      <c r="K82" s="171" t="s">
        <v>12</v>
      </c>
      <c r="L82" s="171"/>
      <c r="M82" s="171"/>
      <c r="N82" s="32"/>
      <c r="O82" s="52"/>
      <c r="P82" s="50"/>
      <c r="Q82" s="111" t="str">
        <f>IFERROR(O82/$L$14,"Calculated Cell")</f>
        <v>Calculated Cell</v>
      </c>
      <c r="R82" s="13"/>
    </row>
    <row r="84" spans="4:18" ht="16.899999999999999" customHeight="1" x14ac:dyDescent="0.35">
      <c r="D84" s="182" t="s">
        <v>100</v>
      </c>
      <c r="E84" s="183"/>
      <c r="F84" s="183"/>
      <c r="G84" s="183"/>
      <c r="H84" s="183"/>
      <c r="I84" s="183"/>
      <c r="J84" s="183"/>
      <c r="K84" s="183"/>
      <c r="L84" s="183"/>
      <c r="M84" s="183"/>
      <c r="N84" s="183"/>
      <c r="O84" s="183"/>
      <c r="P84" s="183"/>
      <c r="Q84" s="183"/>
    </row>
    <row r="85" spans="4:18" s="76" customFormat="1" ht="6.6" customHeight="1" x14ac:dyDescent="0.2"/>
    <row r="86" spans="4:18" s="76" customFormat="1" ht="6" customHeight="1" x14ac:dyDescent="0.2"/>
    <row r="87" spans="4:18" ht="27.6" customHeight="1" x14ac:dyDescent="0.25">
      <c r="D87" s="54"/>
      <c r="E87" s="54"/>
      <c r="F87" s="180" t="s">
        <v>64</v>
      </c>
      <c r="G87" s="180"/>
      <c r="H87" s="180"/>
      <c r="I87" s="51"/>
      <c r="J87" s="180" t="s">
        <v>34</v>
      </c>
      <c r="K87" s="180"/>
      <c r="L87" s="180"/>
      <c r="M87" s="180"/>
      <c r="N87" s="51"/>
      <c r="O87" s="180" t="s">
        <v>14</v>
      </c>
      <c r="P87" s="180"/>
      <c r="Q87" s="180"/>
      <c r="R87" s="14"/>
    </row>
    <row r="88" spans="4:18" ht="9.6" customHeight="1" x14ac:dyDescent="0.25">
      <c r="D88" s="54"/>
      <c r="E88" s="54"/>
      <c r="F88" s="54"/>
      <c r="G88" s="54"/>
      <c r="H88" s="54"/>
      <c r="I88" s="54"/>
      <c r="J88" s="54"/>
      <c r="K88" s="54"/>
      <c r="L88" s="54"/>
      <c r="M88" s="54"/>
      <c r="N88" s="54"/>
      <c r="O88" s="54"/>
      <c r="P88" s="54"/>
      <c r="Q88" s="54"/>
    </row>
    <row r="89" spans="4:18" ht="18" customHeight="1" x14ac:dyDescent="0.3">
      <c r="D89" s="113" t="s">
        <v>7</v>
      </c>
      <c r="E89" s="96"/>
      <c r="F89" s="181" t="str">
        <f>IFERROR((O70/$L$14)-F70/$D$14,"CalculatedCell")</f>
        <v>CalculatedCell</v>
      </c>
      <c r="G89" s="181"/>
      <c r="H89" s="181"/>
      <c r="I89" s="108"/>
      <c r="J89" s="179" t="str">
        <f>IFERROR(IF(Q70&gt;H70,"Overrepresented",IF(Q70&lt;H70,"Underrepresented",IF(Q70=H70,"Equal",""))),"Calculated Cell")</f>
        <v>Equal</v>
      </c>
      <c r="K89" s="179"/>
      <c r="L89" s="179"/>
      <c r="M89" s="179"/>
      <c r="N89" s="108"/>
      <c r="O89" s="179" t="str">
        <f>IFERROR(ROUNDUP(H70*$L$14,0),"Calculated Cell")</f>
        <v>Calculated Cell</v>
      </c>
      <c r="P89" s="179"/>
      <c r="Q89" s="179"/>
      <c r="R89" s="7"/>
    </row>
    <row r="90" spans="4:18" ht="3.6" customHeight="1" x14ac:dyDescent="0.3">
      <c r="D90" s="100"/>
      <c r="E90" s="96"/>
      <c r="F90" s="109"/>
      <c r="G90" s="109"/>
      <c r="H90" s="109"/>
      <c r="I90" s="108"/>
      <c r="J90" s="102"/>
      <c r="K90" s="102"/>
      <c r="L90" s="102"/>
      <c r="M90" s="115"/>
      <c r="N90" s="108"/>
      <c r="O90" s="102"/>
      <c r="P90" s="102"/>
      <c r="Q90" s="102"/>
      <c r="R90" s="5"/>
    </row>
    <row r="91" spans="4:18" ht="18" customHeight="1" x14ac:dyDescent="0.3">
      <c r="D91" s="113" t="s">
        <v>8</v>
      </c>
      <c r="E91" s="96"/>
      <c r="F91" s="181" t="str">
        <f>IFERROR((O72/$L$14)-F72/$D$14,"CalculatedCell")</f>
        <v>CalculatedCell</v>
      </c>
      <c r="G91" s="181"/>
      <c r="H91" s="181"/>
      <c r="I91" s="108"/>
      <c r="J91" s="179" t="str">
        <f>IFERROR(IF(Q72&gt;H72,"Overrepresented",IF(Q72&lt;H72,"Underrepresented",IF(Q72=H72,"Equal",""))),"Calculated Cell")</f>
        <v>Equal</v>
      </c>
      <c r="K91" s="179"/>
      <c r="L91" s="179"/>
      <c r="M91" s="179"/>
      <c r="N91" s="108"/>
      <c r="O91" s="179" t="str">
        <f>IFERROR(ROUNDUP(H72*$L$14,0),"Calculated Cell")</f>
        <v>Calculated Cell</v>
      </c>
      <c r="P91" s="179"/>
      <c r="Q91" s="179"/>
      <c r="R91" s="7"/>
    </row>
    <row r="92" spans="4:18" ht="3.6" customHeight="1" x14ac:dyDescent="0.3">
      <c r="D92" s="100"/>
      <c r="E92" s="96"/>
      <c r="F92" s="109"/>
      <c r="G92" s="109"/>
      <c r="H92" s="109"/>
      <c r="I92" s="108"/>
      <c r="J92" s="102"/>
      <c r="K92" s="102"/>
      <c r="L92" s="102"/>
      <c r="M92" s="115"/>
      <c r="N92" s="108"/>
      <c r="O92" s="102"/>
      <c r="P92" s="102"/>
      <c r="Q92" s="102"/>
      <c r="R92" s="5"/>
    </row>
    <row r="93" spans="4:18" ht="18" customHeight="1" x14ac:dyDescent="0.3">
      <c r="D93" s="113" t="s">
        <v>13</v>
      </c>
      <c r="E93" s="96"/>
      <c r="F93" s="181" t="str">
        <f>IFERROR((O74/$L$14)-F74/$D$14,"CalculatedCell")</f>
        <v>CalculatedCell</v>
      </c>
      <c r="G93" s="181"/>
      <c r="H93" s="181"/>
      <c r="I93" s="108"/>
      <c r="J93" s="179" t="str">
        <f>IFERROR(IF(Q74&gt;H74,"Overrepresented",IF(Q74&lt;H74,"Underrepresented",IF(Q74=H74,"Equal",""))),"Calculated Cell")</f>
        <v>Equal</v>
      </c>
      <c r="K93" s="179"/>
      <c r="L93" s="179"/>
      <c r="M93" s="179"/>
      <c r="N93" s="108"/>
      <c r="O93" s="179" t="str">
        <f>IFERROR(ROUNDUP(H74*$L$14,0),"Calculated Cell")</f>
        <v>Calculated Cell</v>
      </c>
      <c r="P93" s="179"/>
      <c r="Q93" s="179"/>
      <c r="R93" s="7"/>
    </row>
    <row r="94" spans="4:18" ht="4.9000000000000004" customHeight="1" x14ac:dyDescent="0.3">
      <c r="D94" s="100"/>
      <c r="E94" s="96"/>
      <c r="F94" s="109"/>
      <c r="G94" s="109"/>
      <c r="H94" s="109"/>
      <c r="I94" s="108"/>
      <c r="J94" s="102"/>
      <c r="K94" s="102"/>
      <c r="L94" s="102"/>
      <c r="M94" s="115"/>
      <c r="N94" s="108"/>
      <c r="O94" s="102"/>
      <c r="P94" s="102"/>
      <c r="Q94" s="102"/>
      <c r="R94" s="5"/>
    </row>
    <row r="95" spans="4:18" ht="18" customHeight="1" x14ac:dyDescent="0.3">
      <c r="D95" s="113" t="s">
        <v>9</v>
      </c>
      <c r="E95" s="96"/>
      <c r="F95" s="181" t="str">
        <f>IFERROR((O76/$L$14)-F76/$D$14,"CalculatedCell")</f>
        <v>CalculatedCell</v>
      </c>
      <c r="G95" s="181"/>
      <c r="H95" s="181"/>
      <c r="I95" s="108"/>
      <c r="J95" s="179" t="str">
        <f>IFERROR(IF(Q76&gt;H76,"Overrepresented",IF(Q76&lt;H76,"Underrepresented",IF(Q76=H76,"Equal",""))),"Calculated Cell")</f>
        <v>Equal</v>
      </c>
      <c r="K95" s="179"/>
      <c r="L95" s="179"/>
      <c r="M95" s="179"/>
      <c r="N95" s="108"/>
      <c r="O95" s="179" t="str">
        <f>IFERROR(ROUNDUP(H76*$L$14,0),"Calculated Cell")</f>
        <v>Calculated Cell</v>
      </c>
      <c r="P95" s="179"/>
      <c r="Q95" s="179"/>
      <c r="R95" s="7"/>
    </row>
    <row r="96" spans="4:18" ht="4.1500000000000004" customHeight="1" x14ac:dyDescent="0.3">
      <c r="D96" s="100"/>
      <c r="E96" s="96"/>
      <c r="F96" s="109"/>
      <c r="G96" s="109"/>
      <c r="H96" s="109"/>
      <c r="I96" s="108"/>
      <c r="J96" s="102"/>
      <c r="K96" s="102"/>
      <c r="L96" s="102"/>
      <c r="M96" s="115"/>
      <c r="N96" s="108"/>
      <c r="O96" s="102"/>
      <c r="P96" s="102"/>
      <c r="Q96" s="102"/>
      <c r="R96" s="5"/>
    </row>
    <row r="97" spans="4:18" ht="18" customHeight="1" x14ac:dyDescent="0.3">
      <c r="D97" s="113" t="s">
        <v>98</v>
      </c>
      <c r="E97" s="96"/>
      <c r="F97" s="181" t="str">
        <f>IFERROR((O78/$L$14)-F78/$D$14,"CalculatedCell")</f>
        <v>CalculatedCell</v>
      </c>
      <c r="G97" s="181"/>
      <c r="H97" s="181"/>
      <c r="I97" s="108"/>
      <c r="J97" s="179" t="str">
        <f>IFERROR(IF(Q78&gt;H78,"Overrepresented",IF(Q78&lt;H78,"Underrepresented",IF(Q78=H78,"Equal",""))),"Calculated Cell")</f>
        <v>Equal</v>
      </c>
      <c r="K97" s="179"/>
      <c r="L97" s="179"/>
      <c r="M97" s="179"/>
      <c r="N97" s="108"/>
      <c r="O97" s="179" t="str">
        <f>IFERROR(ROUNDUP(H78*$L$14,0),"Calculated Cell")</f>
        <v>Calculated Cell</v>
      </c>
      <c r="P97" s="179"/>
      <c r="Q97" s="179"/>
      <c r="R97" s="7"/>
    </row>
    <row r="98" spans="4:18" ht="3.6" customHeight="1" x14ac:dyDescent="0.3">
      <c r="D98" s="100"/>
      <c r="E98" s="96"/>
      <c r="F98" s="109"/>
      <c r="G98" s="109"/>
      <c r="H98" s="109"/>
      <c r="I98" s="108"/>
      <c r="J98" s="102"/>
      <c r="K98" s="102"/>
      <c r="L98" s="102"/>
      <c r="M98" s="115"/>
      <c r="N98" s="108"/>
      <c r="O98" s="102"/>
      <c r="P98" s="102"/>
      <c r="Q98" s="102"/>
      <c r="R98" s="5"/>
    </row>
    <row r="99" spans="4:18" ht="18" customHeight="1" x14ac:dyDescent="0.3">
      <c r="D99" s="113" t="s">
        <v>11</v>
      </c>
      <c r="E99" s="96"/>
      <c r="F99" s="181" t="str">
        <f>IFERROR((O80/$L$14)-F80/$D$14,"CalculatedCell")</f>
        <v>CalculatedCell</v>
      </c>
      <c r="G99" s="181"/>
      <c r="H99" s="181"/>
      <c r="I99" s="108"/>
      <c r="J99" s="179" t="str">
        <f>IFERROR(IF(Q80&gt;H80,"Overrepresented",IF(Q80&lt;H80,"Underrepresented",IF(Q80=H80,"Equal",""))),"Calculated Cell")</f>
        <v>Equal</v>
      </c>
      <c r="K99" s="179"/>
      <c r="L99" s="179"/>
      <c r="M99" s="179"/>
      <c r="N99" s="108"/>
      <c r="O99" s="179" t="str">
        <f>IFERROR(ROUNDUP(H80*$L$14,0),"Calculated Cell")</f>
        <v>Calculated Cell</v>
      </c>
      <c r="P99" s="179"/>
      <c r="Q99" s="179"/>
      <c r="R99" s="7"/>
    </row>
    <row r="100" spans="4:18" ht="3.6" customHeight="1" x14ac:dyDescent="0.3">
      <c r="D100" s="100"/>
      <c r="E100" s="96"/>
      <c r="F100" s="109"/>
      <c r="G100" s="109"/>
      <c r="H100" s="109"/>
      <c r="I100" s="108"/>
      <c r="J100" s="102"/>
      <c r="K100" s="102"/>
      <c r="L100" s="102"/>
      <c r="M100" s="115"/>
      <c r="N100" s="108"/>
      <c r="O100" s="102"/>
      <c r="P100" s="102"/>
      <c r="Q100" s="102"/>
      <c r="R100" s="5"/>
    </row>
    <row r="101" spans="4:18" ht="17.649999999999999" customHeight="1" x14ac:dyDescent="0.3">
      <c r="D101" s="113" t="s">
        <v>12</v>
      </c>
      <c r="E101" s="96"/>
      <c r="F101" s="181" t="str">
        <f>IFERROR((O82/$L$14)-F82/$D$14,"CalculatedCell")</f>
        <v>CalculatedCell</v>
      </c>
      <c r="G101" s="181"/>
      <c r="H101" s="181"/>
      <c r="I101" s="108"/>
      <c r="J101" s="179" t="str">
        <f>IFERROR(IF(Q82&gt;H82,"Overrepresented",IF(Q82&lt;H82,"Underrepresented",IF(Q82=H82,"Equal",""))),"Calculated Cell")</f>
        <v>Equal</v>
      </c>
      <c r="K101" s="179"/>
      <c r="L101" s="179"/>
      <c r="M101" s="179"/>
      <c r="N101" s="108"/>
      <c r="O101" s="179" t="str">
        <f>IFERROR(ROUNDUP(H82*$L$14,0),"Calculated Cell")</f>
        <v>Calculated Cell</v>
      </c>
      <c r="P101" s="179"/>
      <c r="Q101" s="179"/>
      <c r="R101" s="7"/>
    </row>
    <row r="102" spans="4:18" ht="7.15" customHeight="1" x14ac:dyDescent="0.3">
      <c r="D102" s="116"/>
      <c r="E102" s="117"/>
      <c r="F102" s="118"/>
      <c r="G102" s="118"/>
      <c r="H102" s="118"/>
      <c r="I102" s="119"/>
      <c r="J102" s="120"/>
      <c r="K102" s="120"/>
      <c r="L102" s="120"/>
      <c r="M102" s="120"/>
      <c r="N102" s="119"/>
      <c r="O102" s="120"/>
      <c r="P102" s="120"/>
      <c r="Q102" s="120"/>
      <c r="R102" s="7"/>
    </row>
    <row r="103" spans="4:18" ht="63.4" customHeight="1" x14ac:dyDescent="0.2">
      <c r="D103" s="184" t="s">
        <v>99</v>
      </c>
      <c r="E103" s="185"/>
      <c r="F103" s="185"/>
      <c r="G103" s="185"/>
      <c r="H103" s="185"/>
      <c r="I103" s="185"/>
      <c r="J103" s="185"/>
      <c r="K103" s="185"/>
      <c r="L103" s="185"/>
      <c r="M103" s="185"/>
      <c r="N103" s="185"/>
      <c r="O103" s="185"/>
      <c r="P103" s="185"/>
      <c r="Q103" s="185"/>
      <c r="R103" s="7"/>
    </row>
    <row r="104" spans="4:18" ht="8.65" customHeight="1" x14ac:dyDescent="0.2">
      <c r="M104" s="3"/>
      <c r="N104" s="3"/>
      <c r="O104" s="3"/>
      <c r="P104" s="3"/>
      <c r="Q104" s="3"/>
      <c r="R104" s="4"/>
    </row>
  </sheetData>
  <mergeCells count="78">
    <mergeCell ref="F101:H101"/>
    <mergeCell ref="J101:M101"/>
    <mergeCell ref="O101:Q101"/>
    <mergeCell ref="D103:Q103"/>
    <mergeCell ref="F97:H97"/>
    <mergeCell ref="J97:M97"/>
    <mergeCell ref="O97:Q97"/>
    <mergeCell ref="F99:H99"/>
    <mergeCell ref="J99:M99"/>
    <mergeCell ref="O99:Q99"/>
    <mergeCell ref="F93:H93"/>
    <mergeCell ref="J93:M93"/>
    <mergeCell ref="O93:Q93"/>
    <mergeCell ref="F95:H95"/>
    <mergeCell ref="J95:M95"/>
    <mergeCell ref="O95:Q95"/>
    <mergeCell ref="F89:H89"/>
    <mergeCell ref="J89:M89"/>
    <mergeCell ref="O89:Q89"/>
    <mergeCell ref="F91:H91"/>
    <mergeCell ref="J91:M91"/>
    <mergeCell ref="O91:Q91"/>
    <mergeCell ref="K80:M80"/>
    <mergeCell ref="K82:M82"/>
    <mergeCell ref="D84:Q84"/>
    <mergeCell ref="F87:H87"/>
    <mergeCell ref="J87:M87"/>
    <mergeCell ref="O87:Q87"/>
    <mergeCell ref="K78:M78"/>
    <mergeCell ref="F58:H58"/>
    <mergeCell ref="J58:M58"/>
    <mergeCell ref="O58:Q58"/>
    <mergeCell ref="F60:H60"/>
    <mergeCell ref="J60:M60"/>
    <mergeCell ref="O60:Q60"/>
    <mergeCell ref="D62:Q62"/>
    <mergeCell ref="K70:M70"/>
    <mergeCell ref="K72:M72"/>
    <mergeCell ref="K74:M74"/>
    <mergeCell ref="K76:M76"/>
    <mergeCell ref="F54:H54"/>
    <mergeCell ref="J54:M54"/>
    <mergeCell ref="O54:Q54"/>
    <mergeCell ref="F56:H56"/>
    <mergeCell ref="J56:M56"/>
    <mergeCell ref="O56:Q56"/>
    <mergeCell ref="K45:M45"/>
    <mergeCell ref="K47:M47"/>
    <mergeCell ref="D49:Q49"/>
    <mergeCell ref="F52:H52"/>
    <mergeCell ref="J52:M52"/>
    <mergeCell ref="O52:Q52"/>
    <mergeCell ref="K43:M43"/>
    <mergeCell ref="D25:R25"/>
    <mergeCell ref="F28:H28"/>
    <mergeCell ref="J28:M28"/>
    <mergeCell ref="O28:Q28"/>
    <mergeCell ref="F30:H30"/>
    <mergeCell ref="J30:M30"/>
    <mergeCell ref="O30:Q30"/>
    <mergeCell ref="F32:H32"/>
    <mergeCell ref="J32:M32"/>
    <mergeCell ref="O32:Q32"/>
    <mergeCell ref="D34:Q34"/>
    <mergeCell ref="K41:M41"/>
    <mergeCell ref="K23:M23"/>
    <mergeCell ref="D3:Q3"/>
    <mergeCell ref="D6:F6"/>
    <mergeCell ref="G6:P6"/>
    <mergeCell ref="D8:F8"/>
    <mergeCell ref="G8:P8"/>
    <mergeCell ref="D11:G11"/>
    <mergeCell ref="K11:O11"/>
    <mergeCell ref="D13:J13"/>
    <mergeCell ref="L13:Q13"/>
    <mergeCell ref="D14:F14"/>
    <mergeCell ref="L14:O14"/>
    <mergeCell ref="K21:M21"/>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V103"/>
  <sheetViews>
    <sheetView showGridLines="0" showRowColHeaders="0" topLeftCell="A7" zoomScaleNormal="100" workbookViewId="0">
      <selection activeCell="H120" sqref="H120"/>
    </sheetView>
  </sheetViews>
  <sheetFormatPr defaultColWidth="8.7109375" defaultRowHeight="14.25" x14ac:dyDescent="0.2"/>
  <cols>
    <col min="1" max="1" width="5.28515625" style="1" customWidth="1"/>
    <col min="2" max="2" width="1.28515625" style="76" customWidth="1"/>
    <col min="3" max="3" width="1" style="8" customWidth="1"/>
    <col min="4" max="4" width="15.5703125" style="1" customWidth="1"/>
    <col min="5" max="5" width="3.28515625" style="1" customWidth="1"/>
    <col min="6" max="6" width="12.28515625" style="1" customWidth="1"/>
    <col min="7" max="7" width="1.5703125" style="1" customWidth="1"/>
    <col min="8" max="8" width="16.28515625" style="1" customWidth="1"/>
    <col min="9" max="9" width="1.7109375" style="1" customWidth="1"/>
    <col min="10" max="10" width="8" style="1" customWidth="1"/>
    <col min="11" max="11" width="3.28515625" style="1" customWidth="1"/>
    <col min="12" max="12" width="2.7109375" style="1" customWidth="1"/>
    <col min="13" max="13" width="9.85546875" style="1" customWidth="1"/>
    <col min="14" max="14" width="2.28515625" style="1" customWidth="1"/>
    <col min="15" max="15" width="15.7109375" style="1" customWidth="1"/>
    <col min="16" max="16" width="2" style="1" customWidth="1"/>
    <col min="17" max="17" width="17.7109375" style="1" customWidth="1"/>
    <col min="18" max="18" width="1.28515625" style="8" customWidth="1"/>
    <col min="19" max="19" width="1.28515625" style="76" customWidth="1"/>
    <col min="20" max="20" width="11.28515625" style="1" customWidth="1"/>
    <col min="21" max="21" width="1.28515625" style="1" customWidth="1"/>
    <col min="22" max="16384" width="8.7109375" style="1"/>
  </cols>
  <sheetData>
    <row r="1" spans="1:22" x14ac:dyDescent="0.2">
      <c r="D1" s="2"/>
      <c r="E1" s="2"/>
      <c r="G1" s="3"/>
      <c r="H1" s="3"/>
      <c r="I1" s="3"/>
      <c r="J1" s="3"/>
      <c r="K1" s="3"/>
      <c r="L1" s="3"/>
      <c r="M1" s="3"/>
      <c r="N1" s="3"/>
      <c r="O1" s="3"/>
      <c r="P1" s="3"/>
    </row>
    <row r="2" spans="1:22" ht="23.65" customHeight="1" x14ac:dyDescent="0.2"/>
    <row r="3" spans="1:22" ht="30.75" x14ac:dyDescent="0.2">
      <c r="D3" s="169" t="s">
        <v>94</v>
      </c>
      <c r="E3" s="169"/>
      <c r="F3" s="169"/>
      <c r="G3" s="169"/>
      <c r="H3" s="169"/>
      <c r="I3" s="169"/>
      <c r="J3" s="169"/>
      <c r="K3" s="169"/>
      <c r="L3" s="169"/>
      <c r="M3" s="169"/>
      <c r="N3" s="169"/>
      <c r="O3" s="169"/>
      <c r="P3" s="169"/>
      <c r="Q3" s="169"/>
    </row>
    <row r="5" spans="1:22" ht="16.5" x14ac:dyDescent="0.3">
      <c r="A5" s="32"/>
      <c r="B5" s="75"/>
      <c r="C5" s="33"/>
      <c r="D5" s="32"/>
      <c r="E5" s="32"/>
      <c r="F5" s="32"/>
      <c r="G5" s="32"/>
      <c r="H5" s="34"/>
      <c r="I5" s="34"/>
      <c r="J5" s="34"/>
      <c r="K5" s="34"/>
      <c r="L5" s="34"/>
      <c r="M5" s="34"/>
      <c r="N5" s="34"/>
      <c r="O5" s="34"/>
      <c r="P5" s="34"/>
      <c r="Q5" s="34"/>
      <c r="R5" s="35"/>
      <c r="S5" s="83"/>
      <c r="T5" s="34"/>
      <c r="U5" s="3"/>
    </row>
    <row r="6" spans="1:22" ht="24" x14ac:dyDescent="0.3">
      <c r="A6" s="32"/>
      <c r="B6" s="75"/>
      <c r="C6" s="33"/>
      <c r="D6" s="166" t="s">
        <v>74</v>
      </c>
      <c r="E6" s="166"/>
      <c r="F6" s="166"/>
      <c r="G6" s="170"/>
      <c r="H6" s="170"/>
      <c r="I6" s="170"/>
      <c r="J6" s="170"/>
      <c r="K6" s="170"/>
      <c r="L6" s="170"/>
      <c r="M6" s="170"/>
      <c r="N6" s="170"/>
      <c r="O6" s="170"/>
      <c r="P6" s="170"/>
      <c r="Q6" s="34"/>
      <c r="R6" s="35"/>
      <c r="S6" s="83"/>
      <c r="T6" s="34"/>
      <c r="U6" s="3"/>
    </row>
    <row r="7" spans="1:22" ht="16.5" x14ac:dyDescent="0.3">
      <c r="A7" s="32"/>
      <c r="B7" s="75"/>
      <c r="C7" s="33"/>
      <c r="D7" s="2"/>
      <c r="E7" s="2"/>
      <c r="G7" s="3"/>
      <c r="H7" s="3"/>
      <c r="I7" s="3"/>
      <c r="J7" s="3"/>
      <c r="K7" s="3"/>
      <c r="L7" s="3"/>
      <c r="M7" s="3"/>
      <c r="N7" s="3"/>
      <c r="O7" s="3"/>
      <c r="P7" s="3"/>
      <c r="Q7" s="34"/>
      <c r="R7" s="35"/>
      <c r="S7" s="83"/>
      <c r="T7" s="34"/>
      <c r="U7" s="3"/>
    </row>
    <row r="8" spans="1:22" ht="24" x14ac:dyDescent="0.3">
      <c r="A8" s="32"/>
      <c r="B8" s="75"/>
      <c r="C8" s="33"/>
      <c r="D8" s="166" t="s">
        <v>75</v>
      </c>
      <c r="E8" s="166"/>
      <c r="F8" s="166"/>
      <c r="G8" s="170"/>
      <c r="H8" s="170"/>
      <c r="I8" s="170"/>
      <c r="J8" s="170"/>
      <c r="K8" s="170"/>
      <c r="L8" s="170"/>
      <c r="M8" s="170"/>
      <c r="N8" s="170"/>
      <c r="O8" s="170"/>
      <c r="P8" s="170"/>
      <c r="Q8" s="34"/>
      <c r="R8" s="35"/>
      <c r="S8" s="83"/>
      <c r="T8" s="34"/>
      <c r="U8" s="3"/>
    </row>
    <row r="9" spans="1:22" ht="5.65" customHeight="1" x14ac:dyDescent="0.3">
      <c r="A9" s="32"/>
      <c r="B9" s="75"/>
      <c r="C9" s="33"/>
      <c r="D9" s="32"/>
      <c r="E9" s="32"/>
      <c r="F9" s="32"/>
      <c r="G9" s="32"/>
      <c r="H9" s="34"/>
      <c r="I9" s="34"/>
      <c r="J9" s="34"/>
      <c r="K9" s="34"/>
      <c r="L9" s="34"/>
      <c r="M9" s="34"/>
      <c r="N9" s="34"/>
      <c r="O9" s="34"/>
      <c r="P9" s="34"/>
      <c r="Q9" s="34"/>
      <c r="R9" s="35"/>
      <c r="S9" s="83"/>
      <c r="T9" s="34"/>
      <c r="U9" s="3"/>
    </row>
    <row r="10" spans="1:22" ht="9" customHeight="1" x14ac:dyDescent="0.3">
      <c r="A10" s="32"/>
      <c r="B10" s="75"/>
      <c r="C10" s="33"/>
      <c r="D10" s="32"/>
      <c r="E10" s="32"/>
      <c r="F10" s="32"/>
      <c r="G10" s="32"/>
      <c r="H10" s="32"/>
      <c r="I10" s="32"/>
      <c r="J10" s="32"/>
      <c r="K10" s="32"/>
      <c r="L10" s="34"/>
      <c r="M10" s="34"/>
      <c r="N10" s="34"/>
      <c r="O10" s="34"/>
      <c r="P10" s="34"/>
      <c r="Q10" s="34"/>
      <c r="R10" s="35"/>
      <c r="S10" s="83"/>
      <c r="T10" s="34"/>
      <c r="U10" s="3"/>
    </row>
    <row r="11" spans="1:22" ht="26.25" thickBot="1" x14ac:dyDescent="0.55000000000000004">
      <c r="A11" s="32"/>
      <c r="B11" s="75"/>
      <c r="C11" s="33"/>
      <c r="D11" s="165" t="s">
        <v>73</v>
      </c>
      <c r="E11" s="165"/>
      <c r="F11" s="165"/>
      <c r="G11" s="165"/>
      <c r="H11" s="78"/>
      <c r="I11" s="80"/>
      <c r="J11" s="80"/>
      <c r="K11" s="165" t="s">
        <v>76</v>
      </c>
      <c r="L11" s="165"/>
      <c r="M11" s="165"/>
      <c r="N11" s="165"/>
      <c r="O11" s="165"/>
      <c r="P11" s="80"/>
      <c r="Q11" s="80"/>
      <c r="R11" s="35"/>
      <c r="S11" s="83"/>
      <c r="T11" s="34" t="s">
        <v>41</v>
      </c>
      <c r="U11" s="3"/>
    </row>
    <row r="12" spans="1:22" ht="4.9000000000000004" customHeight="1" x14ac:dyDescent="0.3">
      <c r="A12" s="32"/>
      <c r="B12" s="75"/>
      <c r="C12" s="33"/>
      <c r="D12" s="32"/>
      <c r="E12" s="32"/>
      <c r="F12" s="32"/>
      <c r="G12" s="32"/>
      <c r="H12" s="32"/>
      <c r="I12" s="32"/>
      <c r="J12" s="32"/>
      <c r="K12" s="32"/>
      <c r="L12" s="34"/>
      <c r="M12" s="34"/>
      <c r="N12" s="34"/>
      <c r="O12" s="34"/>
      <c r="P12" s="34"/>
      <c r="Q12" s="34"/>
      <c r="R12" s="35"/>
      <c r="S12" s="83"/>
      <c r="T12" s="34"/>
      <c r="U12" s="3"/>
    </row>
    <row r="13" spans="1:22" ht="9.4" customHeight="1" x14ac:dyDescent="0.3">
      <c r="A13" s="32"/>
      <c r="B13" s="75"/>
      <c r="C13" s="33"/>
      <c r="D13" s="167"/>
      <c r="E13" s="167"/>
      <c r="F13" s="167"/>
      <c r="G13" s="167"/>
      <c r="H13" s="167"/>
      <c r="I13" s="167"/>
      <c r="J13" s="167"/>
      <c r="K13" s="36"/>
      <c r="L13" s="167"/>
      <c r="M13" s="167"/>
      <c r="N13" s="167"/>
      <c r="O13" s="167"/>
      <c r="P13" s="167"/>
      <c r="Q13" s="167"/>
      <c r="R13" s="37"/>
      <c r="S13" s="84"/>
      <c r="T13" s="38"/>
      <c r="U13" s="3"/>
      <c r="V13" s="1" t="s">
        <v>41</v>
      </c>
    </row>
    <row r="14" spans="1:22" ht="27.4" customHeight="1" x14ac:dyDescent="0.3">
      <c r="A14" s="32"/>
      <c r="B14" s="75"/>
      <c r="C14" s="35"/>
      <c r="D14" s="168"/>
      <c r="E14" s="168"/>
      <c r="F14" s="168"/>
      <c r="G14" s="77"/>
      <c r="H14" s="79"/>
      <c r="I14" s="82"/>
      <c r="J14" s="82"/>
      <c r="K14" s="81"/>
      <c r="L14" s="168"/>
      <c r="M14" s="168"/>
      <c r="N14" s="168"/>
      <c r="O14" s="168"/>
      <c r="P14" s="82"/>
      <c r="Q14" s="82"/>
      <c r="R14" s="39"/>
      <c r="S14" s="85"/>
      <c r="T14" s="35"/>
    </row>
    <row r="15" spans="1:22" ht="27.4" customHeight="1" x14ac:dyDescent="0.3">
      <c r="A15" s="32"/>
      <c r="B15" s="75"/>
      <c r="C15" s="33"/>
      <c r="D15" s="40"/>
      <c r="E15" s="40"/>
      <c r="F15" s="40"/>
      <c r="G15" s="40"/>
      <c r="H15" s="40"/>
      <c r="I15" s="40"/>
      <c r="J15" s="40"/>
      <c r="K15" s="33"/>
      <c r="L15" s="39"/>
      <c r="M15" s="39"/>
      <c r="N15" s="39"/>
      <c r="O15" s="39"/>
      <c r="P15" s="39"/>
      <c r="Q15" s="39"/>
      <c r="R15" s="39"/>
      <c r="S15" s="85"/>
      <c r="T15" s="35"/>
    </row>
    <row r="16" spans="1:22" s="76" customFormat="1" ht="4.9000000000000004" customHeight="1" x14ac:dyDescent="0.3">
      <c r="A16" s="75"/>
      <c r="B16" s="75"/>
      <c r="C16" s="75"/>
      <c r="D16" s="75"/>
      <c r="E16" s="75"/>
      <c r="F16" s="75"/>
      <c r="G16" s="75"/>
      <c r="H16" s="75"/>
      <c r="I16" s="75"/>
      <c r="J16" s="75"/>
      <c r="K16" s="75"/>
      <c r="L16" s="75"/>
      <c r="M16" s="75"/>
      <c r="N16" s="75"/>
      <c r="O16" s="75"/>
      <c r="P16" s="75"/>
      <c r="Q16" s="75"/>
      <c r="R16" s="75"/>
      <c r="S16" s="75"/>
      <c r="T16" s="75"/>
      <c r="U16" s="76" t="s">
        <v>41</v>
      </c>
    </row>
    <row r="17" spans="1:20" ht="34.9" customHeight="1" x14ac:dyDescent="0.3">
      <c r="A17" s="32"/>
      <c r="B17" s="75"/>
      <c r="C17" s="33"/>
      <c r="D17" s="32"/>
      <c r="E17" s="32"/>
      <c r="F17" s="32"/>
      <c r="G17" s="32"/>
      <c r="H17" s="32"/>
      <c r="I17" s="32"/>
      <c r="J17" s="32"/>
      <c r="K17" s="32"/>
      <c r="L17" s="32"/>
      <c r="M17" s="32"/>
      <c r="N17" s="32"/>
      <c r="O17" s="32"/>
      <c r="P17" s="32"/>
      <c r="Q17" s="32"/>
      <c r="R17" s="33"/>
      <c r="S17" s="75"/>
      <c r="T17" s="32"/>
    </row>
    <row r="18" spans="1:20" ht="5.65" customHeight="1" x14ac:dyDescent="0.3">
      <c r="A18" s="32"/>
      <c r="B18" s="75"/>
      <c r="C18" s="33"/>
      <c r="D18" s="32"/>
      <c r="E18" s="32"/>
      <c r="F18" s="32"/>
      <c r="G18" s="32"/>
      <c r="H18" s="32"/>
      <c r="I18" s="32"/>
      <c r="J18" s="32"/>
      <c r="K18" s="32"/>
      <c r="L18" s="32"/>
      <c r="M18" s="32"/>
      <c r="N18" s="32"/>
      <c r="O18" s="32"/>
      <c r="P18" s="32"/>
      <c r="Q18" s="32"/>
      <c r="R18" s="33"/>
      <c r="S18" s="75"/>
      <c r="T18" s="32"/>
    </row>
    <row r="19" spans="1:20" ht="17.25" x14ac:dyDescent="0.3">
      <c r="A19" s="32"/>
      <c r="B19" s="75"/>
      <c r="C19" s="33"/>
      <c r="D19" s="98"/>
      <c r="E19" s="98"/>
      <c r="F19" s="92" t="s">
        <v>62</v>
      </c>
      <c r="G19" s="93"/>
      <c r="H19" s="92" t="s">
        <v>63</v>
      </c>
      <c r="I19" s="94"/>
      <c r="J19" s="94"/>
      <c r="K19" s="94"/>
      <c r="L19" s="94"/>
      <c r="M19" s="93"/>
      <c r="N19" s="93"/>
      <c r="O19" s="92" t="s">
        <v>2</v>
      </c>
      <c r="P19" s="93"/>
      <c r="Q19" s="92" t="s">
        <v>3</v>
      </c>
      <c r="R19" s="42"/>
      <c r="S19" s="75"/>
      <c r="T19" s="32"/>
    </row>
    <row r="20" spans="1:20" ht="6.6" customHeight="1" x14ac:dyDescent="0.3">
      <c r="A20" s="32"/>
      <c r="B20" s="75"/>
      <c r="C20" s="33"/>
      <c r="D20" s="98"/>
      <c r="E20" s="98"/>
      <c r="F20" s="98"/>
      <c r="G20" s="98"/>
      <c r="H20" s="98"/>
      <c r="I20" s="96"/>
      <c r="J20" s="96"/>
      <c r="K20" s="96"/>
      <c r="L20" s="96"/>
      <c r="M20" s="98"/>
      <c r="N20" s="98"/>
      <c r="O20" s="98"/>
      <c r="P20" s="98"/>
      <c r="Q20" s="98"/>
      <c r="R20" s="43"/>
      <c r="S20" s="75"/>
      <c r="T20" s="32"/>
    </row>
    <row r="21" spans="1:20" ht="19.5" customHeight="1" x14ac:dyDescent="0.3">
      <c r="A21" s="32"/>
      <c r="B21" s="75"/>
      <c r="C21" s="33"/>
      <c r="D21" s="125" t="s">
        <v>0</v>
      </c>
      <c r="E21" s="98"/>
      <c r="F21" s="104"/>
      <c r="G21" s="101"/>
      <c r="H21" s="99" t="str">
        <f>IFERROR(F21/$D$14,"Calculated Cell")</f>
        <v>Calculated Cell</v>
      </c>
      <c r="I21" s="96"/>
      <c r="J21" s="96"/>
      <c r="K21" s="175" t="s">
        <v>0</v>
      </c>
      <c r="L21" s="175"/>
      <c r="M21" s="175"/>
      <c r="N21" s="98"/>
      <c r="O21" s="104"/>
      <c r="P21" s="101"/>
      <c r="Q21" s="99" t="str">
        <f>IFERROR(O21/$L$14,"Calculated Cell")</f>
        <v>Calculated Cell</v>
      </c>
      <c r="R21" s="44"/>
      <c r="S21" s="75"/>
      <c r="T21" s="32"/>
    </row>
    <row r="22" spans="1:20" ht="4.9000000000000004" customHeight="1" x14ac:dyDescent="0.3">
      <c r="A22" s="32"/>
      <c r="B22" s="75"/>
      <c r="C22" s="33"/>
      <c r="D22" s="105"/>
      <c r="E22" s="98"/>
      <c r="F22" s="101"/>
      <c r="G22" s="101"/>
      <c r="H22" s="101"/>
      <c r="I22" s="96"/>
      <c r="J22" s="96"/>
      <c r="K22" s="96"/>
      <c r="L22" s="96"/>
      <c r="M22" s="105"/>
      <c r="N22" s="98"/>
      <c r="O22" s="101"/>
      <c r="P22" s="101"/>
      <c r="Q22" s="101"/>
      <c r="R22" s="43"/>
      <c r="S22" s="75"/>
      <c r="T22" s="32"/>
    </row>
    <row r="23" spans="1:20" ht="19.5" customHeight="1" x14ac:dyDescent="0.3">
      <c r="A23" s="32"/>
      <c r="B23" s="75"/>
      <c r="C23" s="33"/>
      <c r="D23" s="125" t="s">
        <v>1</v>
      </c>
      <c r="E23" s="98"/>
      <c r="F23" s="104"/>
      <c r="G23" s="101"/>
      <c r="H23" s="99" t="str">
        <f>IFERROR(F23/$D$14,"Calculated Cell")</f>
        <v>Calculated Cell</v>
      </c>
      <c r="I23" s="96"/>
      <c r="J23" s="96"/>
      <c r="K23" s="175" t="s">
        <v>1</v>
      </c>
      <c r="L23" s="175"/>
      <c r="M23" s="175"/>
      <c r="N23" s="98"/>
      <c r="O23" s="104"/>
      <c r="P23" s="101"/>
      <c r="Q23" s="99" t="str">
        <f>IFERROR(O23/$L$14,"Calculated Cell")</f>
        <v>Calculated Cell</v>
      </c>
      <c r="R23" s="44"/>
      <c r="S23" s="75"/>
      <c r="T23" s="32"/>
    </row>
    <row r="24" spans="1:20" ht="26.65" customHeight="1" x14ac:dyDescent="0.3">
      <c r="A24" s="32"/>
      <c r="B24" s="75"/>
      <c r="C24" s="33"/>
      <c r="D24" s="45"/>
      <c r="E24" s="41"/>
      <c r="F24" s="41"/>
      <c r="G24" s="41"/>
      <c r="H24" s="41"/>
      <c r="I24" s="32"/>
      <c r="J24" s="32"/>
      <c r="K24" s="32"/>
      <c r="L24" s="32"/>
      <c r="M24" s="32"/>
      <c r="N24" s="32"/>
      <c r="O24" s="32"/>
      <c r="P24" s="32"/>
      <c r="Q24" s="32"/>
      <c r="R24" s="33"/>
      <c r="S24" s="75"/>
      <c r="T24" s="32"/>
    </row>
    <row r="25" spans="1:20" ht="18" customHeight="1" x14ac:dyDescent="0.3">
      <c r="B25" s="75"/>
      <c r="D25" s="163" t="s">
        <v>96</v>
      </c>
      <c r="E25" s="164"/>
      <c r="F25" s="164"/>
      <c r="G25" s="164"/>
      <c r="H25" s="164"/>
      <c r="I25" s="164"/>
      <c r="J25" s="164"/>
      <c r="K25" s="164"/>
      <c r="L25" s="164"/>
      <c r="M25" s="164"/>
      <c r="N25" s="164"/>
      <c r="O25" s="164"/>
      <c r="P25" s="164"/>
      <c r="Q25" s="164"/>
      <c r="R25" s="164"/>
    </row>
    <row r="26" spans="1:20" s="76" customFormat="1" ht="5.65" customHeight="1" x14ac:dyDescent="0.3">
      <c r="B26" s="75"/>
      <c r="D26" s="86"/>
      <c r="E26" s="75"/>
      <c r="F26" s="75"/>
      <c r="G26" s="75"/>
      <c r="H26" s="75"/>
      <c r="I26" s="75"/>
      <c r="J26" s="75"/>
      <c r="K26" s="75"/>
      <c r="L26" s="75"/>
      <c r="M26" s="75"/>
      <c r="N26" s="75"/>
      <c r="O26" s="75"/>
      <c r="P26" s="75"/>
      <c r="Q26" s="75"/>
    </row>
    <row r="27" spans="1:20" ht="4.5" customHeight="1" x14ac:dyDescent="0.3">
      <c r="B27" s="75"/>
      <c r="C27" s="76"/>
      <c r="D27" s="86"/>
      <c r="E27" s="75"/>
      <c r="F27" s="75"/>
      <c r="G27" s="75"/>
      <c r="H27" s="75"/>
      <c r="I27" s="75"/>
      <c r="J27" s="75"/>
      <c r="K27" s="75"/>
      <c r="L27" s="75"/>
      <c r="M27" s="75"/>
      <c r="N27" s="75"/>
      <c r="O27" s="75"/>
      <c r="P27" s="75"/>
      <c r="Q27" s="75"/>
      <c r="R27" s="76"/>
    </row>
    <row r="28" spans="1:20" ht="33.4" customHeight="1" x14ac:dyDescent="0.3">
      <c r="B28" s="75"/>
      <c r="D28" s="106"/>
      <c r="E28" s="96"/>
      <c r="F28" s="172" t="s">
        <v>64</v>
      </c>
      <c r="G28" s="172"/>
      <c r="H28" s="172"/>
      <c r="I28" s="94"/>
      <c r="J28" s="172" t="s">
        <v>34</v>
      </c>
      <c r="K28" s="172"/>
      <c r="L28" s="172"/>
      <c r="M28" s="172"/>
      <c r="N28" s="94"/>
      <c r="O28" s="172" t="s">
        <v>14</v>
      </c>
      <c r="P28" s="172"/>
      <c r="Q28" s="172"/>
      <c r="R28" s="14"/>
    </row>
    <row r="29" spans="1:20" ht="5.65" customHeight="1" x14ac:dyDescent="0.3">
      <c r="B29" s="75"/>
      <c r="D29" s="106"/>
      <c r="E29" s="96"/>
      <c r="F29" s="96"/>
      <c r="G29" s="96"/>
      <c r="H29" s="96"/>
      <c r="I29" s="96"/>
      <c r="J29" s="96"/>
      <c r="K29" s="96"/>
      <c r="L29" s="96"/>
      <c r="M29" s="96"/>
      <c r="N29" s="96"/>
      <c r="O29" s="96"/>
      <c r="P29" s="96"/>
      <c r="Q29" s="96"/>
    </row>
    <row r="30" spans="1:20" ht="19.5" customHeight="1" x14ac:dyDescent="0.3">
      <c r="B30" s="75"/>
      <c r="D30" s="107" t="s">
        <v>0</v>
      </c>
      <c r="E30" s="96"/>
      <c r="F30" s="173" t="str">
        <f>IFERROR((O21/$L$14)-F21/$D$14,"Calculated Cell")</f>
        <v>Calculated Cell</v>
      </c>
      <c r="G30" s="173"/>
      <c r="H30" s="173"/>
      <c r="I30" s="108"/>
      <c r="J30" s="174" t="str">
        <f>IF(Q21&gt;H21,"Overrepresented",IF(Q21&lt;H21,"Underrepresented",IF(Q21=H21,"Equal")))</f>
        <v>Equal</v>
      </c>
      <c r="K30" s="174"/>
      <c r="L30" s="174"/>
      <c r="M30" s="174"/>
      <c r="N30" s="108"/>
      <c r="O30" s="174" t="str">
        <f>IFERROR(ROUNDUP(H21*$L$14,0),"Calculated Cell")</f>
        <v>Calculated Cell</v>
      </c>
      <c r="P30" s="174"/>
      <c r="Q30" s="174"/>
      <c r="R30" s="6"/>
    </row>
    <row r="31" spans="1:20" ht="6.6" customHeight="1" x14ac:dyDescent="0.3">
      <c r="B31" s="75"/>
      <c r="D31" s="100"/>
      <c r="E31" s="96"/>
      <c r="F31" s="108"/>
      <c r="G31" s="108"/>
      <c r="H31" s="108"/>
      <c r="I31" s="108"/>
      <c r="J31" s="108"/>
      <c r="K31" s="108"/>
      <c r="L31" s="108"/>
      <c r="M31" s="108"/>
      <c r="N31" s="108"/>
      <c r="O31" s="108"/>
      <c r="P31" s="108"/>
      <c r="Q31" s="108"/>
    </row>
    <row r="32" spans="1:20" ht="19.5" customHeight="1" x14ac:dyDescent="0.3">
      <c r="B32" s="75"/>
      <c r="D32" s="107" t="s">
        <v>1</v>
      </c>
      <c r="E32" s="96"/>
      <c r="F32" s="173" t="str">
        <f>IFERROR((O23/$L$14)-F23/$D$14,"Calculated Cell")</f>
        <v>Calculated Cell</v>
      </c>
      <c r="G32" s="173"/>
      <c r="H32" s="173"/>
      <c r="I32" s="108"/>
      <c r="J32" s="174" t="str">
        <f>IF(Q23&gt;H23,"Overrepresented",IF(Q23&lt;H23,"Underrepresented",IF(Q23=H23,"Equal")))</f>
        <v>Equal</v>
      </c>
      <c r="K32" s="174"/>
      <c r="L32" s="174"/>
      <c r="M32" s="174"/>
      <c r="N32" s="108"/>
      <c r="O32" s="174" t="str">
        <f>IFERROR(ROUNDUP(H23*$L$14,0),"Calculated Cell")</f>
        <v>Calculated Cell</v>
      </c>
      <c r="P32" s="174"/>
      <c r="Q32" s="174"/>
      <c r="R32" s="6"/>
    </row>
    <row r="33" spans="1:20" ht="7.9" customHeight="1" x14ac:dyDescent="0.3">
      <c r="B33" s="75"/>
      <c r="D33" s="87"/>
      <c r="E33" s="75"/>
      <c r="F33" s="88"/>
      <c r="G33" s="88"/>
      <c r="H33" s="88"/>
      <c r="I33" s="83"/>
      <c r="J33" s="89"/>
      <c r="K33" s="89"/>
      <c r="L33" s="89"/>
      <c r="M33" s="89"/>
      <c r="N33" s="83"/>
      <c r="O33" s="89"/>
      <c r="P33" s="89"/>
      <c r="Q33" s="89"/>
      <c r="R33" s="6"/>
    </row>
    <row r="34" spans="1:20" ht="62.65" customHeight="1" x14ac:dyDescent="0.3">
      <c r="B34" s="75"/>
      <c r="D34" s="178" t="s">
        <v>72</v>
      </c>
      <c r="E34" s="178"/>
      <c r="F34" s="178"/>
      <c r="G34" s="178"/>
      <c r="H34" s="178"/>
      <c r="I34" s="178"/>
      <c r="J34" s="178"/>
      <c r="K34" s="178"/>
      <c r="L34" s="178"/>
      <c r="M34" s="178"/>
      <c r="N34" s="178"/>
      <c r="O34" s="178"/>
      <c r="P34" s="178"/>
      <c r="Q34" s="178"/>
      <c r="R34" s="6"/>
    </row>
    <row r="35" spans="1:20" ht="3.4" customHeight="1" x14ac:dyDescent="0.3">
      <c r="B35" s="75"/>
      <c r="D35" s="47"/>
      <c r="E35" s="33"/>
      <c r="F35" s="48"/>
      <c r="G35" s="48"/>
      <c r="H35" s="48"/>
      <c r="I35" s="33"/>
      <c r="J35" s="48"/>
      <c r="K35" s="48"/>
      <c r="L35" s="48"/>
      <c r="M35" s="48"/>
      <c r="N35" s="33"/>
      <c r="O35" s="48"/>
      <c r="P35" s="48"/>
      <c r="Q35" s="48"/>
      <c r="R35" s="6"/>
    </row>
    <row r="36" spans="1:20" ht="37.5" customHeight="1" x14ac:dyDescent="0.2">
      <c r="A36" s="76"/>
      <c r="C36" s="76"/>
      <c r="D36" s="76"/>
      <c r="E36" s="76"/>
      <c r="F36" s="76"/>
      <c r="G36" s="76"/>
      <c r="H36" s="76"/>
      <c r="I36" s="76"/>
      <c r="J36" s="76"/>
      <c r="K36" s="76"/>
      <c r="L36" s="76"/>
      <c r="M36" s="76"/>
      <c r="N36" s="76"/>
      <c r="O36" s="76"/>
      <c r="P36" s="76"/>
      <c r="Q36" s="76"/>
      <c r="R36" s="76"/>
      <c r="T36" s="76"/>
    </row>
    <row r="37" spans="1:20" ht="38.65" customHeight="1" x14ac:dyDescent="0.3">
      <c r="D37" s="32"/>
      <c r="E37" s="32"/>
      <c r="F37" s="32"/>
      <c r="G37" s="32"/>
      <c r="H37" s="32"/>
      <c r="I37" s="32"/>
      <c r="J37" s="32"/>
      <c r="K37" s="32"/>
      <c r="L37" s="32"/>
      <c r="M37" s="32"/>
      <c r="N37" s="32"/>
      <c r="O37" s="32"/>
      <c r="P37" s="32"/>
      <c r="Q37" s="32"/>
    </row>
    <row r="38" spans="1:20" ht="11.65" customHeight="1" x14ac:dyDescent="0.3">
      <c r="D38" s="32"/>
      <c r="E38" s="32"/>
      <c r="F38" s="32"/>
      <c r="G38" s="32"/>
      <c r="H38" s="32"/>
      <c r="I38" s="32"/>
      <c r="J38" s="32"/>
      <c r="K38" s="32"/>
      <c r="L38" s="32"/>
      <c r="M38" s="32"/>
      <c r="N38" s="32"/>
      <c r="O38" s="32"/>
      <c r="P38" s="32"/>
      <c r="Q38" s="32"/>
    </row>
    <row r="39" spans="1:20" ht="17.25" x14ac:dyDescent="0.3">
      <c r="D39" s="41"/>
      <c r="E39" s="41"/>
      <c r="F39" s="92" t="s">
        <v>62</v>
      </c>
      <c r="G39" s="93"/>
      <c r="H39" s="92" t="s">
        <v>63</v>
      </c>
      <c r="I39" s="94"/>
      <c r="J39" s="94"/>
      <c r="K39" s="94"/>
      <c r="L39" s="94"/>
      <c r="M39" s="93"/>
      <c r="N39" s="93"/>
      <c r="O39" s="92" t="s">
        <v>2</v>
      </c>
      <c r="P39" s="93"/>
      <c r="Q39" s="92" t="s">
        <v>3</v>
      </c>
      <c r="R39" s="12"/>
    </row>
    <row r="40" spans="1:20" ht="4.9000000000000004" customHeight="1" x14ac:dyDescent="0.3">
      <c r="D40" s="32"/>
      <c r="E40" s="32"/>
      <c r="F40" s="32"/>
      <c r="G40" s="32"/>
      <c r="H40" s="32"/>
      <c r="I40" s="32"/>
      <c r="J40" s="32"/>
      <c r="K40" s="32"/>
      <c r="L40" s="32"/>
      <c r="M40" s="32"/>
      <c r="N40" s="32"/>
      <c r="O40" s="32"/>
      <c r="P40" s="32"/>
      <c r="Q40" s="32"/>
    </row>
    <row r="41" spans="1:20" ht="18" customHeight="1" x14ac:dyDescent="0.3">
      <c r="D41" s="126">
        <v>504</v>
      </c>
      <c r="E41" s="96"/>
      <c r="F41" s="97"/>
      <c r="G41" s="98"/>
      <c r="H41" s="99" t="str">
        <f>IFERROR(F41/$D$14,"Calculated Cell")</f>
        <v>Calculated Cell</v>
      </c>
      <c r="I41" s="96"/>
      <c r="J41" s="96"/>
      <c r="K41" s="176">
        <v>504</v>
      </c>
      <c r="L41" s="176"/>
      <c r="M41" s="176"/>
      <c r="N41" s="96"/>
      <c r="O41" s="97"/>
      <c r="P41" s="96"/>
      <c r="Q41" s="99" t="str">
        <f>IFERROR(O41/$L$14,"Calculated Cell")</f>
        <v>Calculated Cell</v>
      </c>
      <c r="R41" s="13"/>
    </row>
    <row r="42" spans="1:20" ht="5.65" customHeight="1" x14ac:dyDescent="0.3">
      <c r="D42" s="100"/>
      <c r="E42" s="96"/>
      <c r="F42" s="101"/>
      <c r="G42" s="98"/>
      <c r="H42" s="101"/>
      <c r="I42" s="96"/>
      <c r="J42" s="96"/>
      <c r="K42" s="96"/>
      <c r="L42" s="96"/>
      <c r="M42" s="100"/>
      <c r="N42" s="96"/>
      <c r="O42" s="101"/>
      <c r="P42" s="96"/>
      <c r="Q42" s="102"/>
      <c r="R42" s="15"/>
    </row>
    <row r="43" spans="1:20" ht="18" customHeight="1" x14ac:dyDescent="0.3">
      <c r="D43" s="126" t="s">
        <v>4</v>
      </c>
      <c r="E43" s="96"/>
      <c r="F43" s="97"/>
      <c r="G43" s="98"/>
      <c r="H43" s="99" t="str">
        <f>IFERROR(F43/$D$14,"Calculated Cell")</f>
        <v>Calculated Cell</v>
      </c>
      <c r="I43" s="96"/>
      <c r="J43" s="96"/>
      <c r="K43" s="176" t="s">
        <v>4</v>
      </c>
      <c r="L43" s="176"/>
      <c r="M43" s="176"/>
      <c r="N43" s="96"/>
      <c r="O43" s="97"/>
      <c r="P43" s="96"/>
      <c r="Q43" s="99" t="str">
        <f>IFERROR(O43/$L$14,"Calculated Cell")</f>
        <v>Calculated Cell</v>
      </c>
      <c r="R43" s="13"/>
    </row>
    <row r="44" spans="1:20" ht="6" customHeight="1" x14ac:dyDescent="0.3">
      <c r="D44" s="100"/>
      <c r="E44" s="96"/>
      <c r="F44" s="101"/>
      <c r="G44" s="98"/>
      <c r="H44" s="101"/>
      <c r="I44" s="96"/>
      <c r="J44" s="96"/>
      <c r="K44" s="96"/>
      <c r="L44" s="96"/>
      <c r="M44" s="100"/>
      <c r="N44" s="96"/>
      <c r="O44" s="101"/>
      <c r="P44" s="96"/>
      <c r="Q44" s="102"/>
      <c r="R44" s="15"/>
    </row>
    <row r="45" spans="1:20" ht="18" customHeight="1" x14ac:dyDescent="0.3">
      <c r="D45" s="126" t="s">
        <v>5</v>
      </c>
      <c r="E45" s="96"/>
      <c r="F45" s="97"/>
      <c r="G45" s="98"/>
      <c r="H45" s="99" t="str">
        <f>IFERROR(F45/$D$14,"Calculated Cell")</f>
        <v>Calculated Cell</v>
      </c>
      <c r="I45" s="96"/>
      <c r="J45" s="96"/>
      <c r="K45" s="176" t="s">
        <v>5</v>
      </c>
      <c r="L45" s="176"/>
      <c r="M45" s="176"/>
      <c r="N45" s="96"/>
      <c r="O45" s="97"/>
      <c r="P45" s="96"/>
      <c r="Q45" s="99" t="str">
        <f>IFERROR(O45/$L$14,"Calculated Cell")</f>
        <v>Calculated Cell</v>
      </c>
      <c r="R45" s="13"/>
    </row>
    <row r="46" spans="1:20" ht="5.65" customHeight="1" x14ac:dyDescent="0.3">
      <c r="D46" s="100"/>
      <c r="E46" s="96"/>
      <c r="F46" s="101"/>
      <c r="G46" s="98"/>
      <c r="H46" s="101"/>
      <c r="I46" s="96"/>
      <c r="J46" s="96"/>
      <c r="K46" s="96"/>
      <c r="L46" s="96"/>
      <c r="M46" s="100"/>
      <c r="N46" s="96"/>
      <c r="O46" s="101"/>
      <c r="P46" s="96"/>
      <c r="Q46" s="102"/>
      <c r="R46" s="15"/>
    </row>
    <row r="47" spans="1:20" ht="18" customHeight="1" x14ac:dyDescent="0.3">
      <c r="D47" s="126" t="s">
        <v>6</v>
      </c>
      <c r="E47" s="96"/>
      <c r="F47" s="97"/>
      <c r="G47" s="98"/>
      <c r="H47" s="99" t="str">
        <f>IFERROR(F47/$D$14,"Calculated Cell")</f>
        <v>Calculated Cell</v>
      </c>
      <c r="I47" s="96"/>
      <c r="J47" s="96"/>
      <c r="K47" s="176" t="s">
        <v>6</v>
      </c>
      <c r="L47" s="176"/>
      <c r="M47" s="176"/>
      <c r="N47" s="96"/>
      <c r="O47" s="97"/>
      <c r="P47" s="96"/>
      <c r="Q47" s="99" t="str">
        <f>IFERROR(O47/$L$14,"Calculated Cell")</f>
        <v>Calculated Cell</v>
      </c>
      <c r="R47" s="13"/>
    </row>
    <row r="48" spans="1:20" ht="10.15" customHeight="1" x14ac:dyDescent="0.3">
      <c r="D48" s="32"/>
      <c r="E48" s="32"/>
      <c r="F48" s="32"/>
      <c r="G48" s="32"/>
      <c r="H48" s="32"/>
      <c r="I48" s="32"/>
      <c r="J48" s="32"/>
      <c r="K48" s="32"/>
      <c r="L48" s="32"/>
      <c r="M48" s="32"/>
      <c r="N48" s="32"/>
      <c r="O48" s="32"/>
      <c r="P48" s="32"/>
      <c r="Q48" s="49"/>
      <c r="R48" s="15"/>
    </row>
    <row r="49" spans="4:18" ht="25.5" x14ac:dyDescent="0.5">
      <c r="D49" s="177" t="s">
        <v>97</v>
      </c>
      <c r="E49" s="177"/>
      <c r="F49" s="177"/>
      <c r="G49" s="177"/>
      <c r="H49" s="177"/>
      <c r="I49" s="177"/>
      <c r="J49" s="177"/>
      <c r="K49" s="177"/>
      <c r="L49" s="177"/>
      <c r="M49" s="177"/>
      <c r="N49" s="177"/>
      <c r="O49" s="177"/>
      <c r="P49" s="177"/>
      <c r="Q49" s="177"/>
    </row>
    <row r="50" spans="4:18" s="76" customFormat="1" ht="6" customHeight="1" x14ac:dyDescent="0.3">
      <c r="D50" s="75"/>
      <c r="E50" s="75"/>
      <c r="F50" s="75"/>
      <c r="G50" s="75"/>
      <c r="H50" s="75"/>
      <c r="I50" s="75"/>
      <c r="J50" s="75"/>
      <c r="K50" s="75"/>
      <c r="L50" s="75"/>
      <c r="M50" s="75"/>
      <c r="N50" s="75"/>
      <c r="O50" s="75"/>
      <c r="P50" s="75"/>
      <c r="Q50" s="75"/>
    </row>
    <row r="51" spans="4:18" s="76" customFormat="1" ht="6" customHeight="1" x14ac:dyDescent="0.3">
      <c r="D51" s="75"/>
      <c r="E51" s="75"/>
      <c r="F51" s="75"/>
      <c r="G51" s="75"/>
      <c r="H51" s="75"/>
      <c r="I51" s="75"/>
      <c r="J51" s="75"/>
      <c r="K51" s="75"/>
      <c r="L51" s="75"/>
      <c r="M51" s="75"/>
      <c r="N51" s="75"/>
      <c r="O51" s="75"/>
      <c r="P51" s="75"/>
      <c r="Q51" s="75"/>
    </row>
    <row r="52" spans="4:18" ht="32.65" customHeight="1" x14ac:dyDescent="0.3">
      <c r="D52" s="96"/>
      <c r="E52" s="96"/>
      <c r="F52" s="172" t="s">
        <v>64</v>
      </c>
      <c r="G52" s="172"/>
      <c r="H52" s="172"/>
      <c r="I52" s="94"/>
      <c r="J52" s="172" t="s">
        <v>34</v>
      </c>
      <c r="K52" s="172"/>
      <c r="L52" s="172"/>
      <c r="M52" s="172"/>
      <c r="N52" s="94"/>
      <c r="O52" s="172" t="s">
        <v>14</v>
      </c>
      <c r="P52" s="172"/>
      <c r="Q52" s="172"/>
      <c r="R52" s="14"/>
    </row>
    <row r="53" spans="4:18" ht="7.9" customHeight="1" x14ac:dyDescent="0.3">
      <c r="D53" s="96"/>
      <c r="E53" s="96"/>
      <c r="F53" s="96"/>
      <c r="G53" s="96"/>
      <c r="H53" s="96"/>
      <c r="I53" s="96"/>
      <c r="J53" s="96"/>
      <c r="K53" s="96"/>
      <c r="L53" s="96"/>
      <c r="M53" s="96"/>
      <c r="N53" s="96"/>
      <c r="O53" s="96"/>
      <c r="P53" s="96"/>
      <c r="Q53" s="96"/>
    </row>
    <row r="54" spans="4:18" ht="18" customHeight="1" x14ac:dyDescent="0.3">
      <c r="D54" s="126">
        <v>504</v>
      </c>
      <c r="E54" s="96"/>
      <c r="F54" s="173" t="str">
        <f>IFERROR((O41/$L$14)-F41/$D$14,"Calculated Cell")</f>
        <v>Calculated Cell</v>
      </c>
      <c r="G54" s="173"/>
      <c r="H54" s="173"/>
      <c r="I54" s="108"/>
      <c r="J54" s="186" t="str">
        <f>IF(Q41&gt;H41,"Overrepresented",IF(Q41&lt;H41,"Underrepresented",IF(Q41=H41,"Equal")))</f>
        <v>Equal</v>
      </c>
      <c r="K54" s="186"/>
      <c r="L54" s="186"/>
      <c r="M54" s="186"/>
      <c r="N54" s="108"/>
      <c r="O54" s="186" t="str">
        <f>IFERROR(ROUNDUP(H41*$L$14,0),"Calculated Cell")</f>
        <v>Calculated Cell</v>
      </c>
      <c r="P54" s="186"/>
      <c r="Q54" s="186"/>
      <c r="R54" s="7"/>
    </row>
    <row r="55" spans="4:18" ht="4.9000000000000004" customHeight="1" x14ac:dyDescent="0.3">
      <c r="D55" s="100"/>
      <c r="E55" s="96"/>
      <c r="F55" s="109"/>
      <c r="G55" s="109"/>
      <c r="H55" s="109"/>
      <c r="I55" s="108"/>
      <c r="J55" s="102"/>
      <c r="K55" s="102"/>
      <c r="L55" s="102"/>
      <c r="M55" s="102"/>
      <c r="N55" s="108"/>
      <c r="O55" s="102"/>
      <c r="P55" s="102"/>
      <c r="Q55" s="102"/>
      <c r="R55" s="15"/>
    </row>
    <row r="56" spans="4:18" ht="18" customHeight="1" x14ac:dyDescent="0.3">
      <c r="D56" s="126" t="s">
        <v>4</v>
      </c>
      <c r="E56" s="96"/>
      <c r="F56" s="173" t="str">
        <f>IFERROR((O43/$L$14)-F43/$D$14,"Calculated Cell")</f>
        <v>Calculated Cell</v>
      </c>
      <c r="G56" s="173"/>
      <c r="H56" s="173"/>
      <c r="I56" s="108"/>
      <c r="J56" s="186" t="str">
        <f>IF(Q43&gt;H43,"Overrepresented",IF(Q43&lt;H43,"Underrepresented",IF(Q43=H43,"Equal")))</f>
        <v>Equal</v>
      </c>
      <c r="K56" s="186"/>
      <c r="L56" s="186"/>
      <c r="M56" s="186"/>
      <c r="N56" s="108"/>
      <c r="O56" s="186" t="str">
        <f>IFERROR(ROUNDUP(H43*$L$14,0),"Calculated Cell")</f>
        <v>Calculated Cell</v>
      </c>
      <c r="P56" s="186"/>
      <c r="Q56" s="186"/>
      <c r="R56" s="7"/>
    </row>
    <row r="57" spans="4:18" ht="4.1500000000000004" customHeight="1" x14ac:dyDescent="0.3">
      <c r="D57" s="100"/>
      <c r="E57" s="96"/>
      <c r="F57" s="109"/>
      <c r="G57" s="109"/>
      <c r="H57" s="109"/>
      <c r="I57" s="108"/>
      <c r="J57" s="102"/>
      <c r="K57" s="102"/>
      <c r="L57" s="102"/>
      <c r="M57" s="102"/>
      <c r="N57" s="108"/>
      <c r="O57" s="102"/>
      <c r="P57" s="102"/>
      <c r="Q57" s="102"/>
      <c r="R57" s="15"/>
    </row>
    <row r="58" spans="4:18" ht="19.149999999999999" customHeight="1" x14ac:dyDescent="0.3">
      <c r="D58" s="126" t="s">
        <v>5</v>
      </c>
      <c r="E58" s="96"/>
      <c r="F58" s="173" t="str">
        <f>IFERROR((O45/$L$14)-F45/$D$14,"Calculated Cell")</f>
        <v>Calculated Cell</v>
      </c>
      <c r="G58" s="173"/>
      <c r="H58" s="173"/>
      <c r="I58" s="108"/>
      <c r="J58" s="186" t="str">
        <f>IF(Q45&gt;H45,"Overrepresented",IF(Q45&lt;H45,"Underrepresented",IF(Q45=H45,"Equal")))</f>
        <v>Equal</v>
      </c>
      <c r="K58" s="186"/>
      <c r="L58" s="186"/>
      <c r="M58" s="186"/>
      <c r="N58" s="108"/>
      <c r="O58" s="186" t="str">
        <f>IFERROR(ROUNDUP(H45*$L$14,0),"Calculated Cell")</f>
        <v>Calculated Cell</v>
      </c>
      <c r="P58" s="186"/>
      <c r="Q58" s="186"/>
      <c r="R58" s="7"/>
    </row>
    <row r="59" spans="4:18" ht="4.9000000000000004" customHeight="1" x14ac:dyDescent="0.3">
      <c r="D59" s="100"/>
      <c r="E59" s="96"/>
      <c r="F59" s="109"/>
      <c r="G59" s="109"/>
      <c r="H59" s="109"/>
      <c r="I59" s="108"/>
      <c r="J59" s="102"/>
      <c r="K59" s="102"/>
      <c r="L59" s="102"/>
      <c r="M59" s="102"/>
      <c r="N59" s="108"/>
      <c r="O59" s="102"/>
      <c r="P59" s="102"/>
      <c r="Q59" s="102"/>
      <c r="R59" s="15"/>
    </row>
    <row r="60" spans="4:18" ht="17.25" x14ac:dyDescent="0.3">
      <c r="D60" s="126" t="s">
        <v>6</v>
      </c>
      <c r="E60" s="96"/>
      <c r="F60" s="173" t="str">
        <f>IFERROR((O47/$L$14)-F47/$D$14,"Calculated Cell")</f>
        <v>Calculated Cell</v>
      </c>
      <c r="G60" s="173"/>
      <c r="H60" s="173"/>
      <c r="I60" s="108"/>
      <c r="J60" s="186" t="str">
        <f>IF(Q47&gt;H47,"Overrepresented",IF(Q47&lt;H47,"Underrepresented",IF(Q47=H47,"Equal")))</f>
        <v>Equal</v>
      </c>
      <c r="K60" s="186"/>
      <c r="L60" s="186"/>
      <c r="M60" s="186"/>
      <c r="N60" s="108"/>
      <c r="O60" s="186" t="str">
        <f>IFERROR(ROUNDUP(H47*$L$14,0),"Calculated Cell")</f>
        <v>Calculated Cell</v>
      </c>
      <c r="P60" s="186"/>
      <c r="Q60" s="186"/>
      <c r="R60" s="7"/>
    </row>
    <row r="61" spans="4:18" s="76" customFormat="1" ht="7.9" customHeight="1" x14ac:dyDescent="0.3">
      <c r="D61" s="87"/>
      <c r="E61" s="75"/>
      <c r="F61" s="88"/>
      <c r="G61" s="88"/>
      <c r="H61" s="88"/>
      <c r="I61" s="83"/>
      <c r="J61" s="90"/>
      <c r="K61" s="90"/>
      <c r="L61" s="90"/>
      <c r="M61" s="90"/>
      <c r="N61" s="83"/>
      <c r="O61" s="90"/>
      <c r="P61" s="90"/>
      <c r="Q61" s="90"/>
      <c r="R61" s="91"/>
    </row>
    <row r="62" spans="4:18" s="76" customFormat="1" ht="64.5" customHeight="1" x14ac:dyDescent="0.2">
      <c r="D62" s="178" t="s">
        <v>77</v>
      </c>
      <c r="E62" s="185"/>
      <c r="F62" s="185"/>
      <c r="G62" s="185"/>
      <c r="H62" s="185"/>
      <c r="I62" s="185"/>
      <c r="J62" s="185"/>
      <c r="K62" s="185"/>
      <c r="L62" s="185"/>
      <c r="M62" s="185"/>
      <c r="N62" s="185"/>
      <c r="O62" s="185"/>
      <c r="P62" s="185"/>
      <c r="Q62" s="185"/>
      <c r="R62" s="91"/>
    </row>
    <row r="63" spans="4:18" ht="8.65" customHeight="1" x14ac:dyDescent="0.2"/>
    <row r="64" spans="4:18" s="76" customFormat="1" ht="36.4" customHeight="1" x14ac:dyDescent="0.2"/>
    <row r="65" spans="4:18" ht="38.65" customHeight="1" x14ac:dyDescent="0.2"/>
    <row r="66" spans="4:18" ht="7.15" customHeight="1" x14ac:dyDescent="0.25">
      <c r="F66" s="114"/>
      <c r="G66" s="114"/>
      <c r="H66" s="114"/>
      <c r="I66" s="114"/>
      <c r="J66" s="114"/>
      <c r="K66" s="114"/>
      <c r="L66" s="114"/>
      <c r="M66" s="114"/>
      <c r="N66" s="114"/>
      <c r="O66" s="114"/>
      <c r="P66" s="114"/>
      <c r="Q66" s="114"/>
    </row>
    <row r="67" spans="4:18" ht="17.25" x14ac:dyDescent="0.3">
      <c r="D67" s="53"/>
      <c r="E67" s="53"/>
      <c r="F67" s="92" t="s">
        <v>62</v>
      </c>
      <c r="G67" s="93"/>
      <c r="H67" s="92" t="s">
        <v>63</v>
      </c>
      <c r="I67" s="94"/>
      <c r="J67" s="94"/>
      <c r="K67" s="94"/>
      <c r="L67" s="94"/>
      <c r="M67" s="93"/>
      <c r="N67" s="93"/>
      <c r="O67" s="92" t="s">
        <v>2</v>
      </c>
      <c r="P67" s="93"/>
      <c r="Q67" s="92" t="s">
        <v>3</v>
      </c>
      <c r="R67" s="12"/>
    </row>
    <row r="68" spans="4:18" ht="4.1500000000000004" customHeight="1" x14ac:dyDescent="0.25">
      <c r="D68" s="54"/>
      <c r="E68" s="54"/>
      <c r="F68" s="54"/>
      <c r="G68" s="54"/>
      <c r="H68" s="54"/>
      <c r="I68" s="54"/>
      <c r="J68" s="54"/>
      <c r="K68" s="54"/>
      <c r="L68" s="54"/>
      <c r="M68" s="54"/>
      <c r="N68" s="54"/>
      <c r="O68" s="54"/>
      <c r="P68" s="54"/>
      <c r="Q68" s="54"/>
    </row>
    <row r="69" spans="4:18" ht="18" customHeight="1" x14ac:dyDescent="0.3">
      <c r="D69" s="124" t="s">
        <v>7</v>
      </c>
      <c r="E69" s="32"/>
      <c r="F69" s="52"/>
      <c r="G69" s="50"/>
      <c r="H69" s="111" t="str">
        <f>IFERROR(F69/$D$14,"Calculated Cell")</f>
        <v>Calculated Cell</v>
      </c>
      <c r="I69" s="32"/>
      <c r="J69" s="32"/>
      <c r="K69" s="171" t="s">
        <v>7</v>
      </c>
      <c r="L69" s="171"/>
      <c r="M69" s="171"/>
      <c r="N69" s="32"/>
      <c r="O69" s="52"/>
      <c r="P69" s="50"/>
      <c r="Q69" s="111" t="str">
        <f>IFERROR(O69/$L$14,"Calculated Cell")</f>
        <v>Calculated Cell</v>
      </c>
      <c r="R69" s="13"/>
    </row>
    <row r="70" spans="4:18" ht="4.1500000000000004" customHeight="1" x14ac:dyDescent="0.3">
      <c r="D70" s="46"/>
      <c r="E70" s="32"/>
      <c r="F70" s="50"/>
      <c r="G70" s="50"/>
      <c r="H70" s="112"/>
      <c r="I70" s="32"/>
      <c r="J70" s="32"/>
      <c r="K70" s="46"/>
      <c r="L70" s="46"/>
      <c r="M70" s="46"/>
      <c r="N70" s="32"/>
      <c r="O70" s="50"/>
      <c r="P70" s="50"/>
      <c r="Q70" s="112"/>
      <c r="R70" s="16"/>
    </row>
    <row r="71" spans="4:18" ht="18.399999999999999" customHeight="1" x14ac:dyDescent="0.3">
      <c r="D71" s="124" t="s">
        <v>8</v>
      </c>
      <c r="E71" s="32"/>
      <c r="F71" s="52"/>
      <c r="G71" s="50"/>
      <c r="H71" s="111" t="str">
        <f>IFERROR(F71/$D$14,"Calculated Cell")</f>
        <v>Calculated Cell</v>
      </c>
      <c r="I71" s="32"/>
      <c r="J71" s="32"/>
      <c r="K71" s="171" t="s">
        <v>8</v>
      </c>
      <c r="L71" s="171"/>
      <c r="M71" s="171"/>
      <c r="N71" s="32"/>
      <c r="O71" s="52"/>
      <c r="P71" s="50"/>
      <c r="Q71" s="111" t="str">
        <f>IFERROR(O71/$L$14,"Calculated Cell")</f>
        <v>Calculated Cell</v>
      </c>
      <c r="R71" s="13"/>
    </row>
    <row r="72" spans="4:18" ht="4.9000000000000004" customHeight="1" x14ac:dyDescent="0.3">
      <c r="D72" s="46"/>
      <c r="E72" s="32"/>
      <c r="F72" s="50"/>
      <c r="G72" s="50"/>
      <c r="H72" s="112"/>
      <c r="I72" s="32"/>
      <c r="J72" s="32"/>
      <c r="K72" s="46"/>
      <c r="L72" s="46"/>
      <c r="M72" s="46"/>
      <c r="N72" s="32"/>
      <c r="O72" s="50"/>
      <c r="P72" s="50"/>
      <c r="Q72" s="112"/>
      <c r="R72" s="16"/>
    </row>
    <row r="73" spans="4:18" ht="18" customHeight="1" x14ac:dyDescent="0.3">
      <c r="D73" s="124" t="s">
        <v>13</v>
      </c>
      <c r="E73" s="32"/>
      <c r="F73" s="52"/>
      <c r="G73" s="50"/>
      <c r="H73" s="111" t="str">
        <f>IFERROR(F73/$D$14,"Calculated Cell")</f>
        <v>Calculated Cell</v>
      </c>
      <c r="I73" s="32"/>
      <c r="J73" s="32"/>
      <c r="K73" s="171" t="s">
        <v>13</v>
      </c>
      <c r="L73" s="171"/>
      <c r="M73" s="171"/>
      <c r="N73" s="32"/>
      <c r="O73" s="52"/>
      <c r="P73" s="50"/>
      <c r="Q73" s="111" t="str">
        <f>IFERROR(O73/$L$14,"Calculated Cell")</f>
        <v>Calculated Cell</v>
      </c>
      <c r="R73" s="13"/>
    </row>
    <row r="74" spans="4:18" ht="4.1500000000000004" customHeight="1" x14ac:dyDescent="0.3">
      <c r="D74" s="46"/>
      <c r="E74" s="32"/>
      <c r="F74" s="50"/>
      <c r="G74" s="50"/>
      <c r="H74" s="112"/>
      <c r="I74" s="32"/>
      <c r="J74" s="32"/>
      <c r="K74" s="46"/>
      <c r="L74" s="46"/>
      <c r="M74" s="46"/>
      <c r="N74" s="32"/>
      <c r="O74" s="50"/>
      <c r="P74" s="50"/>
      <c r="Q74" s="112"/>
      <c r="R74" s="16"/>
    </row>
    <row r="75" spans="4:18" ht="17.649999999999999" customHeight="1" x14ac:dyDescent="0.3">
      <c r="D75" s="124" t="s">
        <v>9</v>
      </c>
      <c r="E75" s="32"/>
      <c r="F75" s="52"/>
      <c r="G75" s="50"/>
      <c r="H75" s="111" t="str">
        <f>IFERROR(F75/$D$14,"Calculated Cell")</f>
        <v>Calculated Cell</v>
      </c>
      <c r="I75" s="32"/>
      <c r="J75" s="32"/>
      <c r="K75" s="171" t="s">
        <v>9</v>
      </c>
      <c r="L75" s="171"/>
      <c r="M75" s="171"/>
      <c r="N75" s="32"/>
      <c r="O75" s="52"/>
      <c r="P75" s="50"/>
      <c r="Q75" s="111" t="str">
        <f>IFERROR(O75/$L$14,"Calculated Cell")</f>
        <v>Calculated Cell</v>
      </c>
      <c r="R75" s="13"/>
    </row>
    <row r="76" spans="4:18" ht="4.1500000000000004" customHeight="1" x14ac:dyDescent="0.3">
      <c r="D76" s="46"/>
      <c r="E76" s="32"/>
      <c r="F76" s="50"/>
      <c r="G76" s="50"/>
      <c r="H76" s="112"/>
      <c r="I76" s="32"/>
      <c r="J76" s="32"/>
      <c r="K76" s="46"/>
      <c r="L76" s="46"/>
      <c r="M76" s="46"/>
      <c r="N76" s="32"/>
      <c r="O76" s="50"/>
      <c r="P76" s="50"/>
      <c r="Q76" s="112"/>
      <c r="R76" s="16"/>
    </row>
    <row r="77" spans="4:18" ht="18" customHeight="1" x14ac:dyDescent="0.3">
      <c r="D77" s="124" t="s">
        <v>98</v>
      </c>
      <c r="E77" s="32"/>
      <c r="F77" s="52"/>
      <c r="G77" s="50"/>
      <c r="H77" s="111" t="str">
        <f>IFERROR(F77/$D$14,"Calculated Cell")</f>
        <v>Calculated Cell</v>
      </c>
      <c r="I77" s="32"/>
      <c r="J77" s="32"/>
      <c r="K77" s="171" t="s">
        <v>98</v>
      </c>
      <c r="L77" s="171"/>
      <c r="M77" s="171"/>
      <c r="N77" s="32"/>
      <c r="O77" s="52"/>
      <c r="P77" s="50"/>
      <c r="Q77" s="111" t="str">
        <f>IFERROR(O77/$L$14,"Calculated Cell")</f>
        <v>Calculated Cell</v>
      </c>
      <c r="R77" s="13"/>
    </row>
    <row r="78" spans="4:18" ht="4.1500000000000004" customHeight="1" x14ac:dyDescent="0.3">
      <c r="D78" s="46"/>
      <c r="E78" s="32"/>
      <c r="F78" s="50"/>
      <c r="G78" s="50"/>
      <c r="H78" s="112"/>
      <c r="I78" s="32"/>
      <c r="J78" s="32"/>
      <c r="K78" s="46"/>
      <c r="L78" s="46"/>
      <c r="M78" s="46"/>
      <c r="N78" s="32"/>
      <c r="O78" s="50"/>
      <c r="P78" s="50"/>
      <c r="Q78" s="112"/>
      <c r="R78" s="16"/>
    </row>
    <row r="79" spans="4:18" ht="18" customHeight="1" x14ac:dyDescent="0.3">
      <c r="D79" s="124" t="s">
        <v>11</v>
      </c>
      <c r="E79" s="32"/>
      <c r="F79" s="52"/>
      <c r="G79" s="50"/>
      <c r="H79" s="111" t="str">
        <f>IFERROR(F79/$D$14,"Calculated Cell")</f>
        <v>Calculated Cell</v>
      </c>
      <c r="I79" s="32"/>
      <c r="J79" s="32"/>
      <c r="K79" s="171" t="s">
        <v>11</v>
      </c>
      <c r="L79" s="171"/>
      <c r="M79" s="171"/>
      <c r="N79" s="32"/>
      <c r="O79" s="52"/>
      <c r="P79" s="50"/>
      <c r="Q79" s="111" t="str">
        <f>IFERROR(O79/$L$14,"Calculated Cell")</f>
        <v>Calculated Cell</v>
      </c>
      <c r="R79" s="13"/>
    </row>
    <row r="80" spans="4:18" ht="4.1500000000000004" customHeight="1" x14ac:dyDescent="0.3">
      <c r="D80" s="46"/>
      <c r="E80" s="32"/>
      <c r="F80" s="50"/>
      <c r="G80" s="50"/>
      <c r="H80" s="112"/>
      <c r="I80" s="32"/>
      <c r="J80" s="32"/>
      <c r="K80" s="46"/>
      <c r="L80" s="46"/>
      <c r="M80" s="46"/>
      <c r="N80" s="32"/>
      <c r="O80" s="50"/>
      <c r="P80" s="50"/>
      <c r="Q80" s="112"/>
      <c r="R80" s="16"/>
    </row>
    <row r="81" spans="4:18" ht="18" customHeight="1" x14ac:dyDescent="0.3">
      <c r="D81" s="124" t="s">
        <v>12</v>
      </c>
      <c r="E81" s="32"/>
      <c r="F81" s="52"/>
      <c r="G81" s="50"/>
      <c r="H81" s="111" t="str">
        <f>IFERROR(F81/$D$14,"Calculated Cell")</f>
        <v>Calculated Cell</v>
      </c>
      <c r="I81" s="32"/>
      <c r="J81" s="32"/>
      <c r="K81" s="171" t="s">
        <v>12</v>
      </c>
      <c r="L81" s="171"/>
      <c r="M81" s="171"/>
      <c r="N81" s="32"/>
      <c r="O81" s="52"/>
      <c r="P81" s="50"/>
      <c r="Q81" s="111" t="str">
        <f>IFERROR(O81/$L$14,"Calculated Cell")</f>
        <v>Calculated Cell</v>
      </c>
      <c r="R81" s="13"/>
    </row>
    <row r="83" spans="4:18" ht="16.899999999999999" customHeight="1" x14ac:dyDescent="0.35">
      <c r="D83" s="182" t="s">
        <v>100</v>
      </c>
      <c r="E83" s="183"/>
      <c r="F83" s="183"/>
      <c r="G83" s="183"/>
      <c r="H83" s="183"/>
      <c r="I83" s="183"/>
      <c r="J83" s="183"/>
      <c r="K83" s="183"/>
      <c r="L83" s="183"/>
      <c r="M83" s="183"/>
      <c r="N83" s="183"/>
      <c r="O83" s="183"/>
      <c r="P83" s="183"/>
      <c r="Q83" s="183"/>
    </row>
    <row r="84" spans="4:18" s="76" customFormat="1" ht="6.6" customHeight="1" x14ac:dyDescent="0.2"/>
    <row r="85" spans="4:18" s="76" customFormat="1" ht="6" customHeight="1" x14ac:dyDescent="0.2"/>
    <row r="86" spans="4:18" ht="27.6" customHeight="1" x14ac:dyDescent="0.25">
      <c r="D86" s="54"/>
      <c r="E86" s="54"/>
      <c r="F86" s="180" t="s">
        <v>64</v>
      </c>
      <c r="G86" s="180"/>
      <c r="H86" s="180"/>
      <c r="I86" s="51"/>
      <c r="J86" s="180" t="s">
        <v>34</v>
      </c>
      <c r="K86" s="180"/>
      <c r="L86" s="180"/>
      <c r="M86" s="180"/>
      <c r="N86" s="51"/>
      <c r="O86" s="180" t="s">
        <v>14</v>
      </c>
      <c r="P86" s="180"/>
      <c r="Q86" s="180"/>
      <c r="R86" s="14"/>
    </row>
    <row r="87" spans="4:18" ht="9.6" customHeight="1" x14ac:dyDescent="0.25">
      <c r="D87" s="54"/>
      <c r="E87" s="54"/>
      <c r="F87" s="54"/>
      <c r="G87" s="54"/>
      <c r="H87" s="54"/>
      <c r="I87" s="54"/>
      <c r="J87" s="54"/>
      <c r="K87" s="54"/>
      <c r="L87" s="54"/>
      <c r="M87" s="54"/>
      <c r="N87" s="54"/>
      <c r="O87" s="54"/>
      <c r="P87" s="54"/>
      <c r="Q87" s="54"/>
    </row>
    <row r="88" spans="4:18" ht="18" customHeight="1" x14ac:dyDescent="0.3">
      <c r="D88" s="113" t="s">
        <v>7</v>
      </c>
      <c r="E88" s="96"/>
      <c r="F88" s="181" t="str">
        <f>IFERROR((O69/$L$14)-F69/$D$14,"CalculatedCell")</f>
        <v>CalculatedCell</v>
      </c>
      <c r="G88" s="181"/>
      <c r="H88" s="181"/>
      <c r="I88" s="108"/>
      <c r="J88" s="179" t="str">
        <f>IFERROR(IF(Q69&gt;H69,"Overrepresented",IF(Q69&lt;H69,"Underrepresented",IF(Q69=H69,"Equal",""))),"Calculated Cell")</f>
        <v>Equal</v>
      </c>
      <c r="K88" s="179"/>
      <c r="L88" s="179"/>
      <c r="M88" s="179"/>
      <c r="N88" s="108"/>
      <c r="O88" s="179" t="str">
        <f>IFERROR(ROUNDUP(H69*$L$14,0),"Calculated Cell")</f>
        <v>Calculated Cell</v>
      </c>
      <c r="P88" s="179"/>
      <c r="Q88" s="179"/>
      <c r="R88" s="7"/>
    </row>
    <row r="89" spans="4:18" ht="3.6" customHeight="1" x14ac:dyDescent="0.3">
      <c r="D89" s="100"/>
      <c r="E89" s="96"/>
      <c r="F89" s="109"/>
      <c r="G89" s="109"/>
      <c r="H89" s="109"/>
      <c r="I89" s="108"/>
      <c r="J89" s="102"/>
      <c r="K89" s="102"/>
      <c r="L89" s="102"/>
      <c r="M89" s="115"/>
      <c r="N89" s="108"/>
      <c r="O89" s="102"/>
      <c r="P89" s="102"/>
      <c r="Q89" s="102"/>
      <c r="R89" s="5"/>
    </row>
    <row r="90" spans="4:18" ht="18" customHeight="1" x14ac:dyDescent="0.3">
      <c r="D90" s="113" t="s">
        <v>8</v>
      </c>
      <c r="E90" s="96"/>
      <c r="F90" s="181" t="str">
        <f>IFERROR((O71/$L$14)-F71/$D$14,"CalculatedCell")</f>
        <v>CalculatedCell</v>
      </c>
      <c r="G90" s="181"/>
      <c r="H90" s="181"/>
      <c r="I90" s="108"/>
      <c r="J90" s="179" t="str">
        <f>IFERROR(IF(Q71&gt;H71,"Overrepresented",IF(Q71&lt;H71,"Underrepresented",IF(Q71=H71,"Equal",""))),"Calculated Cell")</f>
        <v>Equal</v>
      </c>
      <c r="K90" s="179"/>
      <c r="L90" s="179"/>
      <c r="M90" s="179"/>
      <c r="N90" s="108"/>
      <c r="O90" s="179" t="str">
        <f>IFERROR(ROUNDUP(H71*$L$14,0),"Calculated Cell")</f>
        <v>Calculated Cell</v>
      </c>
      <c r="P90" s="179"/>
      <c r="Q90" s="179"/>
      <c r="R90" s="7"/>
    </row>
    <row r="91" spans="4:18" ht="3.6" customHeight="1" x14ac:dyDescent="0.3">
      <c r="D91" s="100"/>
      <c r="E91" s="96"/>
      <c r="F91" s="109"/>
      <c r="G91" s="109"/>
      <c r="H91" s="109"/>
      <c r="I91" s="108"/>
      <c r="J91" s="102"/>
      <c r="K91" s="102"/>
      <c r="L91" s="102"/>
      <c r="M91" s="115"/>
      <c r="N91" s="108"/>
      <c r="O91" s="102"/>
      <c r="P91" s="102"/>
      <c r="Q91" s="102"/>
      <c r="R91" s="5"/>
    </row>
    <row r="92" spans="4:18" ht="18" customHeight="1" x14ac:dyDescent="0.3">
      <c r="D92" s="113" t="s">
        <v>13</v>
      </c>
      <c r="E92" s="96"/>
      <c r="F92" s="181" t="str">
        <f>IFERROR((O73/$L$14)-F73/$D$14,"CalculatedCell")</f>
        <v>CalculatedCell</v>
      </c>
      <c r="G92" s="181"/>
      <c r="H92" s="181"/>
      <c r="I92" s="108"/>
      <c r="J92" s="179" t="str">
        <f>IFERROR(IF(Q73&gt;H73,"Overrepresented",IF(Q73&lt;H73,"Underrepresented",IF(Q73=H73,"Equal",""))),"Calculated Cell")</f>
        <v>Equal</v>
      </c>
      <c r="K92" s="179"/>
      <c r="L92" s="179"/>
      <c r="M92" s="179"/>
      <c r="N92" s="108"/>
      <c r="O92" s="179" t="str">
        <f>IFERROR(ROUNDUP(H73*$L$14,0),"Calculated Cell")</f>
        <v>Calculated Cell</v>
      </c>
      <c r="P92" s="179"/>
      <c r="Q92" s="179"/>
      <c r="R92" s="7"/>
    </row>
    <row r="93" spans="4:18" ht="4.9000000000000004" customHeight="1" x14ac:dyDescent="0.3">
      <c r="D93" s="100"/>
      <c r="E93" s="96"/>
      <c r="F93" s="109"/>
      <c r="G93" s="109"/>
      <c r="H93" s="109"/>
      <c r="I93" s="108"/>
      <c r="J93" s="102"/>
      <c r="K93" s="102"/>
      <c r="L93" s="102"/>
      <c r="M93" s="115"/>
      <c r="N93" s="108"/>
      <c r="O93" s="102"/>
      <c r="P93" s="102"/>
      <c r="Q93" s="102"/>
      <c r="R93" s="5"/>
    </row>
    <row r="94" spans="4:18" ht="18" customHeight="1" x14ac:dyDescent="0.3">
      <c r="D94" s="113" t="s">
        <v>9</v>
      </c>
      <c r="E94" s="96"/>
      <c r="F94" s="181" t="str">
        <f>IFERROR((O75/$L$14)-F75/$D$14,"CalculatedCell")</f>
        <v>CalculatedCell</v>
      </c>
      <c r="G94" s="181"/>
      <c r="H94" s="181"/>
      <c r="I94" s="108"/>
      <c r="J94" s="179" t="str">
        <f>IFERROR(IF(Q75&gt;H75,"Overrepresented",IF(Q75&lt;H75,"Underrepresented",IF(Q75=H75,"Equal",""))),"Calculated Cell")</f>
        <v>Equal</v>
      </c>
      <c r="K94" s="179"/>
      <c r="L94" s="179"/>
      <c r="M94" s="179"/>
      <c r="N94" s="108"/>
      <c r="O94" s="179" t="str">
        <f>IFERROR(ROUNDUP(H75*$L$14,0),"Calculated Cell")</f>
        <v>Calculated Cell</v>
      </c>
      <c r="P94" s="179"/>
      <c r="Q94" s="179"/>
      <c r="R94" s="7"/>
    </row>
    <row r="95" spans="4:18" ht="4.1500000000000004" customHeight="1" x14ac:dyDescent="0.3">
      <c r="D95" s="100"/>
      <c r="E95" s="96"/>
      <c r="F95" s="109"/>
      <c r="G95" s="109"/>
      <c r="H95" s="109"/>
      <c r="I95" s="108"/>
      <c r="J95" s="102"/>
      <c r="K95" s="102"/>
      <c r="L95" s="102"/>
      <c r="M95" s="115"/>
      <c r="N95" s="108"/>
      <c r="O95" s="102"/>
      <c r="P95" s="102"/>
      <c r="Q95" s="102"/>
      <c r="R95" s="5"/>
    </row>
    <row r="96" spans="4:18" ht="18" customHeight="1" x14ac:dyDescent="0.3">
      <c r="D96" s="113" t="s">
        <v>98</v>
      </c>
      <c r="E96" s="96"/>
      <c r="F96" s="181" t="str">
        <f>IFERROR((O77/$L$14)-F77/$D$14,"CalculatedCell")</f>
        <v>CalculatedCell</v>
      </c>
      <c r="G96" s="181"/>
      <c r="H96" s="181"/>
      <c r="I96" s="108"/>
      <c r="J96" s="179" t="str">
        <f>IFERROR(IF(Q77&gt;H77,"Overrepresented",IF(Q77&lt;H77,"Underrepresented",IF(Q77=H77,"Equal",""))),"Calculated Cell")</f>
        <v>Equal</v>
      </c>
      <c r="K96" s="179"/>
      <c r="L96" s="179"/>
      <c r="M96" s="179"/>
      <c r="N96" s="108"/>
      <c r="O96" s="179" t="str">
        <f>IFERROR(ROUNDUP(H77*$L$14,0),"Calculated Cell")</f>
        <v>Calculated Cell</v>
      </c>
      <c r="P96" s="179"/>
      <c r="Q96" s="179"/>
      <c r="R96" s="7"/>
    </row>
    <row r="97" spans="4:18" ht="3.6" customHeight="1" x14ac:dyDescent="0.3">
      <c r="D97" s="100"/>
      <c r="E97" s="96"/>
      <c r="F97" s="109"/>
      <c r="G97" s="109"/>
      <c r="H97" s="109"/>
      <c r="I97" s="108"/>
      <c r="J97" s="102"/>
      <c r="K97" s="102"/>
      <c r="L97" s="102"/>
      <c r="M97" s="115"/>
      <c r="N97" s="108"/>
      <c r="O97" s="102"/>
      <c r="P97" s="102"/>
      <c r="Q97" s="102"/>
      <c r="R97" s="5"/>
    </row>
    <row r="98" spans="4:18" ht="18" customHeight="1" x14ac:dyDescent="0.3">
      <c r="D98" s="113" t="s">
        <v>11</v>
      </c>
      <c r="E98" s="96"/>
      <c r="F98" s="181" t="str">
        <f>IFERROR((O79/$L$14)-F79/$D$14,"CalculatedCell")</f>
        <v>CalculatedCell</v>
      </c>
      <c r="G98" s="181"/>
      <c r="H98" s="181"/>
      <c r="I98" s="108"/>
      <c r="J98" s="179" t="str">
        <f>IFERROR(IF(Q79&gt;H79,"Overrepresented",IF(Q79&lt;H79,"Underrepresented",IF(Q79=H79,"Equal",""))),"Calculated Cell")</f>
        <v>Equal</v>
      </c>
      <c r="K98" s="179"/>
      <c r="L98" s="179"/>
      <c r="M98" s="179"/>
      <c r="N98" s="108"/>
      <c r="O98" s="179" t="str">
        <f>IFERROR(ROUNDUP(H79*$L$14,0),"Calculated Cell")</f>
        <v>Calculated Cell</v>
      </c>
      <c r="P98" s="179"/>
      <c r="Q98" s="179"/>
      <c r="R98" s="7"/>
    </row>
    <row r="99" spans="4:18" ht="3.6" customHeight="1" x14ac:dyDescent="0.3">
      <c r="D99" s="100"/>
      <c r="E99" s="96"/>
      <c r="F99" s="109"/>
      <c r="G99" s="109"/>
      <c r="H99" s="109"/>
      <c r="I99" s="108"/>
      <c r="J99" s="102"/>
      <c r="K99" s="102"/>
      <c r="L99" s="102"/>
      <c r="M99" s="115"/>
      <c r="N99" s="108"/>
      <c r="O99" s="102"/>
      <c r="P99" s="102"/>
      <c r="Q99" s="102"/>
      <c r="R99" s="5"/>
    </row>
    <row r="100" spans="4:18" ht="17.649999999999999" customHeight="1" x14ac:dyDescent="0.3">
      <c r="D100" s="113" t="s">
        <v>12</v>
      </c>
      <c r="E100" s="96"/>
      <c r="F100" s="181" t="str">
        <f>IFERROR((O81/$L$14)-F81/$D$14,"CalculatedCell")</f>
        <v>CalculatedCell</v>
      </c>
      <c r="G100" s="181"/>
      <c r="H100" s="181"/>
      <c r="I100" s="108"/>
      <c r="J100" s="179" t="str">
        <f>IFERROR(IF(Q81&gt;H81,"Overrepresented",IF(Q81&lt;H81,"Underrepresented",IF(Q81=H81,"Equal",""))),"Calculated Cell")</f>
        <v>Equal</v>
      </c>
      <c r="K100" s="179"/>
      <c r="L100" s="179"/>
      <c r="M100" s="179"/>
      <c r="N100" s="108"/>
      <c r="O100" s="179" t="str">
        <f>IFERROR(ROUNDUP(H81*$L$14,0),"Calculated Cell")</f>
        <v>Calculated Cell</v>
      </c>
      <c r="P100" s="179"/>
      <c r="Q100" s="179"/>
      <c r="R100" s="7"/>
    </row>
    <row r="101" spans="4:18" ht="7.15" customHeight="1" x14ac:dyDescent="0.3">
      <c r="D101" s="116"/>
      <c r="E101" s="117"/>
      <c r="F101" s="118"/>
      <c r="G101" s="118"/>
      <c r="H101" s="118"/>
      <c r="I101" s="119"/>
      <c r="J101" s="120"/>
      <c r="K101" s="120"/>
      <c r="L101" s="120"/>
      <c r="M101" s="120"/>
      <c r="N101" s="119"/>
      <c r="O101" s="120"/>
      <c r="P101" s="120"/>
      <c r="Q101" s="120"/>
      <c r="R101" s="7"/>
    </row>
    <row r="102" spans="4:18" ht="63.4" customHeight="1" x14ac:dyDescent="0.2">
      <c r="D102" s="184" t="s">
        <v>99</v>
      </c>
      <c r="E102" s="185"/>
      <c r="F102" s="185"/>
      <c r="G102" s="185"/>
      <c r="H102" s="185"/>
      <c r="I102" s="185"/>
      <c r="J102" s="185"/>
      <c r="K102" s="185"/>
      <c r="L102" s="185"/>
      <c r="M102" s="185"/>
      <c r="N102" s="185"/>
      <c r="O102" s="185"/>
      <c r="P102" s="185"/>
      <c r="Q102" s="185"/>
      <c r="R102" s="7"/>
    </row>
    <row r="103" spans="4:18" ht="8.65" customHeight="1" x14ac:dyDescent="0.2">
      <c r="M103" s="3"/>
      <c r="N103" s="3"/>
      <c r="O103" s="3"/>
      <c r="P103" s="3"/>
      <c r="Q103" s="3"/>
      <c r="R103" s="4"/>
    </row>
  </sheetData>
  <mergeCells count="78">
    <mergeCell ref="F100:H100"/>
    <mergeCell ref="J100:M100"/>
    <mergeCell ref="O100:Q100"/>
    <mergeCell ref="D102:Q102"/>
    <mergeCell ref="F96:H96"/>
    <mergeCell ref="J96:M96"/>
    <mergeCell ref="O96:Q96"/>
    <mergeCell ref="F98:H98"/>
    <mergeCell ref="J98:M98"/>
    <mergeCell ref="O98:Q98"/>
    <mergeCell ref="F92:H92"/>
    <mergeCell ref="J92:M92"/>
    <mergeCell ref="O92:Q92"/>
    <mergeCell ref="F94:H94"/>
    <mergeCell ref="J94:M94"/>
    <mergeCell ref="O94:Q94"/>
    <mergeCell ref="F88:H88"/>
    <mergeCell ref="J88:M88"/>
    <mergeCell ref="O88:Q88"/>
    <mergeCell ref="F90:H90"/>
    <mergeCell ref="J90:M90"/>
    <mergeCell ref="O90:Q90"/>
    <mergeCell ref="K79:M79"/>
    <mergeCell ref="K81:M81"/>
    <mergeCell ref="D83:Q83"/>
    <mergeCell ref="F86:H86"/>
    <mergeCell ref="J86:M86"/>
    <mergeCell ref="O86:Q86"/>
    <mergeCell ref="K77:M77"/>
    <mergeCell ref="F58:H58"/>
    <mergeCell ref="J58:M58"/>
    <mergeCell ref="O58:Q58"/>
    <mergeCell ref="F60:H60"/>
    <mergeCell ref="J60:M60"/>
    <mergeCell ref="O60:Q60"/>
    <mergeCell ref="D62:Q62"/>
    <mergeCell ref="K69:M69"/>
    <mergeCell ref="K71:M71"/>
    <mergeCell ref="K73:M73"/>
    <mergeCell ref="K75:M75"/>
    <mergeCell ref="F54:H54"/>
    <mergeCell ref="J54:M54"/>
    <mergeCell ref="O54:Q54"/>
    <mergeCell ref="F56:H56"/>
    <mergeCell ref="J56:M56"/>
    <mergeCell ref="O56:Q56"/>
    <mergeCell ref="K45:M45"/>
    <mergeCell ref="K47:M47"/>
    <mergeCell ref="D49:Q49"/>
    <mergeCell ref="F52:H52"/>
    <mergeCell ref="J52:M52"/>
    <mergeCell ref="O52:Q52"/>
    <mergeCell ref="K43:M43"/>
    <mergeCell ref="D25:R25"/>
    <mergeCell ref="F28:H28"/>
    <mergeCell ref="J28:M28"/>
    <mergeCell ref="O28:Q28"/>
    <mergeCell ref="F30:H30"/>
    <mergeCell ref="J30:M30"/>
    <mergeCell ref="O30:Q30"/>
    <mergeCell ref="F32:H32"/>
    <mergeCell ref="J32:M32"/>
    <mergeCell ref="O32:Q32"/>
    <mergeCell ref="D34:Q34"/>
    <mergeCell ref="K41:M41"/>
    <mergeCell ref="K23:M23"/>
    <mergeCell ref="D3:Q3"/>
    <mergeCell ref="D6:F6"/>
    <mergeCell ref="G6:P6"/>
    <mergeCell ref="D8:F8"/>
    <mergeCell ref="G8:P8"/>
    <mergeCell ref="D11:G11"/>
    <mergeCell ref="K11:O11"/>
    <mergeCell ref="D13:J13"/>
    <mergeCell ref="L13:Q13"/>
    <mergeCell ref="D14:F14"/>
    <mergeCell ref="L14:O14"/>
    <mergeCell ref="K21:M21"/>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V103"/>
  <sheetViews>
    <sheetView showGridLines="0" showRowColHeaders="0" topLeftCell="A2" zoomScaleNormal="100" workbookViewId="0">
      <selection activeCell="V112" sqref="V112"/>
    </sheetView>
  </sheetViews>
  <sheetFormatPr defaultColWidth="8.7109375" defaultRowHeight="14.25" x14ac:dyDescent="0.2"/>
  <cols>
    <col min="1" max="1" width="5.28515625" style="1" customWidth="1"/>
    <col min="2" max="2" width="1.28515625" style="76" customWidth="1"/>
    <col min="3" max="3" width="1" style="8" customWidth="1"/>
    <col min="4" max="4" width="15.5703125" style="1" customWidth="1"/>
    <col min="5" max="5" width="3.28515625" style="1" customWidth="1"/>
    <col min="6" max="6" width="12.28515625" style="1" customWidth="1"/>
    <col min="7" max="7" width="1.5703125" style="1" customWidth="1"/>
    <col min="8" max="8" width="16.28515625" style="1" customWidth="1"/>
    <col min="9" max="9" width="1.7109375" style="1" customWidth="1"/>
    <col min="10" max="10" width="8" style="1" customWidth="1"/>
    <col min="11" max="11" width="3.28515625" style="1" customWidth="1"/>
    <col min="12" max="12" width="2.7109375" style="1" customWidth="1"/>
    <col min="13" max="13" width="9.85546875" style="1" customWidth="1"/>
    <col min="14" max="14" width="2.28515625" style="1" customWidth="1"/>
    <col min="15" max="15" width="15.7109375" style="1" customWidth="1"/>
    <col min="16" max="16" width="2" style="1" customWidth="1"/>
    <col min="17" max="17" width="17.7109375" style="1" customWidth="1"/>
    <col min="18" max="18" width="1.28515625" style="8" customWidth="1"/>
    <col min="19" max="19" width="1.28515625" style="76" customWidth="1"/>
    <col min="20" max="20" width="11.28515625" style="1" customWidth="1"/>
    <col min="21" max="21" width="1.28515625" style="1" customWidth="1"/>
    <col min="22" max="16384" width="8.7109375" style="1"/>
  </cols>
  <sheetData>
    <row r="1" spans="1:22" x14ac:dyDescent="0.2">
      <c r="D1" s="2"/>
      <c r="E1" s="2"/>
      <c r="G1" s="3"/>
      <c r="H1" s="3"/>
      <c r="I1" s="3"/>
      <c r="J1" s="3"/>
      <c r="K1" s="3"/>
      <c r="L1" s="3"/>
      <c r="M1" s="3"/>
      <c r="N1" s="3"/>
      <c r="O1" s="3"/>
      <c r="P1" s="3"/>
    </row>
    <row r="2" spans="1:22" ht="23.65" customHeight="1" x14ac:dyDescent="0.2"/>
    <row r="3" spans="1:22" ht="30.75" x14ac:dyDescent="0.2">
      <c r="D3" s="169" t="s">
        <v>94</v>
      </c>
      <c r="E3" s="169"/>
      <c r="F3" s="169"/>
      <c r="G3" s="169"/>
      <c r="H3" s="169"/>
      <c r="I3" s="169"/>
      <c r="J3" s="169"/>
      <c r="K3" s="169"/>
      <c r="L3" s="169"/>
      <c r="M3" s="169"/>
      <c r="N3" s="169"/>
      <c r="O3" s="169"/>
      <c r="P3" s="169"/>
      <c r="Q3" s="169"/>
    </row>
    <row r="5" spans="1:22" ht="16.5" x14ac:dyDescent="0.3">
      <c r="A5" s="32"/>
      <c r="B5" s="75"/>
      <c r="C5" s="33"/>
      <c r="D5" s="32"/>
      <c r="E5" s="32"/>
      <c r="F5" s="32"/>
      <c r="G5" s="32"/>
      <c r="H5" s="34"/>
      <c r="I5" s="34"/>
      <c r="J5" s="34"/>
      <c r="K5" s="34"/>
      <c r="L5" s="34"/>
      <c r="M5" s="34"/>
      <c r="N5" s="34"/>
      <c r="O5" s="34"/>
      <c r="P5" s="34"/>
      <c r="Q5" s="34"/>
      <c r="R5" s="35"/>
      <c r="S5" s="83"/>
      <c r="T5" s="34"/>
      <c r="U5" s="3"/>
    </row>
    <row r="6" spans="1:22" ht="24" x14ac:dyDescent="0.3">
      <c r="A6" s="32"/>
      <c r="B6" s="75"/>
      <c r="C6" s="33"/>
      <c r="D6" s="166" t="s">
        <v>74</v>
      </c>
      <c r="E6" s="166"/>
      <c r="F6" s="166"/>
      <c r="G6" s="170"/>
      <c r="H6" s="170"/>
      <c r="I6" s="170"/>
      <c r="J6" s="170"/>
      <c r="K6" s="170"/>
      <c r="L6" s="170"/>
      <c r="M6" s="170"/>
      <c r="N6" s="170"/>
      <c r="O6" s="170"/>
      <c r="P6" s="170"/>
      <c r="Q6" s="34"/>
      <c r="R6" s="35"/>
      <c r="S6" s="83"/>
      <c r="T6" s="34"/>
      <c r="U6" s="3"/>
    </row>
    <row r="7" spans="1:22" ht="16.5" x14ac:dyDescent="0.3">
      <c r="A7" s="32"/>
      <c r="B7" s="75"/>
      <c r="C7" s="33"/>
      <c r="D7" s="2"/>
      <c r="E7" s="2"/>
      <c r="G7" s="3"/>
      <c r="H7" s="3"/>
      <c r="I7" s="3"/>
      <c r="J7" s="3"/>
      <c r="K7" s="3"/>
      <c r="L7" s="3"/>
      <c r="M7" s="3"/>
      <c r="N7" s="3"/>
      <c r="O7" s="3"/>
      <c r="P7" s="3"/>
      <c r="Q7" s="34"/>
      <c r="R7" s="35"/>
      <c r="S7" s="83"/>
      <c r="T7" s="34"/>
      <c r="U7" s="3"/>
    </row>
    <row r="8" spans="1:22" ht="24" x14ac:dyDescent="0.3">
      <c r="A8" s="32"/>
      <c r="B8" s="75"/>
      <c r="C8" s="33"/>
      <c r="D8" s="166" t="s">
        <v>75</v>
      </c>
      <c r="E8" s="166"/>
      <c r="F8" s="166"/>
      <c r="G8" s="170"/>
      <c r="H8" s="170"/>
      <c r="I8" s="170"/>
      <c r="J8" s="170"/>
      <c r="K8" s="170"/>
      <c r="L8" s="170"/>
      <c r="M8" s="170"/>
      <c r="N8" s="170"/>
      <c r="O8" s="170"/>
      <c r="P8" s="170"/>
      <c r="Q8" s="34"/>
      <c r="R8" s="35"/>
      <c r="S8" s="83"/>
      <c r="T8" s="34"/>
      <c r="U8" s="3"/>
    </row>
    <row r="9" spans="1:22" ht="5.65" customHeight="1" x14ac:dyDescent="0.3">
      <c r="A9" s="32"/>
      <c r="B9" s="75"/>
      <c r="C9" s="33"/>
      <c r="D9" s="32"/>
      <c r="E9" s="32"/>
      <c r="F9" s="32"/>
      <c r="G9" s="32"/>
      <c r="H9" s="34"/>
      <c r="I9" s="34"/>
      <c r="J9" s="34"/>
      <c r="K9" s="34"/>
      <c r="L9" s="34"/>
      <c r="M9" s="34"/>
      <c r="N9" s="34"/>
      <c r="O9" s="34"/>
      <c r="P9" s="34"/>
      <c r="Q9" s="34"/>
      <c r="R9" s="35"/>
      <c r="S9" s="83"/>
      <c r="T9" s="34"/>
      <c r="U9" s="3"/>
    </row>
    <row r="10" spans="1:22" ht="9" customHeight="1" x14ac:dyDescent="0.3">
      <c r="A10" s="32"/>
      <c r="B10" s="75"/>
      <c r="C10" s="33"/>
      <c r="D10" s="32"/>
      <c r="E10" s="32"/>
      <c r="F10" s="32"/>
      <c r="G10" s="32"/>
      <c r="H10" s="32"/>
      <c r="I10" s="32"/>
      <c r="J10" s="32"/>
      <c r="K10" s="32"/>
      <c r="L10" s="34"/>
      <c r="M10" s="34"/>
      <c r="N10" s="34"/>
      <c r="O10" s="34"/>
      <c r="P10" s="34"/>
      <c r="Q10" s="34"/>
      <c r="R10" s="35"/>
      <c r="S10" s="83"/>
      <c r="T10" s="34"/>
      <c r="U10" s="3"/>
    </row>
    <row r="11" spans="1:22" ht="26.25" thickBot="1" x14ac:dyDescent="0.55000000000000004">
      <c r="A11" s="32"/>
      <c r="B11" s="75"/>
      <c r="C11" s="33"/>
      <c r="D11" s="165" t="s">
        <v>73</v>
      </c>
      <c r="E11" s="165"/>
      <c r="F11" s="165"/>
      <c r="G11" s="165"/>
      <c r="H11" s="78"/>
      <c r="I11" s="80"/>
      <c r="J11" s="80"/>
      <c r="K11" s="165" t="s">
        <v>76</v>
      </c>
      <c r="L11" s="165"/>
      <c r="M11" s="165"/>
      <c r="N11" s="165"/>
      <c r="O11" s="165"/>
      <c r="P11" s="80"/>
      <c r="Q11" s="80"/>
      <c r="R11" s="35"/>
      <c r="S11" s="83"/>
      <c r="T11" s="34" t="s">
        <v>41</v>
      </c>
      <c r="U11" s="3"/>
    </row>
    <row r="12" spans="1:22" ht="4.9000000000000004" customHeight="1" x14ac:dyDescent="0.3">
      <c r="A12" s="32"/>
      <c r="B12" s="75"/>
      <c r="C12" s="33"/>
      <c r="D12" s="32"/>
      <c r="E12" s="32"/>
      <c r="F12" s="32"/>
      <c r="G12" s="32"/>
      <c r="H12" s="32"/>
      <c r="I12" s="32"/>
      <c r="J12" s="32"/>
      <c r="K12" s="32"/>
      <c r="L12" s="34"/>
      <c r="M12" s="34"/>
      <c r="N12" s="34"/>
      <c r="O12" s="34"/>
      <c r="P12" s="34"/>
      <c r="Q12" s="34"/>
      <c r="R12" s="35"/>
      <c r="S12" s="83"/>
      <c r="T12" s="34"/>
      <c r="U12" s="3"/>
    </row>
    <row r="13" spans="1:22" ht="9.4" customHeight="1" x14ac:dyDescent="0.3">
      <c r="A13" s="32"/>
      <c r="B13" s="75"/>
      <c r="C13" s="33"/>
      <c r="D13" s="167"/>
      <c r="E13" s="167"/>
      <c r="F13" s="167"/>
      <c r="G13" s="167"/>
      <c r="H13" s="167"/>
      <c r="I13" s="167"/>
      <c r="J13" s="167"/>
      <c r="K13" s="36"/>
      <c r="L13" s="167"/>
      <c r="M13" s="167"/>
      <c r="N13" s="167"/>
      <c r="O13" s="167"/>
      <c r="P13" s="167"/>
      <c r="Q13" s="167"/>
      <c r="R13" s="37"/>
      <c r="S13" s="84"/>
      <c r="T13" s="38"/>
      <c r="U13" s="3"/>
      <c r="V13" s="1" t="s">
        <v>41</v>
      </c>
    </row>
    <row r="14" spans="1:22" ht="27.4" customHeight="1" x14ac:dyDescent="0.3">
      <c r="A14" s="32"/>
      <c r="B14" s="75"/>
      <c r="C14" s="35"/>
      <c r="D14" s="168"/>
      <c r="E14" s="168"/>
      <c r="F14" s="168"/>
      <c r="G14" s="77"/>
      <c r="H14" s="79"/>
      <c r="I14" s="82"/>
      <c r="J14" s="82"/>
      <c r="K14" s="81"/>
      <c r="L14" s="168"/>
      <c r="M14" s="168"/>
      <c r="N14" s="168"/>
      <c r="O14" s="168"/>
      <c r="P14" s="82"/>
      <c r="Q14" s="82"/>
      <c r="R14" s="39"/>
      <c r="S14" s="85"/>
      <c r="T14" s="35"/>
    </row>
    <row r="15" spans="1:22" ht="27.4" customHeight="1" x14ac:dyDescent="0.3">
      <c r="A15" s="32"/>
      <c r="B15" s="75"/>
      <c r="C15" s="33"/>
      <c r="D15" s="40"/>
      <c r="E15" s="40"/>
      <c r="F15" s="40"/>
      <c r="G15" s="40"/>
      <c r="H15" s="40"/>
      <c r="I15" s="40"/>
      <c r="J15" s="40"/>
      <c r="K15" s="33"/>
      <c r="L15" s="39"/>
      <c r="M15" s="39"/>
      <c r="N15" s="39"/>
      <c r="O15" s="39"/>
      <c r="P15" s="39"/>
      <c r="Q15" s="39"/>
      <c r="R15" s="39"/>
      <c r="S15" s="85"/>
      <c r="T15" s="35"/>
    </row>
    <row r="16" spans="1:22" s="76" customFormat="1" ht="4.9000000000000004" customHeight="1" x14ac:dyDescent="0.3">
      <c r="A16" s="75"/>
      <c r="B16" s="75"/>
      <c r="C16" s="75"/>
      <c r="D16" s="75"/>
      <c r="E16" s="75"/>
      <c r="F16" s="75"/>
      <c r="G16" s="75"/>
      <c r="H16" s="75"/>
      <c r="I16" s="75"/>
      <c r="J16" s="75"/>
      <c r="K16" s="75"/>
      <c r="L16" s="75"/>
      <c r="M16" s="75"/>
      <c r="N16" s="75"/>
      <c r="O16" s="75"/>
      <c r="P16" s="75"/>
      <c r="Q16" s="75"/>
      <c r="R16" s="75"/>
      <c r="S16" s="75"/>
      <c r="T16" s="75"/>
      <c r="U16" s="76" t="s">
        <v>41</v>
      </c>
    </row>
    <row r="17" spans="1:20" ht="34.9" customHeight="1" x14ac:dyDescent="0.3">
      <c r="A17" s="32"/>
      <c r="B17" s="75"/>
      <c r="C17" s="33"/>
      <c r="D17" s="32"/>
      <c r="E17" s="32"/>
      <c r="F17" s="32"/>
      <c r="G17" s="32"/>
      <c r="H17" s="32"/>
      <c r="I17" s="32"/>
      <c r="J17" s="32"/>
      <c r="K17" s="32"/>
      <c r="L17" s="32"/>
      <c r="M17" s="32"/>
      <c r="N17" s="32"/>
      <c r="O17" s="32"/>
      <c r="P17" s="32"/>
      <c r="Q17" s="32"/>
      <c r="R17" s="33"/>
      <c r="S17" s="75"/>
      <c r="T17" s="32"/>
    </row>
    <row r="18" spans="1:20" ht="5.65" customHeight="1" x14ac:dyDescent="0.3">
      <c r="A18" s="32"/>
      <c r="B18" s="75"/>
      <c r="C18" s="33"/>
      <c r="D18" s="32"/>
      <c r="E18" s="32"/>
      <c r="F18" s="32"/>
      <c r="G18" s="32"/>
      <c r="H18" s="32"/>
      <c r="I18" s="32"/>
      <c r="J18" s="32"/>
      <c r="K18" s="32"/>
      <c r="L18" s="32"/>
      <c r="M18" s="32"/>
      <c r="N18" s="32"/>
      <c r="O18" s="32"/>
      <c r="P18" s="32"/>
      <c r="Q18" s="32"/>
      <c r="R18" s="33"/>
      <c r="S18" s="75"/>
      <c r="T18" s="32"/>
    </row>
    <row r="19" spans="1:20" ht="17.25" x14ac:dyDescent="0.3">
      <c r="A19" s="32"/>
      <c r="B19" s="75"/>
      <c r="C19" s="33"/>
      <c r="D19" s="98"/>
      <c r="E19" s="98"/>
      <c r="F19" s="92" t="s">
        <v>62</v>
      </c>
      <c r="G19" s="93"/>
      <c r="H19" s="92" t="s">
        <v>63</v>
      </c>
      <c r="I19" s="94"/>
      <c r="J19" s="94"/>
      <c r="K19" s="94"/>
      <c r="L19" s="94"/>
      <c r="M19" s="93"/>
      <c r="N19" s="93"/>
      <c r="O19" s="92" t="s">
        <v>2</v>
      </c>
      <c r="P19" s="93"/>
      <c r="Q19" s="92" t="s">
        <v>3</v>
      </c>
      <c r="R19" s="42"/>
      <c r="S19" s="75"/>
      <c r="T19" s="32"/>
    </row>
    <row r="20" spans="1:20" ht="6.6" customHeight="1" x14ac:dyDescent="0.3">
      <c r="A20" s="32"/>
      <c r="B20" s="75"/>
      <c r="C20" s="33"/>
      <c r="D20" s="98"/>
      <c r="E20" s="98"/>
      <c r="F20" s="98"/>
      <c r="G20" s="98"/>
      <c r="H20" s="98"/>
      <c r="I20" s="96"/>
      <c r="J20" s="96"/>
      <c r="K20" s="96"/>
      <c r="L20" s="96"/>
      <c r="M20" s="98"/>
      <c r="N20" s="98"/>
      <c r="O20" s="98"/>
      <c r="P20" s="98"/>
      <c r="Q20" s="98"/>
      <c r="R20" s="43"/>
      <c r="S20" s="75"/>
      <c r="T20" s="32"/>
    </row>
    <row r="21" spans="1:20" ht="19.5" customHeight="1" x14ac:dyDescent="0.3">
      <c r="A21" s="32"/>
      <c r="B21" s="75"/>
      <c r="C21" s="33"/>
      <c r="D21" s="125" t="s">
        <v>0</v>
      </c>
      <c r="E21" s="98"/>
      <c r="F21" s="104"/>
      <c r="G21" s="101"/>
      <c r="H21" s="99" t="str">
        <f>IFERROR(F21/$D$14,"Calculated Cell")</f>
        <v>Calculated Cell</v>
      </c>
      <c r="I21" s="96"/>
      <c r="J21" s="96"/>
      <c r="K21" s="175" t="s">
        <v>0</v>
      </c>
      <c r="L21" s="175"/>
      <c r="M21" s="175"/>
      <c r="N21" s="98"/>
      <c r="O21" s="104"/>
      <c r="P21" s="101"/>
      <c r="Q21" s="99" t="str">
        <f>IFERROR(O21/$L$14,"Calculated Cell")</f>
        <v>Calculated Cell</v>
      </c>
      <c r="R21" s="44"/>
      <c r="S21" s="75"/>
      <c r="T21" s="32"/>
    </row>
    <row r="22" spans="1:20" ht="4.9000000000000004" customHeight="1" x14ac:dyDescent="0.3">
      <c r="A22" s="32"/>
      <c r="B22" s="75"/>
      <c r="C22" s="33"/>
      <c r="D22" s="105"/>
      <c r="E22" s="98"/>
      <c r="F22" s="101"/>
      <c r="G22" s="101"/>
      <c r="H22" s="101"/>
      <c r="I22" s="96"/>
      <c r="J22" s="96"/>
      <c r="K22" s="96"/>
      <c r="L22" s="96"/>
      <c r="M22" s="105"/>
      <c r="N22" s="98"/>
      <c r="O22" s="101"/>
      <c r="P22" s="101"/>
      <c r="Q22" s="101"/>
      <c r="R22" s="43"/>
      <c r="S22" s="75"/>
      <c r="T22" s="32"/>
    </row>
    <row r="23" spans="1:20" ht="19.5" customHeight="1" x14ac:dyDescent="0.3">
      <c r="A23" s="32"/>
      <c r="B23" s="75"/>
      <c r="C23" s="33"/>
      <c r="D23" s="125" t="s">
        <v>1</v>
      </c>
      <c r="E23" s="98"/>
      <c r="F23" s="104"/>
      <c r="G23" s="101"/>
      <c r="H23" s="99" t="str">
        <f>IFERROR(F23/$D$14,"Calculated Cell")</f>
        <v>Calculated Cell</v>
      </c>
      <c r="I23" s="96"/>
      <c r="J23" s="96"/>
      <c r="K23" s="175" t="s">
        <v>1</v>
      </c>
      <c r="L23" s="175"/>
      <c r="M23" s="175"/>
      <c r="N23" s="98"/>
      <c r="O23" s="104"/>
      <c r="P23" s="101"/>
      <c r="Q23" s="99" t="str">
        <f>IFERROR(O23/$L$14,"Calculated Cell")</f>
        <v>Calculated Cell</v>
      </c>
      <c r="R23" s="44"/>
      <c r="S23" s="75"/>
      <c r="T23" s="32"/>
    </row>
    <row r="24" spans="1:20" ht="26.65" customHeight="1" x14ac:dyDescent="0.3">
      <c r="A24" s="32"/>
      <c r="B24" s="75"/>
      <c r="C24" s="33"/>
      <c r="D24" s="45"/>
      <c r="E24" s="41"/>
      <c r="F24" s="41"/>
      <c r="G24" s="41"/>
      <c r="H24" s="41"/>
      <c r="I24" s="32"/>
      <c r="J24" s="32"/>
      <c r="K24" s="32"/>
      <c r="L24" s="32"/>
      <c r="M24" s="32"/>
      <c r="N24" s="32"/>
      <c r="O24" s="32"/>
      <c r="P24" s="32"/>
      <c r="Q24" s="32"/>
      <c r="R24" s="33"/>
      <c r="S24" s="75"/>
      <c r="T24" s="32"/>
    </row>
    <row r="25" spans="1:20" ht="18" customHeight="1" x14ac:dyDescent="0.3">
      <c r="B25" s="75"/>
      <c r="D25" s="163" t="s">
        <v>96</v>
      </c>
      <c r="E25" s="164"/>
      <c r="F25" s="164"/>
      <c r="G25" s="164"/>
      <c r="H25" s="164"/>
      <c r="I25" s="164"/>
      <c r="J25" s="164"/>
      <c r="K25" s="164"/>
      <c r="L25" s="164"/>
      <c r="M25" s="164"/>
      <c r="N25" s="164"/>
      <c r="O25" s="164"/>
      <c r="P25" s="164"/>
      <c r="Q25" s="164"/>
      <c r="R25" s="164"/>
    </row>
    <row r="26" spans="1:20" s="76" customFormat="1" ht="5.65" customHeight="1" x14ac:dyDescent="0.3">
      <c r="B26" s="75"/>
      <c r="D26" s="86"/>
      <c r="E26" s="75"/>
      <c r="F26" s="75"/>
      <c r="G26" s="75"/>
      <c r="H26" s="75"/>
      <c r="I26" s="75"/>
      <c r="J26" s="75"/>
      <c r="K26" s="75"/>
      <c r="L26" s="75"/>
      <c r="M26" s="75"/>
      <c r="N26" s="75"/>
      <c r="O26" s="75"/>
      <c r="P26" s="75"/>
      <c r="Q26" s="75"/>
    </row>
    <row r="27" spans="1:20" ht="4.5" customHeight="1" x14ac:dyDescent="0.3">
      <c r="B27" s="75"/>
      <c r="C27" s="76"/>
      <c r="D27" s="86"/>
      <c r="E27" s="75"/>
      <c r="F27" s="75"/>
      <c r="G27" s="75"/>
      <c r="H27" s="75"/>
      <c r="I27" s="75"/>
      <c r="J27" s="75"/>
      <c r="K27" s="75"/>
      <c r="L27" s="75"/>
      <c r="M27" s="75"/>
      <c r="N27" s="75"/>
      <c r="O27" s="75"/>
      <c r="P27" s="75"/>
      <c r="Q27" s="75"/>
      <c r="R27" s="76"/>
    </row>
    <row r="28" spans="1:20" ht="33.4" customHeight="1" x14ac:dyDescent="0.3">
      <c r="B28" s="75"/>
      <c r="D28" s="106"/>
      <c r="E28" s="96"/>
      <c r="F28" s="172" t="s">
        <v>64</v>
      </c>
      <c r="G28" s="172"/>
      <c r="H28" s="172"/>
      <c r="I28" s="94"/>
      <c r="J28" s="172" t="s">
        <v>34</v>
      </c>
      <c r="K28" s="172"/>
      <c r="L28" s="172"/>
      <c r="M28" s="172"/>
      <c r="N28" s="94"/>
      <c r="O28" s="172" t="s">
        <v>14</v>
      </c>
      <c r="P28" s="172"/>
      <c r="Q28" s="172"/>
      <c r="R28" s="14"/>
    </row>
    <row r="29" spans="1:20" ht="5.65" customHeight="1" x14ac:dyDescent="0.3">
      <c r="B29" s="75"/>
      <c r="D29" s="106"/>
      <c r="E29" s="96"/>
      <c r="F29" s="96"/>
      <c r="G29" s="96"/>
      <c r="H29" s="96"/>
      <c r="I29" s="96"/>
      <c r="J29" s="96"/>
      <c r="K29" s="96"/>
      <c r="L29" s="96"/>
      <c r="M29" s="96"/>
      <c r="N29" s="96"/>
      <c r="O29" s="96"/>
      <c r="P29" s="96"/>
      <c r="Q29" s="96"/>
    </row>
    <row r="30" spans="1:20" ht="19.5" customHeight="1" x14ac:dyDescent="0.3">
      <c r="B30" s="75"/>
      <c r="D30" s="107" t="s">
        <v>0</v>
      </c>
      <c r="E30" s="96"/>
      <c r="F30" s="173" t="str">
        <f>IFERROR((O21/$L$14)-F21/$D$14,"Calculated Cell")</f>
        <v>Calculated Cell</v>
      </c>
      <c r="G30" s="173"/>
      <c r="H30" s="173"/>
      <c r="I30" s="108"/>
      <c r="J30" s="174" t="str">
        <f>IF(Q21&gt;H21,"Overrepresented",IF(Q21&lt;H21,"Underrepresented",IF(Q21=H21,"Equal")))</f>
        <v>Equal</v>
      </c>
      <c r="K30" s="174"/>
      <c r="L30" s="174"/>
      <c r="M30" s="174"/>
      <c r="N30" s="108"/>
      <c r="O30" s="174" t="str">
        <f>IFERROR(ROUNDUP(H21*$L$14,0),"Calculated Cell")</f>
        <v>Calculated Cell</v>
      </c>
      <c r="P30" s="174"/>
      <c r="Q30" s="174"/>
      <c r="R30" s="6"/>
    </row>
    <row r="31" spans="1:20" ht="6.6" customHeight="1" x14ac:dyDescent="0.3">
      <c r="B31" s="75"/>
      <c r="D31" s="100"/>
      <c r="E31" s="96"/>
      <c r="F31" s="108"/>
      <c r="G31" s="108"/>
      <c r="H31" s="108"/>
      <c r="I31" s="108"/>
      <c r="J31" s="108"/>
      <c r="K31" s="108"/>
      <c r="L31" s="108"/>
      <c r="M31" s="108"/>
      <c r="N31" s="108"/>
      <c r="O31" s="108"/>
      <c r="P31" s="108"/>
      <c r="Q31" s="108"/>
    </row>
    <row r="32" spans="1:20" ht="19.5" customHeight="1" x14ac:dyDescent="0.3">
      <c r="B32" s="75"/>
      <c r="D32" s="107" t="s">
        <v>1</v>
      </c>
      <c r="E32" s="96"/>
      <c r="F32" s="173" t="str">
        <f>IFERROR((O23/$L$14)-F23/$D$14,"Calculated Cell")</f>
        <v>Calculated Cell</v>
      </c>
      <c r="G32" s="173"/>
      <c r="H32" s="173"/>
      <c r="I32" s="108"/>
      <c r="J32" s="174" t="str">
        <f>IF(Q23&gt;H23,"Overrepresented",IF(Q23&lt;H23,"Underrepresented",IF(Q23=H23,"Equal")))</f>
        <v>Equal</v>
      </c>
      <c r="K32" s="174"/>
      <c r="L32" s="174"/>
      <c r="M32" s="174"/>
      <c r="N32" s="108"/>
      <c r="O32" s="174" t="str">
        <f>IFERROR(ROUNDUP(H23*$L$14,0),"Calculated Cell")</f>
        <v>Calculated Cell</v>
      </c>
      <c r="P32" s="174"/>
      <c r="Q32" s="174"/>
      <c r="R32" s="6"/>
    </row>
    <row r="33" spans="1:20" ht="7.9" customHeight="1" x14ac:dyDescent="0.3">
      <c r="B33" s="75"/>
      <c r="D33" s="87"/>
      <c r="E33" s="75"/>
      <c r="F33" s="88"/>
      <c r="G33" s="88"/>
      <c r="H33" s="88"/>
      <c r="I33" s="83"/>
      <c r="J33" s="89"/>
      <c r="K33" s="89"/>
      <c r="L33" s="89"/>
      <c r="M33" s="89"/>
      <c r="N33" s="83"/>
      <c r="O33" s="89"/>
      <c r="P33" s="89"/>
      <c r="Q33" s="89"/>
      <c r="R33" s="6"/>
    </row>
    <row r="34" spans="1:20" ht="62.65" customHeight="1" x14ac:dyDescent="0.3">
      <c r="B34" s="75"/>
      <c r="D34" s="178" t="s">
        <v>72</v>
      </c>
      <c r="E34" s="178"/>
      <c r="F34" s="178"/>
      <c r="G34" s="178"/>
      <c r="H34" s="178"/>
      <c r="I34" s="178"/>
      <c r="J34" s="178"/>
      <c r="K34" s="178"/>
      <c r="L34" s="178"/>
      <c r="M34" s="178"/>
      <c r="N34" s="178"/>
      <c r="O34" s="178"/>
      <c r="P34" s="178"/>
      <c r="Q34" s="178"/>
      <c r="R34" s="6"/>
    </row>
    <row r="35" spans="1:20" ht="3.4" customHeight="1" x14ac:dyDescent="0.3">
      <c r="B35" s="75"/>
      <c r="D35" s="47"/>
      <c r="E35" s="33"/>
      <c r="F35" s="48"/>
      <c r="G35" s="48"/>
      <c r="H35" s="48"/>
      <c r="I35" s="33"/>
      <c r="J35" s="48"/>
      <c r="K35" s="48"/>
      <c r="L35" s="48"/>
      <c r="M35" s="48"/>
      <c r="N35" s="33"/>
      <c r="O35" s="48"/>
      <c r="P35" s="48"/>
      <c r="Q35" s="48"/>
      <c r="R35" s="6"/>
    </row>
    <row r="36" spans="1:20" ht="37.5" customHeight="1" x14ac:dyDescent="0.2">
      <c r="A36" s="76"/>
      <c r="C36" s="76"/>
      <c r="D36" s="76"/>
      <c r="E36" s="76"/>
      <c r="F36" s="76"/>
      <c r="G36" s="76"/>
      <c r="H36" s="76"/>
      <c r="I36" s="76"/>
      <c r="J36" s="76"/>
      <c r="K36" s="76"/>
      <c r="L36" s="76"/>
      <c r="M36" s="76"/>
      <c r="N36" s="76"/>
      <c r="O36" s="76"/>
      <c r="P36" s="76"/>
      <c r="Q36" s="76"/>
      <c r="R36" s="76"/>
      <c r="T36" s="76"/>
    </row>
    <row r="37" spans="1:20" ht="38.65" customHeight="1" x14ac:dyDescent="0.3">
      <c r="D37" s="32"/>
      <c r="E37" s="32"/>
      <c r="F37" s="32"/>
      <c r="G37" s="32"/>
      <c r="H37" s="32"/>
      <c r="I37" s="32"/>
      <c r="J37" s="32"/>
      <c r="K37" s="32"/>
      <c r="L37" s="32"/>
      <c r="M37" s="32"/>
      <c r="N37" s="32"/>
      <c r="O37" s="32"/>
      <c r="P37" s="32"/>
      <c r="Q37" s="32"/>
    </row>
    <row r="38" spans="1:20" ht="11.65" customHeight="1" x14ac:dyDescent="0.3">
      <c r="D38" s="32"/>
      <c r="E38" s="32"/>
      <c r="F38" s="32"/>
      <c r="G38" s="32"/>
      <c r="H38" s="32"/>
      <c r="I38" s="32"/>
      <c r="J38" s="32"/>
      <c r="K38" s="32"/>
      <c r="L38" s="32"/>
      <c r="M38" s="32"/>
      <c r="N38" s="32"/>
      <c r="O38" s="32"/>
      <c r="P38" s="32"/>
      <c r="Q38" s="32"/>
    </row>
    <row r="39" spans="1:20" ht="17.25" x14ac:dyDescent="0.3">
      <c r="D39" s="41"/>
      <c r="E39" s="41"/>
      <c r="F39" s="92" t="s">
        <v>62</v>
      </c>
      <c r="G39" s="93"/>
      <c r="H39" s="92" t="s">
        <v>63</v>
      </c>
      <c r="I39" s="94"/>
      <c r="J39" s="94"/>
      <c r="K39" s="94"/>
      <c r="L39" s="94"/>
      <c r="M39" s="93"/>
      <c r="N39" s="93"/>
      <c r="O39" s="92" t="s">
        <v>2</v>
      </c>
      <c r="P39" s="93"/>
      <c r="Q39" s="92" t="s">
        <v>3</v>
      </c>
      <c r="R39" s="12"/>
    </row>
    <row r="40" spans="1:20" ht="4.9000000000000004" customHeight="1" x14ac:dyDescent="0.3">
      <c r="D40" s="32"/>
      <c r="E40" s="32"/>
      <c r="F40" s="32"/>
      <c r="G40" s="32"/>
      <c r="H40" s="32"/>
      <c r="I40" s="32"/>
      <c r="J40" s="32"/>
      <c r="K40" s="32"/>
      <c r="L40" s="32"/>
      <c r="M40" s="32"/>
      <c r="N40" s="32"/>
      <c r="O40" s="32"/>
      <c r="P40" s="32"/>
      <c r="Q40" s="32"/>
    </row>
    <row r="41" spans="1:20" ht="18" customHeight="1" x14ac:dyDescent="0.3">
      <c r="D41" s="126">
        <v>504</v>
      </c>
      <c r="E41" s="96"/>
      <c r="F41" s="97"/>
      <c r="G41" s="98"/>
      <c r="H41" s="99" t="str">
        <f>IFERROR(F41/$D$14,"Calculated Cell")</f>
        <v>Calculated Cell</v>
      </c>
      <c r="I41" s="96"/>
      <c r="J41" s="96"/>
      <c r="K41" s="176">
        <v>504</v>
      </c>
      <c r="L41" s="176"/>
      <c r="M41" s="176"/>
      <c r="N41" s="96"/>
      <c r="O41" s="97"/>
      <c r="P41" s="96"/>
      <c r="Q41" s="99" t="str">
        <f>IFERROR(O41/$L$14,"Calculated Cell")</f>
        <v>Calculated Cell</v>
      </c>
      <c r="R41" s="13"/>
    </row>
    <row r="42" spans="1:20" ht="5.65" customHeight="1" x14ac:dyDescent="0.3">
      <c r="D42" s="100"/>
      <c r="E42" s="96"/>
      <c r="F42" s="101"/>
      <c r="G42" s="98"/>
      <c r="H42" s="101"/>
      <c r="I42" s="96"/>
      <c r="J42" s="96"/>
      <c r="K42" s="96"/>
      <c r="L42" s="96"/>
      <c r="M42" s="100"/>
      <c r="N42" s="96"/>
      <c r="O42" s="101"/>
      <c r="P42" s="96"/>
      <c r="Q42" s="102"/>
      <c r="R42" s="15"/>
    </row>
    <row r="43" spans="1:20" ht="18" customHeight="1" x14ac:dyDescent="0.3">
      <c r="D43" s="126" t="s">
        <v>4</v>
      </c>
      <c r="E43" s="96"/>
      <c r="F43" s="97"/>
      <c r="G43" s="98"/>
      <c r="H43" s="99" t="str">
        <f>IFERROR(F43/$D$14,"Calculated Cell")</f>
        <v>Calculated Cell</v>
      </c>
      <c r="I43" s="96"/>
      <c r="J43" s="96"/>
      <c r="K43" s="176" t="s">
        <v>4</v>
      </c>
      <c r="L43" s="176"/>
      <c r="M43" s="176"/>
      <c r="N43" s="96"/>
      <c r="O43" s="97"/>
      <c r="P43" s="96"/>
      <c r="Q43" s="99" t="str">
        <f>IFERROR(O43/$L$14,"Calculated Cell")</f>
        <v>Calculated Cell</v>
      </c>
      <c r="R43" s="13"/>
    </row>
    <row r="44" spans="1:20" ht="6" customHeight="1" x14ac:dyDescent="0.3">
      <c r="D44" s="100"/>
      <c r="E44" s="96"/>
      <c r="F44" s="101"/>
      <c r="G44" s="98"/>
      <c r="H44" s="101"/>
      <c r="I44" s="96"/>
      <c r="J44" s="96"/>
      <c r="K44" s="96"/>
      <c r="L44" s="96"/>
      <c r="M44" s="100"/>
      <c r="N44" s="96"/>
      <c r="O44" s="101"/>
      <c r="P44" s="96"/>
      <c r="Q44" s="102"/>
      <c r="R44" s="15"/>
    </row>
    <row r="45" spans="1:20" ht="18" customHeight="1" x14ac:dyDescent="0.3">
      <c r="D45" s="126" t="s">
        <v>5</v>
      </c>
      <c r="E45" s="96"/>
      <c r="F45" s="97"/>
      <c r="G45" s="98"/>
      <c r="H45" s="99" t="str">
        <f>IFERROR(F45/$D$14,"Calculated Cell")</f>
        <v>Calculated Cell</v>
      </c>
      <c r="I45" s="96"/>
      <c r="J45" s="96"/>
      <c r="K45" s="176" t="s">
        <v>5</v>
      </c>
      <c r="L45" s="176"/>
      <c r="M45" s="176"/>
      <c r="N45" s="96"/>
      <c r="O45" s="97"/>
      <c r="P45" s="96"/>
      <c r="Q45" s="99" t="str">
        <f>IFERROR(O45/$L$14,"Calculated Cell")</f>
        <v>Calculated Cell</v>
      </c>
      <c r="R45" s="13"/>
    </row>
    <row r="46" spans="1:20" ht="5.65" customHeight="1" x14ac:dyDescent="0.3">
      <c r="D46" s="100"/>
      <c r="E46" s="96"/>
      <c r="F46" s="101"/>
      <c r="G46" s="98"/>
      <c r="H46" s="101"/>
      <c r="I46" s="96"/>
      <c r="J46" s="96"/>
      <c r="K46" s="96"/>
      <c r="L46" s="96"/>
      <c r="M46" s="100"/>
      <c r="N46" s="96"/>
      <c r="O46" s="101"/>
      <c r="P46" s="96"/>
      <c r="Q46" s="102"/>
      <c r="R46" s="15"/>
    </row>
    <row r="47" spans="1:20" ht="18" customHeight="1" x14ac:dyDescent="0.3">
      <c r="D47" s="126" t="s">
        <v>6</v>
      </c>
      <c r="E47" s="96"/>
      <c r="F47" s="97"/>
      <c r="G47" s="98"/>
      <c r="H47" s="99" t="str">
        <f>IFERROR(F47/$D$14,"Calculated Cell")</f>
        <v>Calculated Cell</v>
      </c>
      <c r="I47" s="96"/>
      <c r="J47" s="96"/>
      <c r="K47" s="176" t="s">
        <v>6</v>
      </c>
      <c r="L47" s="176"/>
      <c r="M47" s="176"/>
      <c r="N47" s="96"/>
      <c r="O47" s="97"/>
      <c r="P47" s="96"/>
      <c r="Q47" s="99" t="str">
        <f>IFERROR(O47/$L$14,"Calculated Cell")</f>
        <v>Calculated Cell</v>
      </c>
      <c r="R47" s="13"/>
    </row>
    <row r="48" spans="1:20" ht="10.15" customHeight="1" x14ac:dyDescent="0.3">
      <c r="D48" s="32"/>
      <c r="E48" s="32"/>
      <c r="F48" s="32"/>
      <c r="G48" s="32"/>
      <c r="H48" s="32"/>
      <c r="I48" s="32"/>
      <c r="J48" s="32"/>
      <c r="K48" s="32"/>
      <c r="L48" s="32"/>
      <c r="M48" s="32"/>
      <c r="N48" s="32"/>
      <c r="O48" s="32"/>
      <c r="P48" s="32"/>
      <c r="Q48" s="49"/>
      <c r="R48" s="15"/>
    </row>
    <row r="49" spans="4:18" ht="25.5" x14ac:dyDescent="0.5">
      <c r="D49" s="177" t="s">
        <v>97</v>
      </c>
      <c r="E49" s="177"/>
      <c r="F49" s="177"/>
      <c r="G49" s="177"/>
      <c r="H49" s="177"/>
      <c r="I49" s="177"/>
      <c r="J49" s="177"/>
      <c r="K49" s="177"/>
      <c r="L49" s="177"/>
      <c r="M49" s="177"/>
      <c r="N49" s="177"/>
      <c r="O49" s="177"/>
      <c r="P49" s="177"/>
      <c r="Q49" s="177"/>
    </row>
    <row r="50" spans="4:18" s="76" customFormat="1" ht="6" customHeight="1" x14ac:dyDescent="0.3">
      <c r="D50" s="75"/>
      <c r="E50" s="75"/>
      <c r="F50" s="75"/>
      <c r="G50" s="75"/>
      <c r="H50" s="75"/>
      <c r="I50" s="75"/>
      <c r="J50" s="75"/>
      <c r="K50" s="75"/>
      <c r="L50" s="75"/>
      <c r="M50" s="75"/>
      <c r="N50" s="75"/>
      <c r="O50" s="75"/>
      <c r="P50" s="75"/>
      <c r="Q50" s="75"/>
    </row>
    <row r="51" spans="4:18" s="76" customFormat="1" ht="6" customHeight="1" x14ac:dyDescent="0.3">
      <c r="D51" s="75"/>
      <c r="E51" s="75"/>
      <c r="F51" s="75"/>
      <c r="G51" s="75"/>
      <c r="H51" s="75"/>
      <c r="I51" s="75"/>
      <c r="J51" s="75"/>
      <c r="K51" s="75"/>
      <c r="L51" s="75"/>
      <c r="M51" s="75"/>
      <c r="N51" s="75"/>
      <c r="O51" s="75"/>
      <c r="P51" s="75"/>
      <c r="Q51" s="75"/>
    </row>
    <row r="52" spans="4:18" ht="32.65" customHeight="1" x14ac:dyDescent="0.3">
      <c r="D52" s="96"/>
      <c r="E52" s="96"/>
      <c r="F52" s="172" t="s">
        <v>64</v>
      </c>
      <c r="G52" s="172"/>
      <c r="H52" s="172"/>
      <c r="I52" s="94"/>
      <c r="J52" s="172" t="s">
        <v>34</v>
      </c>
      <c r="K52" s="172"/>
      <c r="L52" s="172"/>
      <c r="M52" s="172"/>
      <c r="N52" s="94"/>
      <c r="O52" s="172" t="s">
        <v>14</v>
      </c>
      <c r="P52" s="172"/>
      <c r="Q52" s="172"/>
      <c r="R52" s="14"/>
    </row>
    <row r="53" spans="4:18" ht="7.9" customHeight="1" x14ac:dyDescent="0.3">
      <c r="D53" s="96"/>
      <c r="E53" s="96"/>
      <c r="F53" s="96"/>
      <c r="G53" s="96"/>
      <c r="H53" s="96"/>
      <c r="I53" s="96"/>
      <c r="J53" s="96"/>
      <c r="K53" s="96"/>
      <c r="L53" s="96"/>
      <c r="M53" s="96"/>
      <c r="N53" s="96"/>
      <c r="O53" s="96"/>
      <c r="P53" s="96"/>
      <c r="Q53" s="96"/>
    </row>
    <row r="54" spans="4:18" ht="18" customHeight="1" x14ac:dyDescent="0.3">
      <c r="D54" s="126">
        <v>504</v>
      </c>
      <c r="E54" s="96"/>
      <c r="F54" s="173" t="str">
        <f>IFERROR((O41/$L$14)-F41/$D$14,"Calculated Cell")</f>
        <v>Calculated Cell</v>
      </c>
      <c r="G54" s="173"/>
      <c r="H54" s="173"/>
      <c r="I54" s="108"/>
      <c r="J54" s="186" t="str">
        <f>IF(Q41&gt;H41,"Overrepresented",IF(Q41&lt;H41,"Underrepresented",IF(Q41=H41,"Equal")))</f>
        <v>Equal</v>
      </c>
      <c r="K54" s="186"/>
      <c r="L54" s="186"/>
      <c r="M54" s="186"/>
      <c r="N54" s="108"/>
      <c r="O54" s="186" t="str">
        <f>IFERROR(ROUNDUP(H41*$L$14,0),"Calculated Cell")</f>
        <v>Calculated Cell</v>
      </c>
      <c r="P54" s="186"/>
      <c r="Q54" s="186"/>
      <c r="R54" s="7"/>
    </row>
    <row r="55" spans="4:18" ht="4.9000000000000004" customHeight="1" x14ac:dyDescent="0.3">
      <c r="D55" s="100"/>
      <c r="E55" s="96"/>
      <c r="F55" s="109"/>
      <c r="G55" s="109"/>
      <c r="H55" s="109"/>
      <c r="I55" s="108"/>
      <c r="J55" s="102"/>
      <c r="K55" s="102"/>
      <c r="L55" s="102"/>
      <c r="M55" s="102"/>
      <c r="N55" s="108"/>
      <c r="O55" s="102"/>
      <c r="P55" s="102"/>
      <c r="Q55" s="102"/>
      <c r="R55" s="15"/>
    </row>
    <row r="56" spans="4:18" ht="18" customHeight="1" x14ac:dyDescent="0.3">
      <c r="D56" s="126" t="s">
        <v>4</v>
      </c>
      <c r="E56" s="96"/>
      <c r="F56" s="173" t="str">
        <f>IFERROR((O43/$L$14)-F43/$D$14,"Calculated Cell")</f>
        <v>Calculated Cell</v>
      </c>
      <c r="G56" s="173"/>
      <c r="H56" s="173"/>
      <c r="I56" s="108"/>
      <c r="J56" s="186" t="str">
        <f>IF(Q43&gt;H43,"Overrepresented",IF(Q43&lt;H43,"Underrepresented",IF(Q43=H43,"Equal")))</f>
        <v>Equal</v>
      </c>
      <c r="K56" s="186"/>
      <c r="L56" s="186"/>
      <c r="M56" s="186"/>
      <c r="N56" s="108"/>
      <c r="O56" s="186" t="str">
        <f>IFERROR(ROUNDUP(H43*$L$14,0),"Calculated Cell")</f>
        <v>Calculated Cell</v>
      </c>
      <c r="P56" s="186"/>
      <c r="Q56" s="186"/>
      <c r="R56" s="7"/>
    </row>
    <row r="57" spans="4:18" ht="4.1500000000000004" customHeight="1" x14ac:dyDescent="0.3">
      <c r="D57" s="100"/>
      <c r="E57" s="96"/>
      <c r="F57" s="109"/>
      <c r="G57" s="109"/>
      <c r="H57" s="109"/>
      <c r="I57" s="108"/>
      <c r="J57" s="102"/>
      <c r="K57" s="102"/>
      <c r="L57" s="102"/>
      <c r="M57" s="102"/>
      <c r="N57" s="108"/>
      <c r="O57" s="102"/>
      <c r="P57" s="102"/>
      <c r="Q57" s="102"/>
      <c r="R57" s="15"/>
    </row>
    <row r="58" spans="4:18" ht="19.149999999999999" customHeight="1" x14ac:dyDescent="0.3">
      <c r="D58" s="126" t="s">
        <v>5</v>
      </c>
      <c r="E58" s="96"/>
      <c r="F58" s="173" t="str">
        <f>IFERROR((O45/$L$14)-F45/$D$14,"Calculated Cell")</f>
        <v>Calculated Cell</v>
      </c>
      <c r="G58" s="173"/>
      <c r="H58" s="173"/>
      <c r="I58" s="108"/>
      <c r="J58" s="186" t="str">
        <f>IF(Q45&gt;H45,"Overrepresented",IF(Q45&lt;H45,"Underrepresented",IF(Q45=H45,"Equal")))</f>
        <v>Equal</v>
      </c>
      <c r="K58" s="186"/>
      <c r="L58" s="186"/>
      <c r="M58" s="186"/>
      <c r="N58" s="108"/>
      <c r="O58" s="186" t="str">
        <f>IFERROR(ROUNDUP(H45*$L$14,0),"Calculated Cell")</f>
        <v>Calculated Cell</v>
      </c>
      <c r="P58" s="186"/>
      <c r="Q58" s="186"/>
      <c r="R58" s="7"/>
    </row>
    <row r="59" spans="4:18" ht="4.9000000000000004" customHeight="1" x14ac:dyDescent="0.3">
      <c r="D59" s="100"/>
      <c r="E59" s="96"/>
      <c r="F59" s="109"/>
      <c r="G59" s="109"/>
      <c r="H59" s="109"/>
      <c r="I59" s="108"/>
      <c r="J59" s="102"/>
      <c r="K59" s="102"/>
      <c r="L59" s="102"/>
      <c r="M59" s="102"/>
      <c r="N59" s="108"/>
      <c r="O59" s="102"/>
      <c r="P59" s="102"/>
      <c r="Q59" s="102"/>
      <c r="R59" s="15"/>
    </row>
    <row r="60" spans="4:18" ht="17.25" x14ac:dyDescent="0.3">
      <c r="D60" s="126" t="s">
        <v>6</v>
      </c>
      <c r="E60" s="96"/>
      <c r="F60" s="173" t="str">
        <f>IFERROR((O47/$L$14)-F47/$D$14,"Calculated Cell")</f>
        <v>Calculated Cell</v>
      </c>
      <c r="G60" s="173"/>
      <c r="H60" s="173"/>
      <c r="I60" s="108"/>
      <c r="J60" s="186" t="str">
        <f>IF(Q47&gt;H47,"Overrepresented",IF(Q47&lt;H47,"Underrepresented",IF(Q47=H47,"Equal")))</f>
        <v>Equal</v>
      </c>
      <c r="K60" s="186"/>
      <c r="L60" s="186"/>
      <c r="M60" s="186"/>
      <c r="N60" s="108"/>
      <c r="O60" s="186" t="str">
        <f>IFERROR(ROUNDUP(H47*$L$14,0),"Calculated Cell")</f>
        <v>Calculated Cell</v>
      </c>
      <c r="P60" s="186"/>
      <c r="Q60" s="186"/>
      <c r="R60" s="7"/>
    </row>
    <row r="61" spans="4:18" s="76" customFormat="1" ht="7.9" customHeight="1" x14ac:dyDescent="0.3">
      <c r="D61" s="87"/>
      <c r="E61" s="75"/>
      <c r="F61" s="88"/>
      <c r="G61" s="88"/>
      <c r="H61" s="88"/>
      <c r="I61" s="83"/>
      <c r="J61" s="90"/>
      <c r="K61" s="90"/>
      <c r="L61" s="90"/>
      <c r="M61" s="90"/>
      <c r="N61" s="83"/>
      <c r="O61" s="90"/>
      <c r="P61" s="90"/>
      <c r="Q61" s="90"/>
      <c r="R61" s="91"/>
    </row>
    <row r="62" spans="4:18" s="76" customFormat="1" ht="64.5" customHeight="1" x14ac:dyDescent="0.2">
      <c r="D62" s="178" t="s">
        <v>77</v>
      </c>
      <c r="E62" s="185"/>
      <c r="F62" s="185"/>
      <c r="G62" s="185"/>
      <c r="H62" s="185"/>
      <c r="I62" s="185"/>
      <c r="J62" s="185"/>
      <c r="K62" s="185"/>
      <c r="L62" s="185"/>
      <c r="M62" s="185"/>
      <c r="N62" s="185"/>
      <c r="O62" s="185"/>
      <c r="P62" s="185"/>
      <c r="Q62" s="185"/>
      <c r="R62" s="91"/>
    </row>
    <row r="63" spans="4:18" ht="8.65" customHeight="1" x14ac:dyDescent="0.2"/>
    <row r="64" spans="4:18" s="76" customFormat="1" ht="36.4" customHeight="1" x14ac:dyDescent="0.2"/>
    <row r="65" spans="4:18" ht="38.65" customHeight="1" x14ac:dyDescent="0.2"/>
    <row r="66" spans="4:18" ht="7.15" customHeight="1" x14ac:dyDescent="0.25">
      <c r="F66" s="114"/>
      <c r="G66" s="114"/>
      <c r="H66" s="114"/>
      <c r="I66" s="114"/>
      <c r="J66" s="114"/>
      <c r="K66" s="114"/>
      <c r="L66" s="114"/>
      <c r="M66" s="114"/>
      <c r="N66" s="114"/>
      <c r="O66" s="114"/>
      <c r="P66" s="114"/>
      <c r="Q66" s="114"/>
    </row>
    <row r="67" spans="4:18" ht="17.25" x14ac:dyDescent="0.3">
      <c r="D67" s="53"/>
      <c r="E67" s="53"/>
      <c r="F67" s="92" t="s">
        <v>62</v>
      </c>
      <c r="G67" s="93"/>
      <c r="H67" s="92" t="s">
        <v>63</v>
      </c>
      <c r="I67" s="94"/>
      <c r="J67" s="94"/>
      <c r="K67" s="94"/>
      <c r="L67" s="94"/>
      <c r="M67" s="93"/>
      <c r="N67" s="93"/>
      <c r="O67" s="92" t="s">
        <v>2</v>
      </c>
      <c r="P67" s="93"/>
      <c r="Q67" s="92" t="s">
        <v>3</v>
      </c>
      <c r="R67" s="12"/>
    </row>
    <row r="68" spans="4:18" ht="4.1500000000000004" customHeight="1" x14ac:dyDescent="0.25">
      <c r="D68" s="54"/>
      <c r="E68" s="54"/>
      <c r="F68" s="54"/>
      <c r="G68" s="54"/>
      <c r="H68" s="54"/>
      <c r="I68" s="54"/>
      <c r="J68" s="54"/>
      <c r="K68" s="54"/>
      <c r="L68" s="54"/>
      <c r="M68" s="54"/>
      <c r="N68" s="54"/>
      <c r="O68" s="54"/>
      <c r="P68" s="54"/>
      <c r="Q68" s="54"/>
    </row>
    <row r="69" spans="4:18" ht="18" customHeight="1" x14ac:dyDescent="0.3">
      <c r="D69" s="124" t="s">
        <v>7</v>
      </c>
      <c r="E69" s="32"/>
      <c r="F69" s="52"/>
      <c r="G69" s="50"/>
      <c r="H69" s="111" t="str">
        <f>IFERROR(F69/$D$14,"Calculated Cell")</f>
        <v>Calculated Cell</v>
      </c>
      <c r="I69" s="32"/>
      <c r="J69" s="32"/>
      <c r="K69" s="171" t="s">
        <v>7</v>
      </c>
      <c r="L69" s="171"/>
      <c r="M69" s="171"/>
      <c r="N69" s="32"/>
      <c r="O69" s="52"/>
      <c r="P69" s="50"/>
      <c r="Q69" s="111" t="str">
        <f>IFERROR(O69/$L$14,"Calculated Cell")</f>
        <v>Calculated Cell</v>
      </c>
      <c r="R69" s="13"/>
    </row>
    <row r="70" spans="4:18" ht="4.1500000000000004" customHeight="1" x14ac:dyDescent="0.3">
      <c r="D70" s="46"/>
      <c r="E70" s="32"/>
      <c r="F70" s="50"/>
      <c r="G70" s="50"/>
      <c r="H70" s="112"/>
      <c r="I70" s="32"/>
      <c r="J70" s="32"/>
      <c r="K70" s="46"/>
      <c r="L70" s="46"/>
      <c r="M70" s="46"/>
      <c r="N70" s="32"/>
      <c r="O70" s="50"/>
      <c r="P70" s="50"/>
      <c r="Q70" s="112"/>
      <c r="R70" s="16"/>
    </row>
    <row r="71" spans="4:18" ht="18.399999999999999" customHeight="1" x14ac:dyDescent="0.3">
      <c r="D71" s="124" t="s">
        <v>8</v>
      </c>
      <c r="E71" s="32"/>
      <c r="F71" s="52"/>
      <c r="G71" s="50"/>
      <c r="H71" s="111" t="str">
        <f>IFERROR(F71/$D$14,"Calculated Cell")</f>
        <v>Calculated Cell</v>
      </c>
      <c r="I71" s="32"/>
      <c r="J71" s="32"/>
      <c r="K71" s="171" t="s">
        <v>8</v>
      </c>
      <c r="L71" s="171"/>
      <c r="M71" s="171"/>
      <c r="N71" s="32"/>
      <c r="O71" s="52"/>
      <c r="P71" s="50"/>
      <c r="Q71" s="111" t="str">
        <f>IFERROR(O71/$L$14,"Calculated Cell")</f>
        <v>Calculated Cell</v>
      </c>
      <c r="R71" s="13"/>
    </row>
    <row r="72" spans="4:18" ht="4.9000000000000004" customHeight="1" x14ac:dyDescent="0.3">
      <c r="D72" s="46"/>
      <c r="E72" s="32"/>
      <c r="F72" s="50"/>
      <c r="G72" s="50"/>
      <c r="H72" s="112"/>
      <c r="I72" s="32"/>
      <c r="J72" s="32"/>
      <c r="K72" s="46"/>
      <c r="L72" s="46"/>
      <c r="M72" s="46"/>
      <c r="N72" s="32"/>
      <c r="O72" s="50"/>
      <c r="P72" s="50"/>
      <c r="Q72" s="112"/>
      <c r="R72" s="16"/>
    </row>
    <row r="73" spans="4:18" ht="18" customHeight="1" x14ac:dyDescent="0.3">
      <c r="D73" s="124" t="s">
        <v>13</v>
      </c>
      <c r="E73" s="32"/>
      <c r="F73" s="52"/>
      <c r="G73" s="50"/>
      <c r="H73" s="111" t="str">
        <f>IFERROR(F73/$D$14,"Calculated Cell")</f>
        <v>Calculated Cell</v>
      </c>
      <c r="I73" s="32"/>
      <c r="J73" s="32"/>
      <c r="K73" s="171" t="s">
        <v>13</v>
      </c>
      <c r="L73" s="171"/>
      <c r="M73" s="171"/>
      <c r="N73" s="32"/>
      <c r="O73" s="52"/>
      <c r="P73" s="50"/>
      <c r="Q73" s="111" t="str">
        <f>IFERROR(O73/$L$14,"Calculated Cell")</f>
        <v>Calculated Cell</v>
      </c>
      <c r="R73" s="13"/>
    </row>
    <row r="74" spans="4:18" ht="4.1500000000000004" customHeight="1" x14ac:dyDescent="0.3">
      <c r="D74" s="46"/>
      <c r="E74" s="32"/>
      <c r="F74" s="50"/>
      <c r="G74" s="50"/>
      <c r="H74" s="112"/>
      <c r="I74" s="32"/>
      <c r="J74" s="32"/>
      <c r="K74" s="46"/>
      <c r="L74" s="46"/>
      <c r="M74" s="46"/>
      <c r="N74" s="32"/>
      <c r="O74" s="50"/>
      <c r="P74" s="50"/>
      <c r="Q74" s="112"/>
      <c r="R74" s="16"/>
    </row>
    <row r="75" spans="4:18" ht="17.649999999999999" customHeight="1" x14ac:dyDescent="0.3">
      <c r="D75" s="124" t="s">
        <v>9</v>
      </c>
      <c r="E75" s="32"/>
      <c r="F75" s="52"/>
      <c r="G75" s="50"/>
      <c r="H75" s="111" t="str">
        <f>IFERROR(F75/$D$14,"Calculated Cell")</f>
        <v>Calculated Cell</v>
      </c>
      <c r="I75" s="32"/>
      <c r="J75" s="32"/>
      <c r="K75" s="171" t="s">
        <v>9</v>
      </c>
      <c r="L75" s="171"/>
      <c r="M75" s="171"/>
      <c r="N75" s="32"/>
      <c r="O75" s="52"/>
      <c r="P75" s="50"/>
      <c r="Q75" s="111" t="str">
        <f>IFERROR(O75/$L$14,"Calculated Cell")</f>
        <v>Calculated Cell</v>
      </c>
      <c r="R75" s="13"/>
    </row>
    <row r="76" spans="4:18" ht="4.1500000000000004" customHeight="1" x14ac:dyDescent="0.3">
      <c r="D76" s="46"/>
      <c r="E76" s="32"/>
      <c r="F76" s="50"/>
      <c r="G76" s="50"/>
      <c r="H76" s="112"/>
      <c r="I76" s="32"/>
      <c r="J76" s="32"/>
      <c r="K76" s="46"/>
      <c r="L76" s="46"/>
      <c r="M76" s="46"/>
      <c r="N76" s="32"/>
      <c r="O76" s="50"/>
      <c r="P76" s="50"/>
      <c r="Q76" s="112"/>
      <c r="R76" s="16"/>
    </row>
    <row r="77" spans="4:18" ht="18" customHeight="1" x14ac:dyDescent="0.3">
      <c r="D77" s="124" t="s">
        <v>98</v>
      </c>
      <c r="E77" s="32"/>
      <c r="F77" s="52"/>
      <c r="G77" s="50"/>
      <c r="H77" s="111" t="str">
        <f>IFERROR(F77/$D$14,"Calculated Cell")</f>
        <v>Calculated Cell</v>
      </c>
      <c r="I77" s="32"/>
      <c r="J77" s="32"/>
      <c r="K77" s="171" t="s">
        <v>98</v>
      </c>
      <c r="L77" s="171"/>
      <c r="M77" s="171"/>
      <c r="N77" s="32"/>
      <c r="O77" s="52"/>
      <c r="P77" s="50"/>
      <c r="Q77" s="111" t="str">
        <f>IFERROR(O77/$L$14,"Calculated Cell")</f>
        <v>Calculated Cell</v>
      </c>
      <c r="R77" s="13"/>
    </row>
    <row r="78" spans="4:18" ht="4.1500000000000004" customHeight="1" x14ac:dyDescent="0.3">
      <c r="D78" s="46"/>
      <c r="E78" s="32"/>
      <c r="F78" s="50"/>
      <c r="G78" s="50"/>
      <c r="H78" s="112"/>
      <c r="I78" s="32"/>
      <c r="J78" s="32"/>
      <c r="K78" s="46"/>
      <c r="L78" s="46"/>
      <c r="M78" s="46"/>
      <c r="N78" s="32"/>
      <c r="O78" s="50"/>
      <c r="P78" s="50"/>
      <c r="Q78" s="112"/>
      <c r="R78" s="16"/>
    </row>
    <row r="79" spans="4:18" ht="18" customHeight="1" x14ac:dyDescent="0.3">
      <c r="D79" s="124" t="s">
        <v>11</v>
      </c>
      <c r="E79" s="32"/>
      <c r="F79" s="52"/>
      <c r="G79" s="50"/>
      <c r="H79" s="111" t="str">
        <f>IFERROR(F79/$D$14,"Calculated Cell")</f>
        <v>Calculated Cell</v>
      </c>
      <c r="I79" s="32"/>
      <c r="J79" s="32"/>
      <c r="K79" s="171" t="s">
        <v>11</v>
      </c>
      <c r="L79" s="171"/>
      <c r="M79" s="171"/>
      <c r="N79" s="32"/>
      <c r="O79" s="52"/>
      <c r="P79" s="50"/>
      <c r="Q79" s="111" t="str">
        <f>IFERROR(O79/$L$14,"Calculated Cell")</f>
        <v>Calculated Cell</v>
      </c>
      <c r="R79" s="13"/>
    </row>
    <row r="80" spans="4:18" ht="4.1500000000000004" customHeight="1" x14ac:dyDescent="0.3">
      <c r="D80" s="46"/>
      <c r="E80" s="32"/>
      <c r="F80" s="50"/>
      <c r="G80" s="50"/>
      <c r="H80" s="112"/>
      <c r="I80" s="32"/>
      <c r="J80" s="32"/>
      <c r="K80" s="46"/>
      <c r="L80" s="46"/>
      <c r="M80" s="46"/>
      <c r="N80" s="32"/>
      <c r="O80" s="50"/>
      <c r="P80" s="50"/>
      <c r="Q80" s="112"/>
      <c r="R80" s="16"/>
    </row>
    <row r="81" spans="4:18" ht="18" customHeight="1" x14ac:dyDescent="0.3">
      <c r="D81" s="124" t="s">
        <v>12</v>
      </c>
      <c r="E81" s="32"/>
      <c r="F81" s="52"/>
      <c r="G81" s="50"/>
      <c r="H81" s="111" t="str">
        <f>IFERROR(F81/$D$14,"Calculated Cell")</f>
        <v>Calculated Cell</v>
      </c>
      <c r="I81" s="32"/>
      <c r="J81" s="32"/>
      <c r="K81" s="171" t="s">
        <v>12</v>
      </c>
      <c r="L81" s="171"/>
      <c r="M81" s="171"/>
      <c r="N81" s="32"/>
      <c r="O81" s="52"/>
      <c r="P81" s="50"/>
      <c r="Q81" s="111" t="str">
        <f>IFERROR(O81/$L$14,"Calculated Cell")</f>
        <v>Calculated Cell</v>
      </c>
      <c r="R81" s="13"/>
    </row>
    <row r="83" spans="4:18" ht="16.899999999999999" customHeight="1" x14ac:dyDescent="0.35">
      <c r="D83" s="182" t="s">
        <v>100</v>
      </c>
      <c r="E83" s="183"/>
      <c r="F83" s="183"/>
      <c r="G83" s="183"/>
      <c r="H83" s="183"/>
      <c r="I83" s="183"/>
      <c r="J83" s="183"/>
      <c r="K83" s="183"/>
      <c r="L83" s="183"/>
      <c r="M83" s="183"/>
      <c r="N83" s="183"/>
      <c r="O83" s="183"/>
      <c r="P83" s="183"/>
      <c r="Q83" s="183"/>
    </row>
    <row r="84" spans="4:18" s="76" customFormat="1" ht="6.6" customHeight="1" x14ac:dyDescent="0.2"/>
    <row r="85" spans="4:18" s="76" customFormat="1" ht="6" customHeight="1" x14ac:dyDescent="0.2"/>
    <row r="86" spans="4:18" ht="27.6" customHeight="1" x14ac:dyDescent="0.25">
      <c r="D86" s="54"/>
      <c r="E86" s="54"/>
      <c r="F86" s="180" t="s">
        <v>64</v>
      </c>
      <c r="G86" s="180"/>
      <c r="H86" s="180"/>
      <c r="I86" s="51"/>
      <c r="J86" s="180" t="s">
        <v>34</v>
      </c>
      <c r="K86" s="180"/>
      <c r="L86" s="180"/>
      <c r="M86" s="180"/>
      <c r="N86" s="51"/>
      <c r="O86" s="180" t="s">
        <v>14</v>
      </c>
      <c r="P86" s="180"/>
      <c r="Q86" s="180"/>
      <c r="R86" s="14"/>
    </row>
    <row r="87" spans="4:18" ht="9.6" customHeight="1" x14ac:dyDescent="0.25">
      <c r="D87" s="54"/>
      <c r="E87" s="54"/>
      <c r="F87" s="54"/>
      <c r="G87" s="54"/>
      <c r="H87" s="54"/>
      <c r="I87" s="54"/>
      <c r="J87" s="54"/>
      <c r="K87" s="54"/>
      <c r="L87" s="54"/>
      <c r="M87" s="54"/>
      <c r="N87" s="54"/>
      <c r="O87" s="54"/>
      <c r="P87" s="54"/>
      <c r="Q87" s="54"/>
    </row>
    <row r="88" spans="4:18" ht="18" customHeight="1" x14ac:dyDescent="0.3">
      <c r="D88" s="113" t="s">
        <v>7</v>
      </c>
      <c r="E88" s="96"/>
      <c r="F88" s="181" t="str">
        <f>IFERROR((O69/$L$14)-F69/$D$14,"CalculatedCell")</f>
        <v>CalculatedCell</v>
      </c>
      <c r="G88" s="181"/>
      <c r="H88" s="181"/>
      <c r="I88" s="108"/>
      <c r="J88" s="179" t="str">
        <f>IFERROR(IF(Q69&gt;H69,"Overrepresented",IF(Q69&lt;H69,"Underrepresented",IF(Q69=H69,"Equal",""))),"Calculated Cell")</f>
        <v>Equal</v>
      </c>
      <c r="K88" s="179"/>
      <c r="L88" s="179"/>
      <c r="M88" s="179"/>
      <c r="N88" s="108"/>
      <c r="O88" s="179" t="str">
        <f>IFERROR(ROUNDUP(H69*$L$14,0),"Calculated Cell")</f>
        <v>Calculated Cell</v>
      </c>
      <c r="P88" s="179"/>
      <c r="Q88" s="179"/>
      <c r="R88" s="7"/>
    </row>
    <row r="89" spans="4:18" ht="3.6" customHeight="1" x14ac:dyDescent="0.3">
      <c r="D89" s="100"/>
      <c r="E89" s="96"/>
      <c r="F89" s="109"/>
      <c r="G89" s="109"/>
      <c r="H89" s="109"/>
      <c r="I89" s="108"/>
      <c r="J89" s="102"/>
      <c r="K89" s="102"/>
      <c r="L89" s="102"/>
      <c r="M89" s="115"/>
      <c r="N89" s="108"/>
      <c r="O89" s="102"/>
      <c r="P89" s="102"/>
      <c r="Q89" s="102"/>
      <c r="R89" s="5"/>
    </row>
    <row r="90" spans="4:18" ht="18" customHeight="1" x14ac:dyDescent="0.3">
      <c r="D90" s="113" t="s">
        <v>8</v>
      </c>
      <c r="E90" s="96"/>
      <c r="F90" s="181" t="str">
        <f>IFERROR((O71/$L$14)-F71/$D$14,"CalculatedCell")</f>
        <v>CalculatedCell</v>
      </c>
      <c r="G90" s="181"/>
      <c r="H90" s="181"/>
      <c r="I90" s="108"/>
      <c r="J90" s="179" t="str">
        <f>IFERROR(IF(Q71&gt;H71,"Overrepresented",IF(Q71&lt;H71,"Underrepresented",IF(Q71=H71,"Equal",""))),"Calculated Cell")</f>
        <v>Equal</v>
      </c>
      <c r="K90" s="179"/>
      <c r="L90" s="179"/>
      <c r="M90" s="179"/>
      <c r="N90" s="108"/>
      <c r="O90" s="179" t="str">
        <f>IFERROR(ROUNDUP(H71*$L$14,0),"Calculated Cell")</f>
        <v>Calculated Cell</v>
      </c>
      <c r="P90" s="179"/>
      <c r="Q90" s="179"/>
      <c r="R90" s="7"/>
    </row>
    <row r="91" spans="4:18" ht="3.6" customHeight="1" x14ac:dyDescent="0.3">
      <c r="D91" s="100"/>
      <c r="E91" s="96"/>
      <c r="F91" s="109"/>
      <c r="G91" s="109"/>
      <c r="H91" s="109"/>
      <c r="I91" s="108"/>
      <c r="J91" s="102"/>
      <c r="K91" s="102"/>
      <c r="L91" s="102"/>
      <c r="M91" s="115"/>
      <c r="N91" s="108"/>
      <c r="O91" s="102"/>
      <c r="P91" s="102"/>
      <c r="Q91" s="102"/>
      <c r="R91" s="5"/>
    </row>
    <row r="92" spans="4:18" ht="18" customHeight="1" x14ac:dyDescent="0.3">
      <c r="D92" s="113" t="s">
        <v>13</v>
      </c>
      <c r="E92" s="96"/>
      <c r="F92" s="181" t="str">
        <f>IFERROR((O73/$L$14)-F73/$D$14,"CalculatedCell")</f>
        <v>CalculatedCell</v>
      </c>
      <c r="G92" s="181"/>
      <c r="H92" s="181"/>
      <c r="I92" s="108"/>
      <c r="J92" s="179" t="str">
        <f>IFERROR(IF(Q73&gt;H73,"Overrepresented",IF(Q73&lt;H73,"Underrepresented",IF(Q73=H73,"Equal",""))),"Calculated Cell")</f>
        <v>Equal</v>
      </c>
      <c r="K92" s="179"/>
      <c r="L92" s="179"/>
      <c r="M92" s="179"/>
      <c r="N92" s="108"/>
      <c r="O92" s="179" t="str">
        <f>IFERROR(ROUNDUP(H73*$L$14,0),"Calculated Cell")</f>
        <v>Calculated Cell</v>
      </c>
      <c r="P92" s="179"/>
      <c r="Q92" s="179"/>
      <c r="R92" s="7"/>
    </row>
    <row r="93" spans="4:18" ht="4.9000000000000004" customHeight="1" x14ac:dyDescent="0.3">
      <c r="D93" s="100"/>
      <c r="E93" s="96"/>
      <c r="F93" s="109"/>
      <c r="G93" s="109"/>
      <c r="H93" s="109"/>
      <c r="I93" s="108"/>
      <c r="J93" s="102"/>
      <c r="K93" s="102"/>
      <c r="L93" s="102"/>
      <c r="M93" s="115"/>
      <c r="N93" s="108"/>
      <c r="O93" s="102"/>
      <c r="P93" s="102"/>
      <c r="Q93" s="102"/>
      <c r="R93" s="5"/>
    </row>
    <row r="94" spans="4:18" ht="18" customHeight="1" x14ac:dyDescent="0.3">
      <c r="D94" s="113" t="s">
        <v>9</v>
      </c>
      <c r="E94" s="96"/>
      <c r="F94" s="181" t="str">
        <f>IFERROR((O75/$L$14)-F75/$D$14,"CalculatedCell")</f>
        <v>CalculatedCell</v>
      </c>
      <c r="G94" s="181"/>
      <c r="H94" s="181"/>
      <c r="I94" s="108"/>
      <c r="J94" s="179" t="str">
        <f>IFERROR(IF(Q75&gt;H75,"Overrepresented",IF(Q75&lt;H75,"Underrepresented",IF(Q75=H75,"Equal",""))),"Calculated Cell")</f>
        <v>Equal</v>
      </c>
      <c r="K94" s="179"/>
      <c r="L94" s="179"/>
      <c r="M94" s="179"/>
      <c r="N94" s="108"/>
      <c r="O94" s="179" t="str">
        <f>IFERROR(ROUNDUP(H75*$L$14,0),"Calculated Cell")</f>
        <v>Calculated Cell</v>
      </c>
      <c r="P94" s="179"/>
      <c r="Q94" s="179"/>
      <c r="R94" s="7"/>
    </row>
    <row r="95" spans="4:18" ht="4.1500000000000004" customHeight="1" x14ac:dyDescent="0.3">
      <c r="D95" s="100"/>
      <c r="E95" s="96"/>
      <c r="F95" s="109"/>
      <c r="G95" s="109"/>
      <c r="H95" s="109"/>
      <c r="I95" s="108"/>
      <c r="J95" s="102"/>
      <c r="K95" s="102"/>
      <c r="L95" s="102"/>
      <c r="M95" s="115"/>
      <c r="N95" s="108"/>
      <c r="O95" s="102"/>
      <c r="P95" s="102"/>
      <c r="Q95" s="102"/>
      <c r="R95" s="5"/>
    </row>
    <row r="96" spans="4:18" ht="18" customHeight="1" x14ac:dyDescent="0.3">
      <c r="D96" s="113" t="s">
        <v>98</v>
      </c>
      <c r="E96" s="96"/>
      <c r="F96" s="181" t="str">
        <f>IFERROR((O77/$L$14)-F77/$D$14,"CalculatedCell")</f>
        <v>CalculatedCell</v>
      </c>
      <c r="G96" s="181"/>
      <c r="H96" s="181"/>
      <c r="I96" s="108"/>
      <c r="J96" s="179" t="str">
        <f>IFERROR(IF(Q77&gt;H77,"Overrepresented",IF(Q77&lt;H77,"Underrepresented",IF(Q77=H77,"Equal",""))),"Calculated Cell")</f>
        <v>Equal</v>
      </c>
      <c r="K96" s="179"/>
      <c r="L96" s="179"/>
      <c r="M96" s="179"/>
      <c r="N96" s="108"/>
      <c r="O96" s="179" t="str">
        <f>IFERROR(ROUNDUP(H77*$L$14,0),"Calculated Cell")</f>
        <v>Calculated Cell</v>
      </c>
      <c r="P96" s="179"/>
      <c r="Q96" s="179"/>
      <c r="R96" s="7"/>
    </row>
    <row r="97" spans="4:18" ht="3.6" customHeight="1" x14ac:dyDescent="0.3">
      <c r="D97" s="100"/>
      <c r="E97" s="96"/>
      <c r="F97" s="109"/>
      <c r="G97" s="109"/>
      <c r="H97" s="109"/>
      <c r="I97" s="108"/>
      <c r="J97" s="102"/>
      <c r="K97" s="102"/>
      <c r="L97" s="102"/>
      <c r="M97" s="115"/>
      <c r="N97" s="108"/>
      <c r="O97" s="102"/>
      <c r="P97" s="102"/>
      <c r="Q97" s="102"/>
      <c r="R97" s="5"/>
    </row>
    <row r="98" spans="4:18" ht="18" customHeight="1" x14ac:dyDescent="0.3">
      <c r="D98" s="113" t="s">
        <v>11</v>
      </c>
      <c r="E98" s="96"/>
      <c r="F98" s="181" t="str">
        <f>IFERROR((O79/$L$14)-F79/$D$14,"CalculatedCell")</f>
        <v>CalculatedCell</v>
      </c>
      <c r="G98" s="181"/>
      <c r="H98" s="181"/>
      <c r="I98" s="108"/>
      <c r="J98" s="179" t="str">
        <f>IFERROR(IF(Q79&gt;H79,"Overrepresented",IF(Q79&lt;H79,"Underrepresented",IF(Q79=H79,"Equal",""))),"Calculated Cell")</f>
        <v>Equal</v>
      </c>
      <c r="K98" s="179"/>
      <c r="L98" s="179"/>
      <c r="M98" s="179"/>
      <c r="N98" s="108"/>
      <c r="O98" s="179" t="str">
        <f>IFERROR(ROUNDUP(H79*$L$14,0),"Calculated Cell")</f>
        <v>Calculated Cell</v>
      </c>
      <c r="P98" s="179"/>
      <c r="Q98" s="179"/>
      <c r="R98" s="7"/>
    </row>
    <row r="99" spans="4:18" ht="3.6" customHeight="1" x14ac:dyDescent="0.3">
      <c r="D99" s="100"/>
      <c r="E99" s="96"/>
      <c r="F99" s="109"/>
      <c r="G99" s="109"/>
      <c r="H99" s="109"/>
      <c r="I99" s="108"/>
      <c r="J99" s="102"/>
      <c r="K99" s="102"/>
      <c r="L99" s="102"/>
      <c r="M99" s="115"/>
      <c r="N99" s="108"/>
      <c r="O99" s="102"/>
      <c r="P99" s="102"/>
      <c r="Q99" s="102"/>
      <c r="R99" s="5"/>
    </row>
    <row r="100" spans="4:18" ht="17.649999999999999" customHeight="1" x14ac:dyDescent="0.3">
      <c r="D100" s="113" t="s">
        <v>12</v>
      </c>
      <c r="E100" s="96"/>
      <c r="F100" s="181" t="str">
        <f>IFERROR((O81/$L$14)-F81/$D$14,"CalculatedCell")</f>
        <v>CalculatedCell</v>
      </c>
      <c r="G100" s="181"/>
      <c r="H100" s="181"/>
      <c r="I100" s="108"/>
      <c r="J100" s="179" t="str">
        <f>IFERROR(IF(Q81&gt;H81,"Overrepresented",IF(Q81&lt;H81,"Underrepresented",IF(Q81=H81,"Equal",""))),"Calculated Cell")</f>
        <v>Equal</v>
      </c>
      <c r="K100" s="179"/>
      <c r="L100" s="179"/>
      <c r="M100" s="179"/>
      <c r="N100" s="108"/>
      <c r="O100" s="179" t="str">
        <f>IFERROR(ROUNDUP(H81*$L$14,0),"Calculated Cell")</f>
        <v>Calculated Cell</v>
      </c>
      <c r="P100" s="179"/>
      <c r="Q100" s="179"/>
      <c r="R100" s="7"/>
    </row>
    <row r="101" spans="4:18" ht="7.15" customHeight="1" x14ac:dyDescent="0.3">
      <c r="D101" s="116"/>
      <c r="E101" s="117"/>
      <c r="F101" s="118"/>
      <c r="G101" s="118"/>
      <c r="H101" s="118"/>
      <c r="I101" s="119"/>
      <c r="J101" s="120"/>
      <c r="K101" s="120"/>
      <c r="L101" s="120"/>
      <c r="M101" s="120"/>
      <c r="N101" s="119"/>
      <c r="O101" s="120"/>
      <c r="P101" s="120"/>
      <c r="Q101" s="120"/>
      <c r="R101" s="7"/>
    </row>
    <row r="102" spans="4:18" ht="63.4" customHeight="1" x14ac:dyDescent="0.2">
      <c r="D102" s="184" t="s">
        <v>99</v>
      </c>
      <c r="E102" s="185"/>
      <c r="F102" s="185"/>
      <c r="G102" s="185"/>
      <c r="H102" s="185"/>
      <c r="I102" s="185"/>
      <c r="J102" s="185"/>
      <c r="K102" s="185"/>
      <c r="L102" s="185"/>
      <c r="M102" s="185"/>
      <c r="N102" s="185"/>
      <c r="O102" s="185"/>
      <c r="P102" s="185"/>
      <c r="Q102" s="185"/>
      <c r="R102" s="7"/>
    </row>
    <row r="103" spans="4:18" ht="8.65" customHeight="1" x14ac:dyDescent="0.2">
      <c r="M103" s="3"/>
      <c r="N103" s="3"/>
      <c r="O103" s="3"/>
      <c r="P103" s="3"/>
      <c r="Q103" s="3"/>
      <c r="R103" s="4"/>
    </row>
  </sheetData>
  <mergeCells count="78">
    <mergeCell ref="F100:H100"/>
    <mergeCell ref="J100:M100"/>
    <mergeCell ref="O100:Q100"/>
    <mergeCell ref="D102:Q102"/>
    <mergeCell ref="F96:H96"/>
    <mergeCell ref="J96:M96"/>
    <mergeCell ref="O96:Q96"/>
    <mergeCell ref="F98:H98"/>
    <mergeCell ref="J98:M98"/>
    <mergeCell ref="O98:Q98"/>
    <mergeCell ref="F92:H92"/>
    <mergeCell ref="J92:M92"/>
    <mergeCell ref="O92:Q92"/>
    <mergeCell ref="F94:H94"/>
    <mergeCell ref="J94:M94"/>
    <mergeCell ref="O94:Q94"/>
    <mergeCell ref="F88:H88"/>
    <mergeCell ref="J88:M88"/>
    <mergeCell ref="O88:Q88"/>
    <mergeCell ref="F90:H90"/>
    <mergeCell ref="J90:M90"/>
    <mergeCell ref="O90:Q90"/>
    <mergeCell ref="K79:M79"/>
    <mergeCell ref="K81:M81"/>
    <mergeCell ref="D83:Q83"/>
    <mergeCell ref="F86:H86"/>
    <mergeCell ref="J86:M86"/>
    <mergeCell ref="O86:Q86"/>
    <mergeCell ref="K77:M77"/>
    <mergeCell ref="F58:H58"/>
    <mergeCell ref="J58:M58"/>
    <mergeCell ref="O58:Q58"/>
    <mergeCell ref="F60:H60"/>
    <mergeCell ref="J60:M60"/>
    <mergeCell ref="O60:Q60"/>
    <mergeCell ref="D62:Q62"/>
    <mergeCell ref="K69:M69"/>
    <mergeCell ref="K71:M71"/>
    <mergeCell ref="K73:M73"/>
    <mergeCell ref="K75:M75"/>
    <mergeCell ref="F54:H54"/>
    <mergeCell ref="J54:M54"/>
    <mergeCell ref="O54:Q54"/>
    <mergeCell ref="F56:H56"/>
    <mergeCell ref="J56:M56"/>
    <mergeCell ref="O56:Q56"/>
    <mergeCell ref="K45:M45"/>
    <mergeCell ref="K47:M47"/>
    <mergeCell ref="D49:Q49"/>
    <mergeCell ref="F52:H52"/>
    <mergeCell ref="J52:M52"/>
    <mergeCell ref="O52:Q52"/>
    <mergeCell ref="K43:M43"/>
    <mergeCell ref="D25:R25"/>
    <mergeCell ref="F28:H28"/>
    <mergeCell ref="J28:M28"/>
    <mergeCell ref="O28:Q28"/>
    <mergeCell ref="F30:H30"/>
    <mergeCell ref="J30:M30"/>
    <mergeCell ref="O30:Q30"/>
    <mergeCell ref="F32:H32"/>
    <mergeCell ref="J32:M32"/>
    <mergeCell ref="O32:Q32"/>
    <mergeCell ref="D34:Q34"/>
    <mergeCell ref="K41:M41"/>
    <mergeCell ref="K23:M23"/>
    <mergeCell ref="D3:Q3"/>
    <mergeCell ref="D6:F6"/>
    <mergeCell ref="G6:P6"/>
    <mergeCell ref="D8:F8"/>
    <mergeCell ref="G8:P8"/>
    <mergeCell ref="D11:G11"/>
    <mergeCell ref="K11:O11"/>
    <mergeCell ref="D13:J13"/>
    <mergeCell ref="L13:Q13"/>
    <mergeCell ref="D14:F14"/>
    <mergeCell ref="L14:O14"/>
    <mergeCell ref="K21:M21"/>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V103"/>
  <sheetViews>
    <sheetView showGridLines="0" showRowColHeaders="0" zoomScaleNormal="100" workbookViewId="0">
      <selection activeCell="F106" sqref="F106"/>
    </sheetView>
  </sheetViews>
  <sheetFormatPr defaultColWidth="8.7109375" defaultRowHeight="14.25" x14ac:dyDescent="0.2"/>
  <cols>
    <col min="1" max="1" width="5.28515625" style="1" customWidth="1"/>
    <col min="2" max="2" width="1.28515625" style="76" customWidth="1"/>
    <col min="3" max="3" width="1" style="8" customWidth="1"/>
    <col min="4" max="4" width="15.5703125" style="1" customWidth="1"/>
    <col min="5" max="5" width="3.28515625" style="1" customWidth="1"/>
    <col min="6" max="6" width="12.28515625" style="1" customWidth="1"/>
    <col min="7" max="7" width="1.5703125" style="1" customWidth="1"/>
    <col min="8" max="8" width="16.28515625" style="1" customWidth="1"/>
    <col min="9" max="9" width="1.7109375" style="1" customWidth="1"/>
    <col min="10" max="10" width="8" style="1" customWidth="1"/>
    <col min="11" max="11" width="3.28515625" style="1" customWidth="1"/>
    <col min="12" max="12" width="2.7109375" style="1" customWidth="1"/>
    <col min="13" max="13" width="9.85546875" style="1" customWidth="1"/>
    <col min="14" max="14" width="2.28515625" style="1" customWidth="1"/>
    <col min="15" max="15" width="15.7109375" style="1" customWidth="1"/>
    <col min="16" max="16" width="2" style="1" customWidth="1"/>
    <col min="17" max="17" width="17.7109375" style="1" customWidth="1"/>
    <col min="18" max="18" width="1.28515625" style="8" customWidth="1"/>
    <col min="19" max="19" width="1.28515625" style="76" customWidth="1"/>
    <col min="20" max="20" width="11.28515625" style="1" customWidth="1"/>
    <col min="21" max="21" width="1.28515625" style="1" customWidth="1"/>
    <col min="22" max="16384" width="8.7109375" style="1"/>
  </cols>
  <sheetData>
    <row r="1" spans="1:22" x14ac:dyDescent="0.2">
      <c r="D1" s="2"/>
      <c r="E1" s="2"/>
      <c r="G1" s="3"/>
      <c r="H1" s="3"/>
      <c r="I1" s="3"/>
      <c r="J1" s="3"/>
      <c r="K1" s="3"/>
      <c r="L1" s="3"/>
      <c r="M1" s="3"/>
      <c r="N1" s="3"/>
      <c r="O1" s="3"/>
      <c r="P1" s="3"/>
    </row>
    <row r="2" spans="1:22" ht="23.65" customHeight="1" x14ac:dyDescent="0.2"/>
    <row r="3" spans="1:22" ht="30.75" x14ac:dyDescent="0.2">
      <c r="D3" s="169" t="s">
        <v>94</v>
      </c>
      <c r="E3" s="169"/>
      <c r="F3" s="169"/>
      <c r="G3" s="169"/>
      <c r="H3" s="169"/>
      <c r="I3" s="169"/>
      <c r="J3" s="169"/>
      <c r="K3" s="169"/>
      <c r="L3" s="169"/>
      <c r="M3" s="169"/>
      <c r="N3" s="169"/>
      <c r="O3" s="169"/>
      <c r="P3" s="169"/>
      <c r="Q3" s="169"/>
    </row>
    <row r="5" spans="1:22" ht="16.5" x14ac:dyDescent="0.3">
      <c r="A5" s="32"/>
      <c r="B5" s="75"/>
      <c r="C5" s="33"/>
      <c r="D5" s="32"/>
      <c r="E5" s="32"/>
      <c r="F5" s="32"/>
      <c r="G5" s="32"/>
      <c r="H5" s="34"/>
      <c r="I5" s="34"/>
      <c r="J5" s="34"/>
      <c r="K5" s="34"/>
      <c r="L5" s="34"/>
      <c r="M5" s="34"/>
      <c r="N5" s="34"/>
      <c r="O5" s="34"/>
      <c r="P5" s="34"/>
      <c r="Q5" s="34"/>
      <c r="R5" s="35"/>
      <c r="S5" s="83"/>
      <c r="T5" s="34"/>
      <c r="U5" s="3"/>
    </row>
    <row r="6" spans="1:22" ht="24" x14ac:dyDescent="0.3">
      <c r="A6" s="32"/>
      <c r="B6" s="75"/>
      <c r="C6" s="33"/>
      <c r="D6" s="166" t="s">
        <v>74</v>
      </c>
      <c r="E6" s="166"/>
      <c r="F6" s="166"/>
      <c r="G6" s="170"/>
      <c r="H6" s="170"/>
      <c r="I6" s="170"/>
      <c r="J6" s="170"/>
      <c r="K6" s="170"/>
      <c r="L6" s="170"/>
      <c r="M6" s="170"/>
      <c r="N6" s="170"/>
      <c r="O6" s="170"/>
      <c r="P6" s="170"/>
      <c r="Q6" s="34"/>
      <c r="R6" s="35"/>
      <c r="S6" s="83"/>
      <c r="T6" s="34"/>
      <c r="U6" s="3"/>
    </row>
    <row r="7" spans="1:22" ht="16.5" x14ac:dyDescent="0.3">
      <c r="A7" s="32"/>
      <c r="B7" s="75"/>
      <c r="C7" s="33"/>
      <c r="D7" s="2"/>
      <c r="E7" s="2"/>
      <c r="G7" s="3"/>
      <c r="H7" s="3"/>
      <c r="I7" s="3"/>
      <c r="J7" s="3"/>
      <c r="K7" s="3"/>
      <c r="L7" s="3"/>
      <c r="M7" s="3"/>
      <c r="N7" s="3"/>
      <c r="O7" s="3"/>
      <c r="P7" s="3"/>
      <c r="Q7" s="34"/>
      <c r="R7" s="35"/>
      <c r="S7" s="83"/>
      <c r="T7" s="34"/>
      <c r="U7" s="3"/>
    </row>
    <row r="8" spans="1:22" ht="24" x14ac:dyDescent="0.3">
      <c r="A8" s="32"/>
      <c r="B8" s="75"/>
      <c r="C8" s="33"/>
      <c r="D8" s="166" t="s">
        <v>75</v>
      </c>
      <c r="E8" s="166"/>
      <c r="F8" s="166"/>
      <c r="G8" s="170"/>
      <c r="H8" s="170"/>
      <c r="I8" s="170"/>
      <c r="J8" s="170"/>
      <c r="K8" s="170"/>
      <c r="L8" s="170"/>
      <c r="M8" s="170"/>
      <c r="N8" s="170"/>
      <c r="O8" s="170"/>
      <c r="P8" s="170"/>
      <c r="Q8" s="34"/>
      <c r="R8" s="35"/>
      <c r="S8" s="83"/>
      <c r="T8" s="34"/>
      <c r="U8" s="3"/>
    </row>
    <row r="9" spans="1:22" ht="5.65" customHeight="1" x14ac:dyDescent="0.3">
      <c r="A9" s="32"/>
      <c r="B9" s="75"/>
      <c r="C9" s="33"/>
      <c r="D9" s="32"/>
      <c r="E9" s="32"/>
      <c r="F9" s="32"/>
      <c r="G9" s="32"/>
      <c r="H9" s="34"/>
      <c r="I9" s="34"/>
      <c r="J9" s="34"/>
      <c r="K9" s="34"/>
      <c r="L9" s="34"/>
      <c r="M9" s="34"/>
      <c r="N9" s="34"/>
      <c r="O9" s="34"/>
      <c r="P9" s="34"/>
      <c r="Q9" s="34"/>
      <c r="R9" s="35"/>
      <c r="S9" s="83"/>
      <c r="T9" s="34"/>
      <c r="U9" s="3"/>
    </row>
    <row r="10" spans="1:22" ht="9" customHeight="1" x14ac:dyDescent="0.3">
      <c r="A10" s="32"/>
      <c r="B10" s="75"/>
      <c r="C10" s="33"/>
      <c r="D10" s="32"/>
      <c r="E10" s="32"/>
      <c r="F10" s="32"/>
      <c r="G10" s="32"/>
      <c r="H10" s="32"/>
      <c r="I10" s="32"/>
      <c r="J10" s="32"/>
      <c r="K10" s="32"/>
      <c r="L10" s="34"/>
      <c r="M10" s="34"/>
      <c r="N10" s="34"/>
      <c r="O10" s="34"/>
      <c r="P10" s="34"/>
      <c r="Q10" s="34"/>
      <c r="R10" s="35"/>
      <c r="S10" s="83"/>
      <c r="T10" s="34"/>
      <c r="U10" s="3"/>
    </row>
    <row r="11" spans="1:22" ht="26.25" thickBot="1" x14ac:dyDescent="0.55000000000000004">
      <c r="A11" s="32"/>
      <c r="B11" s="75"/>
      <c r="C11" s="33"/>
      <c r="D11" s="165" t="s">
        <v>73</v>
      </c>
      <c r="E11" s="165"/>
      <c r="F11" s="165"/>
      <c r="G11" s="165"/>
      <c r="H11" s="78"/>
      <c r="I11" s="80"/>
      <c r="J11" s="80"/>
      <c r="K11" s="165" t="s">
        <v>76</v>
      </c>
      <c r="L11" s="165"/>
      <c r="M11" s="165"/>
      <c r="N11" s="165"/>
      <c r="O11" s="165"/>
      <c r="P11" s="80"/>
      <c r="Q11" s="80"/>
      <c r="R11" s="35"/>
      <c r="S11" s="83"/>
      <c r="T11" s="34" t="s">
        <v>41</v>
      </c>
      <c r="U11" s="3"/>
    </row>
    <row r="12" spans="1:22" ht="4.9000000000000004" customHeight="1" x14ac:dyDescent="0.3">
      <c r="A12" s="32"/>
      <c r="B12" s="75"/>
      <c r="C12" s="33"/>
      <c r="D12" s="32"/>
      <c r="E12" s="32"/>
      <c r="F12" s="32"/>
      <c r="G12" s="32"/>
      <c r="H12" s="32"/>
      <c r="I12" s="32"/>
      <c r="J12" s="32"/>
      <c r="K12" s="32"/>
      <c r="L12" s="34"/>
      <c r="M12" s="34"/>
      <c r="N12" s="34"/>
      <c r="O12" s="34"/>
      <c r="P12" s="34"/>
      <c r="Q12" s="34"/>
      <c r="R12" s="35"/>
      <c r="S12" s="83"/>
      <c r="T12" s="34"/>
      <c r="U12" s="3"/>
    </row>
    <row r="13" spans="1:22" ht="9.4" customHeight="1" x14ac:dyDescent="0.3">
      <c r="A13" s="32"/>
      <c r="B13" s="75"/>
      <c r="C13" s="33"/>
      <c r="D13" s="167"/>
      <c r="E13" s="167"/>
      <c r="F13" s="167"/>
      <c r="G13" s="167"/>
      <c r="H13" s="167"/>
      <c r="I13" s="167"/>
      <c r="J13" s="167"/>
      <c r="K13" s="36"/>
      <c r="L13" s="167"/>
      <c r="M13" s="167"/>
      <c r="N13" s="167"/>
      <c r="O13" s="167"/>
      <c r="P13" s="167"/>
      <c r="Q13" s="167"/>
      <c r="R13" s="37"/>
      <c r="S13" s="84"/>
      <c r="T13" s="38"/>
      <c r="U13" s="3"/>
      <c r="V13" s="1" t="s">
        <v>41</v>
      </c>
    </row>
    <row r="14" spans="1:22" ht="27.4" customHeight="1" x14ac:dyDescent="0.3">
      <c r="A14" s="32"/>
      <c r="B14" s="75"/>
      <c r="C14" s="35"/>
      <c r="D14" s="168"/>
      <c r="E14" s="168"/>
      <c r="F14" s="168"/>
      <c r="G14" s="77"/>
      <c r="H14" s="79"/>
      <c r="I14" s="82"/>
      <c r="J14" s="82"/>
      <c r="K14" s="81"/>
      <c r="L14" s="168"/>
      <c r="M14" s="168"/>
      <c r="N14" s="168"/>
      <c r="O14" s="168"/>
      <c r="P14" s="82"/>
      <c r="Q14" s="82"/>
      <c r="R14" s="39"/>
      <c r="S14" s="85"/>
      <c r="T14" s="35"/>
    </row>
    <row r="15" spans="1:22" ht="27.4" customHeight="1" x14ac:dyDescent="0.3">
      <c r="A15" s="32"/>
      <c r="B15" s="75"/>
      <c r="C15" s="33"/>
      <c r="D15" s="40"/>
      <c r="E15" s="40"/>
      <c r="F15" s="40"/>
      <c r="G15" s="40"/>
      <c r="H15" s="40"/>
      <c r="I15" s="40"/>
      <c r="J15" s="40"/>
      <c r="K15" s="33"/>
      <c r="L15" s="39"/>
      <c r="M15" s="39"/>
      <c r="N15" s="39"/>
      <c r="O15" s="39"/>
      <c r="P15" s="39"/>
      <c r="Q15" s="39"/>
      <c r="R15" s="39"/>
      <c r="S15" s="85"/>
      <c r="T15" s="35"/>
    </row>
    <row r="16" spans="1:22" s="76" customFormat="1" ht="4.9000000000000004" customHeight="1" x14ac:dyDescent="0.3">
      <c r="A16" s="75"/>
      <c r="B16" s="75"/>
      <c r="C16" s="75"/>
      <c r="D16" s="75"/>
      <c r="E16" s="75"/>
      <c r="F16" s="75"/>
      <c r="G16" s="75"/>
      <c r="H16" s="75"/>
      <c r="I16" s="75"/>
      <c r="J16" s="75"/>
      <c r="K16" s="75"/>
      <c r="L16" s="75"/>
      <c r="M16" s="75"/>
      <c r="N16" s="75"/>
      <c r="O16" s="75"/>
      <c r="P16" s="75"/>
      <c r="Q16" s="75"/>
      <c r="R16" s="75"/>
      <c r="S16" s="75"/>
      <c r="T16" s="75"/>
      <c r="U16" s="76" t="s">
        <v>41</v>
      </c>
    </row>
    <row r="17" spans="1:20" ht="34.9" customHeight="1" x14ac:dyDescent="0.3">
      <c r="A17" s="32"/>
      <c r="B17" s="75"/>
      <c r="C17" s="33"/>
      <c r="D17" s="32"/>
      <c r="E17" s="32"/>
      <c r="F17" s="32"/>
      <c r="G17" s="32"/>
      <c r="H17" s="32"/>
      <c r="I17" s="32"/>
      <c r="J17" s="32"/>
      <c r="K17" s="32"/>
      <c r="L17" s="32"/>
      <c r="M17" s="32"/>
      <c r="N17" s="32"/>
      <c r="O17" s="32"/>
      <c r="P17" s="32"/>
      <c r="Q17" s="32"/>
      <c r="R17" s="33"/>
      <c r="S17" s="75"/>
      <c r="T17" s="32"/>
    </row>
    <row r="18" spans="1:20" ht="5.65" customHeight="1" x14ac:dyDescent="0.3">
      <c r="A18" s="32"/>
      <c r="B18" s="75"/>
      <c r="C18" s="33"/>
      <c r="D18" s="32"/>
      <c r="E18" s="32"/>
      <c r="F18" s="32"/>
      <c r="G18" s="32"/>
      <c r="H18" s="32"/>
      <c r="I18" s="32"/>
      <c r="J18" s="32"/>
      <c r="K18" s="32"/>
      <c r="L18" s="32"/>
      <c r="M18" s="32"/>
      <c r="N18" s="32"/>
      <c r="O18" s="32"/>
      <c r="P18" s="32"/>
      <c r="Q18" s="32"/>
      <c r="R18" s="33"/>
      <c r="S18" s="75"/>
      <c r="T18" s="32"/>
    </row>
    <row r="19" spans="1:20" ht="17.25" x14ac:dyDescent="0.3">
      <c r="A19" s="32"/>
      <c r="B19" s="75"/>
      <c r="C19" s="33"/>
      <c r="D19" s="98"/>
      <c r="E19" s="98"/>
      <c r="F19" s="92" t="s">
        <v>62</v>
      </c>
      <c r="G19" s="93"/>
      <c r="H19" s="92" t="s">
        <v>63</v>
      </c>
      <c r="I19" s="94"/>
      <c r="J19" s="94"/>
      <c r="K19" s="94"/>
      <c r="L19" s="94"/>
      <c r="M19" s="93"/>
      <c r="N19" s="93"/>
      <c r="O19" s="92" t="s">
        <v>2</v>
      </c>
      <c r="P19" s="93"/>
      <c r="Q19" s="92" t="s">
        <v>3</v>
      </c>
      <c r="R19" s="42"/>
      <c r="S19" s="75"/>
      <c r="T19" s="32"/>
    </row>
    <row r="20" spans="1:20" ht="6.6" customHeight="1" x14ac:dyDescent="0.3">
      <c r="A20" s="32"/>
      <c r="B20" s="75"/>
      <c r="C20" s="33"/>
      <c r="D20" s="98"/>
      <c r="E20" s="98"/>
      <c r="F20" s="98"/>
      <c r="G20" s="98"/>
      <c r="H20" s="98"/>
      <c r="I20" s="96"/>
      <c r="J20" s="96"/>
      <c r="K20" s="96"/>
      <c r="L20" s="96"/>
      <c r="M20" s="98"/>
      <c r="N20" s="98"/>
      <c r="O20" s="98"/>
      <c r="P20" s="98"/>
      <c r="Q20" s="98"/>
      <c r="R20" s="43"/>
      <c r="S20" s="75"/>
      <c r="T20" s="32"/>
    </row>
    <row r="21" spans="1:20" ht="19.5" customHeight="1" x14ac:dyDescent="0.3">
      <c r="A21" s="32"/>
      <c r="B21" s="75"/>
      <c r="C21" s="33"/>
      <c r="D21" s="125" t="s">
        <v>0</v>
      </c>
      <c r="E21" s="98"/>
      <c r="F21" s="104"/>
      <c r="G21" s="101"/>
      <c r="H21" s="99" t="str">
        <f>IFERROR(F21/$D$14,"Calculated Cell")</f>
        <v>Calculated Cell</v>
      </c>
      <c r="I21" s="96"/>
      <c r="J21" s="96"/>
      <c r="K21" s="175" t="s">
        <v>0</v>
      </c>
      <c r="L21" s="175"/>
      <c r="M21" s="175"/>
      <c r="N21" s="98"/>
      <c r="O21" s="104"/>
      <c r="P21" s="101"/>
      <c r="Q21" s="99" t="str">
        <f>IFERROR(O21/$L$14,"Calculated Cell")</f>
        <v>Calculated Cell</v>
      </c>
      <c r="R21" s="44"/>
      <c r="S21" s="75"/>
      <c r="T21" s="32"/>
    </row>
    <row r="22" spans="1:20" ht="4.9000000000000004" customHeight="1" x14ac:dyDescent="0.3">
      <c r="A22" s="32"/>
      <c r="B22" s="75"/>
      <c r="C22" s="33"/>
      <c r="D22" s="105"/>
      <c r="E22" s="98"/>
      <c r="F22" s="101"/>
      <c r="G22" s="101"/>
      <c r="H22" s="101"/>
      <c r="I22" s="96"/>
      <c r="J22" s="96"/>
      <c r="K22" s="96"/>
      <c r="L22" s="96"/>
      <c r="M22" s="105"/>
      <c r="N22" s="98"/>
      <c r="O22" s="101"/>
      <c r="P22" s="101"/>
      <c r="Q22" s="101"/>
      <c r="R22" s="43"/>
      <c r="S22" s="75"/>
      <c r="T22" s="32"/>
    </row>
    <row r="23" spans="1:20" ht="19.5" customHeight="1" x14ac:dyDescent="0.3">
      <c r="A23" s="32"/>
      <c r="B23" s="75"/>
      <c r="C23" s="33"/>
      <c r="D23" s="125" t="s">
        <v>1</v>
      </c>
      <c r="E23" s="98"/>
      <c r="F23" s="104"/>
      <c r="G23" s="101"/>
      <c r="H23" s="99" t="str">
        <f>IFERROR(F23/$D$14,"Calculated Cell")</f>
        <v>Calculated Cell</v>
      </c>
      <c r="I23" s="96"/>
      <c r="J23" s="96"/>
      <c r="K23" s="175" t="s">
        <v>1</v>
      </c>
      <c r="L23" s="175"/>
      <c r="M23" s="175"/>
      <c r="N23" s="98"/>
      <c r="O23" s="104"/>
      <c r="P23" s="101"/>
      <c r="Q23" s="99" t="str">
        <f>IFERROR(O23/$L$14,"Calculated Cell")</f>
        <v>Calculated Cell</v>
      </c>
      <c r="R23" s="44"/>
      <c r="S23" s="75"/>
      <c r="T23" s="32"/>
    </row>
    <row r="24" spans="1:20" ht="26.65" customHeight="1" x14ac:dyDescent="0.3">
      <c r="A24" s="32"/>
      <c r="B24" s="75"/>
      <c r="C24" s="33"/>
      <c r="D24" s="45"/>
      <c r="E24" s="41"/>
      <c r="F24" s="41"/>
      <c r="G24" s="41"/>
      <c r="H24" s="41"/>
      <c r="I24" s="32"/>
      <c r="J24" s="32"/>
      <c r="K24" s="32"/>
      <c r="L24" s="32"/>
      <c r="M24" s="32"/>
      <c r="N24" s="32"/>
      <c r="O24" s="32"/>
      <c r="P24" s="32"/>
      <c r="Q24" s="32"/>
      <c r="R24" s="33"/>
      <c r="S24" s="75"/>
      <c r="T24" s="32"/>
    </row>
    <row r="25" spans="1:20" ht="18" customHeight="1" x14ac:dyDescent="0.3">
      <c r="B25" s="75"/>
      <c r="D25" s="163" t="s">
        <v>96</v>
      </c>
      <c r="E25" s="164"/>
      <c r="F25" s="164"/>
      <c r="G25" s="164"/>
      <c r="H25" s="164"/>
      <c r="I25" s="164"/>
      <c r="J25" s="164"/>
      <c r="K25" s="164"/>
      <c r="L25" s="164"/>
      <c r="M25" s="164"/>
      <c r="N25" s="164"/>
      <c r="O25" s="164"/>
      <c r="P25" s="164"/>
      <c r="Q25" s="164"/>
      <c r="R25" s="164"/>
    </row>
    <row r="26" spans="1:20" s="76" customFormat="1" ht="5.65" customHeight="1" x14ac:dyDescent="0.3">
      <c r="B26" s="75"/>
      <c r="D26" s="86"/>
      <c r="E26" s="75"/>
      <c r="F26" s="75"/>
      <c r="G26" s="75"/>
      <c r="H26" s="75"/>
      <c r="I26" s="75"/>
      <c r="J26" s="75"/>
      <c r="K26" s="75"/>
      <c r="L26" s="75"/>
      <c r="M26" s="75"/>
      <c r="N26" s="75"/>
      <c r="O26" s="75"/>
      <c r="P26" s="75"/>
      <c r="Q26" s="75"/>
    </row>
    <row r="27" spans="1:20" ht="4.5" customHeight="1" x14ac:dyDescent="0.3">
      <c r="B27" s="75"/>
      <c r="C27" s="76"/>
      <c r="D27" s="86"/>
      <c r="E27" s="75"/>
      <c r="F27" s="75"/>
      <c r="G27" s="75"/>
      <c r="H27" s="75"/>
      <c r="I27" s="75"/>
      <c r="J27" s="75"/>
      <c r="K27" s="75"/>
      <c r="L27" s="75"/>
      <c r="M27" s="75"/>
      <c r="N27" s="75"/>
      <c r="O27" s="75"/>
      <c r="P27" s="75"/>
      <c r="Q27" s="75"/>
      <c r="R27" s="76"/>
    </row>
    <row r="28" spans="1:20" ht="33.4" customHeight="1" x14ac:dyDescent="0.3">
      <c r="B28" s="75"/>
      <c r="D28" s="106"/>
      <c r="E28" s="96"/>
      <c r="F28" s="172" t="s">
        <v>64</v>
      </c>
      <c r="G28" s="172"/>
      <c r="H28" s="172"/>
      <c r="I28" s="94"/>
      <c r="J28" s="172" t="s">
        <v>34</v>
      </c>
      <c r="K28" s="172"/>
      <c r="L28" s="172"/>
      <c r="M28" s="172"/>
      <c r="N28" s="94"/>
      <c r="O28" s="172" t="s">
        <v>14</v>
      </c>
      <c r="P28" s="172"/>
      <c r="Q28" s="172"/>
      <c r="R28" s="14"/>
    </row>
    <row r="29" spans="1:20" ht="5.65" customHeight="1" x14ac:dyDescent="0.3">
      <c r="B29" s="75"/>
      <c r="D29" s="106"/>
      <c r="E29" s="96"/>
      <c r="F29" s="96"/>
      <c r="G29" s="96"/>
      <c r="H29" s="96"/>
      <c r="I29" s="96"/>
      <c r="J29" s="96"/>
      <c r="K29" s="96"/>
      <c r="L29" s="96"/>
      <c r="M29" s="96"/>
      <c r="N29" s="96"/>
      <c r="O29" s="96"/>
      <c r="P29" s="96"/>
      <c r="Q29" s="96"/>
    </row>
    <row r="30" spans="1:20" ht="19.5" customHeight="1" x14ac:dyDescent="0.3">
      <c r="B30" s="75"/>
      <c r="D30" s="107" t="s">
        <v>0</v>
      </c>
      <c r="E30" s="96"/>
      <c r="F30" s="173" t="str">
        <f>IFERROR((O21/$L$14)-F21/$D$14,"Calculated Cell")</f>
        <v>Calculated Cell</v>
      </c>
      <c r="G30" s="173"/>
      <c r="H30" s="173"/>
      <c r="I30" s="108"/>
      <c r="J30" s="174" t="str">
        <f>IF(Q21&gt;H21,"Overrepresented",IF(Q21&lt;H21,"Underrepresented",IF(Q21=H21,"Equal")))</f>
        <v>Equal</v>
      </c>
      <c r="K30" s="174"/>
      <c r="L30" s="174"/>
      <c r="M30" s="174"/>
      <c r="N30" s="108"/>
      <c r="O30" s="174" t="str">
        <f>IFERROR(ROUNDUP(H21*$L$14,0),"Calculated Cell")</f>
        <v>Calculated Cell</v>
      </c>
      <c r="P30" s="174"/>
      <c r="Q30" s="174"/>
      <c r="R30" s="6"/>
    </row>
    <row r="31" spans="1:20" ht="6.6" customHeight="1" x14ac:dyDescent="0.3">
      <c r="B31" s="75"/>
      <c r="D31" s="100"/>
      <c r="E31" s="96"/>
      <c r="F31" s="108"/>
      <c r="G31" s="108"/>
      <c r="H31" s="108"/>
      <c r="I31" s="108"/>
      <c r="J31" s="108"/>
      <c r="K31" s="108"/>
      <c r="L31" s="108"/>
      <c r="M31" s="108"/>
      <c r="N31" s="108"/>
      <c r="O31" s="108"/>
      <c r="P31" s="108"/>
      <c r="Q31" s="108"/>
    </row>
    <row r="32" spans="1:20" ht="19.5" customHeight="1" x14ac:dyDescent="0.3">
      <c r="B32" s="75"/>
      <c r="D32" s="107" t="s">
        <v>1</v>
      </c>
      <c r="E32" s="96"/>
      <c r="F32" s="173" t="str">
        <f>IFERROR((O23/$L$14)-F23/$D$14,"Calculated Cell")</f>
        <v>Calculated Cell</v>
      </c>
      <c r="G32" s="173"/>
      <c r="H32" s="173"/>
      <c r="I32" s="108"/>
      <c r="J32" s="174" t="str">
        <f>IF(Q23&gt;H23,"Overrepresented",IF(Q23&lt;H23,"Underrepresented",IF(Q23=H23,"Equal")))</f>
        <v>Equal</v>
      </c>
      <c r="K32" s="174"/>
      <c r="L32" s="174"/>
      <c r="M32" s="174"/>
      <c r="N32" s="108"/>
      <c r="O32" s="174" t="str">
        <f>IFERROR(ROUNDUP(H23*$L$14,0),"Calculated Cell")</f>
        <v>Calculated Cell</v>
      </c>
      <c r="P32" s="174"/>
      <c r="Q32" s="174"/>
      <c r="R32" s="6"/>
    </row>
    <row r="33" spans="1:20" ht="7.9" customHeight="1" x14ac:dyDescent="0.3">
      <c r="B33" s="75"/>
      <c r="D33" s="87"/>
      <c r="E33" s="75"/>
      <c r="F33" s="88"/>
      <c r="G33" s="88"/>
      <c r="H33" s="88"/>
      <c r="I33" s="83"/>
      <c r="J33" s="89"/>
      <c r="K33" s="89"/>
      <c r="L33" s="89"/>
      <c r="M33" s="89"/>
      <c r="N33" s="83"/>
      <c r="O33" s="89"/>
      <c r="P33" s="89"/>
      <c r="Q33" s="89"/>
      <c r="R33" s="6"/>
    </row>
    <row r="34" spans="1:20" ht="62.65" customHeight="1" x14ac:dyDescent="0.3">
      <c r="B34" s="75"/>
      <c r="D34" s="178" t="s">
        <v>72</v>
      </c>
      <c r="E34" s="178"/>
      <c r="F34" s="178"/>
      <c r="G34" s="178"/>
      <c r="H34" s="178"/>
      <c r="I34" s="178"/>
      <c r="J34" s="178"/>
      <c r="K34" s="178"/>
      <c r="L34" s="178"/>
      <c r="M34" s="178"/>
      <c r="N34" s="178"/>
      <c r="O34" s="178"/>
      <c r="P34" s="178"/>
      <c r="Q34" s="178"/>
      <c r="R34" s="6"/>
    </row>
    <row r="35" spans="1:20" ht="3.4" customHeight="1" x14ac:dyDescent="0.3">
      <c r="B35" s="75"/>
      <c r="D35" s="47"/>
      <c r="E35" s="33"/>
      <c r="F35" s="48"/>
      <c r="G35" s="48"/>
      <c r="H35" s="48"/>
      <c r="I35" s="33"/>
      <c r="J35" s="48"/>
      <c r="K35" s="48"/>
      <c r="L35" s="48"/>
      <c r="M35" s="48"/>
      <c r="N35" s="33"/>
      <c r="O35" s="48"/>
      <c r="P35" s="48"/>
      <c r="Q35" s="48"/>
      <c r="R35" s="6"/>
    </row>
    <row r="36" spans="1:20" ht="21.75" customHeight="1" x14ac:dyDescent="0.2">
      <c r="A36" s="76"/>
      <c r="C36" s="76"/>
      <c r="D36" s="76"/>
      <c r="E36" s="76"/>
      <c r="F36" s="76"/>
      <c r="G36" s="76"/>
      <c r="H36" s="76"/>
      <c r="I36" s="76"/>
      <c r="J36" s="76"/>
      <c r="K36" s="76"/>
      <c r="L36" s="76"/>
      <c r="M36" s="76"/>
      <c r="N36" s="76"/>
      <c r="O36" s="76"/>
      <c r="P36" s="76"/>
      <c r="Q36" s="76"/>
      <c r="R36" s="76"/>
      <c r="T36" s="76"/>
    </row>
    <row r="37" spans="1:20" ht="38.65" customHeight="1" x14ac:dyDescent="0.3">
      <c r="D37" s="32"/>
      <c r="E37" s="32"/>
      <c r="F37" s="32"/>
      <c r="G37" s="32"/>
      <c r="H37" s="32"/>
      <c r="I37" s="32"/>
      <c r="J37" s="32"/>
      <c r="K37" s="32"/>
      <c r="L37" s="32"/>
      <c r="M37" s="32"/>
      <c r="N37" s="32"/>
      <c r="O37" s="32"/>
      <c r="P37" s="32"/>
      <c r="Q37" s="32"/>
    </row>
    <row r="38" spans="1:20" ht="11.65" customHeight="1" x14ac:dyDescent="0.3">
      <c r="D38" s="32"/>
      <c r="E38" s="32"/>
      <c r="F38" s="32"/>
      <c r="G38" s="32"/>
      <c r="H38" s="32"/>
      <c r="I38" s="32"/>
      <c r="J38" s="32"/>
      <c r="K38" s="32"/>
      <c r="L38" s="32"/>
      <c r="M38" s="32"/>
      <c r="N38" s="32"/>
      <c r="O38" s="32"/>
      <c r="P38" s="32"/>
      <c r="Q38" s="32"/>
    </row>
    <row r="39" spans="1:20" ht="17.25" x14ac:dyDescent="0.3">
      <c r="D39" s="41"/>
      <c r="E39" s="41"/>
      <c r="F39" s="92" t="s">
        <v>62</v>
      </c>
      <c r="G39" s="93"/>
      <c r="H39" s="92" t="s">
        <v>63</v>
      </c>
      <c r="I39" s="94"/>
      <c r="J39" s="94"/>
      <c r="K39" s="94"/>
      <c r="L39" s="94"/>
      <c r="M39" s="93"/>
      <c r="N39" s="93"/>
      <c r="O39" s="92" t="s">
        <v>2</v>
      </c>
      <c r="P39" s="93"/>
      <c r="Q39" s="92" t="s">
        <v>3</v>
      </c>
      <c r="R39" s="12"/>
    </row>
    <row r="40" spans="1:20" ht="4.9000000000000004" customHeight="1" x14ac:dyDescent="0.3">
      <c r="D40" s="32"/>
      <c r="E40" s="32"/>
      <c r="F40" s="32"/>
      <c r="G40" s="32"/>
      <c r="H40" s="32"/>
      <c r="I40" s="32"/>
      <c r="J40" s="32"/>
      <c r="K40" s="32"/>
      <c r="L40" s="32"/>
      <c r="M40" s="32"/>
      <c r="N40" s="32"/>
      <c r="O40" s="32"/>
      <c r="P40" s="32"/>
      <c r="Q40" s="32"/>
    </row>
    <row r="41" spans="1:20" ht="18" customHeight="1" x14ac:dyDescent="0.3">
      <c r="D41" s="126">
        <v>504</v>
      </c>
      <c r="E41" s="96"/>
      <c r="F41" s="97"/>
      <c r="G41" s="98"/>
      <c r="H41" s="99" t="str">
        <f>IFERROR(F41/$D$14,"Calculated Cell")</f>
        <v>Calculated Cell</v>
      </c>
      <c r="I41" s="96"/>
      <c r="J41" s="96"/>
      <c r="K41" s="176">
        <v>504</v>
      </c>
      <c r="L41" s="176"/>
      <c r="M41" s="176"/>
      <c r="N41" s="96"/>
      <c r="O41" s="97"/>
      <c r="P41" s="96"/>
      <c r="Q41" s="99" t="str">
        <f>IFERROR(O41/$L$14,"Calculated Cell")</f>
        <v>Calculated Cell</v>
      </c>
      <c r="R41" s="13"/>
    </row>
    <row r="42" spans="1:20" ht="5.65" customHeight="1" x14ac:dyDescent="0.3">
      <c r="D42" s="100"/>
      <c r="E42" s="96"/>
      <c r="F42" s="101"/>
      <c r="G42" s="98"/>
      <c r="H42" s="101"/>
      <c r="I42" s="96"/>
      <c r="J42" s="96"/>
      <c r="K42" s="96"/>
      <c r="L42" s="96"/>
      <c r="M42" s="100"/>
      <c r="N42" s="96"/>
      <c r="O42" s="101"/>
      <c r="P42" s="96"/>
      <c r="Q42" s="102"/>
      <c r="R42" s="15"/>
    </row>
    <row r="43" spans="1:20" ht="18" customHeight="1" x14ac:dyDescent="0.3">
      <c r="D43" s="126" t="s">
        <v>4</v>
      </c>
      <c r="E43" s="96"/>
      <c r="F43" s="97"/>
      <c r="G43" s="98"/>
      <c r="H43" s="99" t="str">
        <f>IFERROR(F43/$D$14,"Calculated Cell")</f>
        <v>Calculated Cell</v>
      </c>
      <c r="I43" s="96"/>
      <c r="J43" s="96"/>
      <c r="K43" s="176" t="s">
        <v>4</v>
      </c>
      <c r="L43" s="176"/>
      <c r="M43" s="176"/>
      <c r="N43" s="96"/>
      <c r="O43" s="97"/>
      <c r="P43" s="96"/>
      <c r="Q43" s="99" t="str">
        <f>IFERROR(O43/$L$14,"Calculated Cell")</f>
        <v>Calculated Cell</v>
      </c>
      <c r="R43" s="13"/>
    </row>
    <row r="44" spans="1:20" ht="6" customHeight="1" x14ac:dyDescent="0.3">
      <c r="D44" s="100"/>
      <c r="E44" s="96"/>
      <c r="F44" s="101"/>
      <c r="G44" s="98"/>
      <c r="H44" s="101"/>
      <c r="I44" s="96"/>
      <c r="J44" s="96"/>
      <c r="K44" s="96"/>
      <c r="L44" s="96"/>
      <c r="M44" s="100"/>
      <c r="N44" s="96"/>
      <c r="O44" s="101"/>
      <c r="P44" s="96"/>
      <c r="Q44" s="102"/>
      <c r="R44" s="15"/>
    </row>
    <row r="45" spans="1:20" ht="18" customHeight="1" x14ac:dyDescent="0.3">
      <c r="D45" s="126" t="s">
        <v>5</v>
      </c>
      <c r="E45" s="96"/>
      <c r="F45" s="97"/>
      <c r="G45" s="98"/>
      <c r="H45" s="99" t="str">
        <f>IFERROR(F45/$D$14,"Calculated Cell")</f>
        <v>Calculated Cell</v>
      </c>
      <c r="I45" s="96"/>
      <c r="J45" s="96"/>
      <c r="K45" s="176" t="s">
        <v>5</v>
      </c>
      <c r="L45" s="176"/>
      <c r="M45" s="176"/>
      <c r="N45" s="96"/>
      <c r="O45" s="97"/>
      <c r="P45" s="96"/>
      <c r="Q45" s="99" t="str">
        <f>IFERROR(O45/$L$14,"Calculated Cell")</f>
        <v>Calculated Cell</v>
      </c>
      <c r="R45" s="13"/>
    </row>
    <row r="46" spans="1:20" ht="5.65" customHeight="1" x14ac:dyDescent="0.3">
      <c r="D46" s="100"/>
      <c r="E46" s="96"/>
      <c r="F46" s="101"/>
      <c r="G46" s="98"/>
      <c r="H46" s="101"/>
      <c r="I46" s="96"/>
      <c r="J46" s="96"/>
      <c r="K46" s="96"/>
      <c r="L46" s="96"/>
      <c r="M46" s="100"/>
      <c r="N46" s="96"/>
      <c r="O46" s="101"/>
      <c r="P46" s="96"/>
      <c r="Q46" s="102"/>
      <c r="R46" s="15"/>
    </row>
    <row r="47" spans="1:20" ht="18" customHeight="1" x14ac:dyDescent="0.3">
      <c r="D47" s="126" t="s">
        <v>6</v>
      </c>
      <c r="E47" s="96"/>
      <c r="F47" s="97"/>
      <c r="G47" s="98"/>
      <c r="H47" s="99" t="str">
        <f>IFERROR(F47/$D$14,"Calculated Cell")</f>
        <v>Calculated Cell</v>
      </c>
      <c r="I47" s="96"/>
      <c r="J47" s="96"/>
      <c r="K47" s="176" t="s">
        <v>6</v>
      </c>
      <c r="L47" s="176"/>
      <c r="M47" s="176"/>
      <c r="N47" s="96"/>
      <c r="O47" s="97"/>
      <c r="P47" s="96"/>
      <c r="Q47" s="99" t="str">
        <f>IFERROR(O47/$L$14,"Calculated Cell")</f>
        <v>Calculated Cell</v>
      </c>
      <c r="R47" s="13"/>
    </row>
    <row r="48" spans="1:20" ht="10.15" customHeight="1" x14ac:dyDescent="0.3">
      <c r="D48" s="32"/>
      <c r="E48" s="32"/>
      <c r="F48" s="32"/>
      <c r="G48" s="32"/>
      <c r="H48" s="32"/>
      <c r="I48" s="32"/>
      <c r="J48" s="32"/>
      <c r="K48" s="32"/>
      <c r="L48" s="32"/>
      <c r="M48" s="32"/>
      <c r="N48" s="32"/>
      <c r="O48" s="32"/>
      <c r="P48" s="32"/>
      <c r="Q48" s="49"/>
      <c r="R48" s="15"/>
    </row>
    <row r="49" spans="4:18" ht="25.5" x14ac:dyDescent="0.5">
      <c r="D49" s="177" t="s">
        <v>97</v>
      </c>
      <c r="E49" s="177"/>
      <c r="F49" s="177"/>
      <c r="G49" s="177"/>
      <c r="H49" s="177"/>
      <c r="I49" s="177"/>
      <c r="J49" s="177"/>
      <c r="K49" s="177"/>
      <c r="L49" s="177"/>
      <c r="M49" s="177"/>
      <c r="N49" s="177"/>
      <c r="O49" s="177"/>
      <c r="P49" s="177"/>
      <c r="Q49" s="177"/>
    </row>
    <row r="50" spans="4:18" s="76" customFormat="1" ht="6" customHeight="1" x14ac:dyDescent="0.3">
      <c r="D50" s="75"/>
      <c r="E50" s="75"/>
      <c r="F50" s="75"/>
      <c r="G50" s="75"/>
      <c r="H50" s="75"/>
      <c r="I50" s="75"/>
      <c r="J50" s="75"/>
      <c r="K50" s="75"/>
      <c r="L50" s="75"/>
      <c r="M50" s="75"/>
      <c r="N50" s="75"/>
      <c r="O50" s="75"/>
      <c r="P50" s="75"/>
      <c r="Q50" s="75"/>
    </row>
    <row r="51" spans="4:18" s="76" customFormat="1" ht="6" customHeight="1" x14ac:dyDescent="0.3">
      <c r="D51" s="75"/>
      <c r="E51" s="75"/>
      <c r="F51" s="75"/>
      <c r="G51" s="75"/>
      <c r="H51" s="75"/>
      <c r="I51" s="75"/>
      <c r="J51" s="75"/>
      <c r="K51" s="75"/>
      <c r="L51" s="75"/>
      <c r="M51" s="75"/>
      <c r="N51" s="75"/>
      <c r="O51" s="75"/>
      <c r="P51" s="75"/>
      <c r="Q51" s="75"/>
    </row>
    <row r="52" spans="4:18" ht="32.65" customHeight="1" x14ac:dyDescent="0.3">
      <c r="D52" s="96"/>
      <c r="E52" s="96"/>
      <c r="F52" s="172" t="s">
        <v>64</v>
      </c>
      <c r="G52" s="172"/>
      <c r="H52" s="172"/>
      <c r="I52" s="94"/>
      <c r="J52" s="172" t="s">
        <v>34</v>
      </c>
      <c r="K52" s="172"/>
      <c r="L52" s="172"/>
      <c r="M52" s="172"/>
      <c r="N52" s="94"/>
      <c r="O52" s="172" t="s">
        <v>14</v>
      </c>
      <c r="P52" s="172"/>
      <c r="Q52" s="172"/>
      <c r="R52" s="14"/>
    </row>
    <row r="53" spans="4:18" ht="7.9" customHeight="1" x14ac:dyDescent="0.3">
      <c r="D53" s="96"/>
      <c r="E53" s="96"/>
      <c r="F53" s="96"/>
      <c r="G53" s="96"/>
      <c r="H53" s="96"/>
      <c r="I53" s="96"/>
      <c r="J53" s="96"/>
      <c r="K53" s="96"/>
      <c r="L53" s="96"/>
      <c r="M53" s="96"/>
      <c r="N53" s="96"/>
      <c r="O53" s="96"/>
      <c r="P53" s="96"/>
      <c r="Q53" s="96"/>
    </row>
    <row r="54" spans="4:18" ht="18" customHeight="1" x14ac:dyDescent="0.3">
      <c r="D54" s="126">
        <v>504</v>
      </c>
      <c r="E54" s="96"/>
      <c r="F54" s="173" t="str">
        <f>IFERROR((O41/$L$14)-F41/$D$14,"Calculated Cell")</f>
        <v>Calculated Cell</v>
      </c>
      <c r="G54" s="173"/>
      <c r="H54" s="173"/>
      <c r="I54" s="108"/>
      <c r="J54" s="186" t="str">
        <f>IF(Q41&gt;H41,"Overrepresented",IF(Q41&lt;H41,"Underrepresented",IF(Q41=H41,"Equal")))</f>
        <v>Equal</v>
      </c>
      <c r="K54" s="186"/>
      <c r="L54" s="186"/>
      <c r="M54" s="186"/>
      <c r="N54" s="108"/>
      <c r="O54" s="186" t="str">
        <f>IFERROR(ROUNDUP(H41*$L$14,0),"Calculated Cell")</f>
        <v>Calculated Cell</v>
      </c>
      <c r="P54" s="186"/>
      <c r="Q54" s="186"/>
      <c r="R54" s="7"/>
    </row>
    <row r="55" spans="4:18" ht="4.9000000000000004" customHeight="1" x14ac:dyDescent="0.3">
      <c r="D55" s="100"/>
      <c r="E55" s="96"/>
      <c r="F55" s="109"/>
      <c r="G55" s="109"/>
      <c r="H55" s="109"/>
      <c r="I55" s="108"/>
      <c r="J55" s="102"/>
      <c r="K55" s="102"/>
      <c r="L55" s="102"/>
      <c r="M55" s="102"/>
      <c r="N55" s="108"/>
      <c r="O55" s="102"/>
      <c r="P55" s="102"/>
      <c r="Q55" s="102"/>
      <c r="R55" s="15"/>
    </row>
    <row r="56" spans="4:18" ht="18" customHeight="1" x14ac:dyDescent="0.3">
      <c r="D56" s="126" t="s">
        <v>4</v>
      </c>
      <c r="E56" s="96"/>
      <c r="F56" s="173" t="str">
        <f>IFERROR((O43/$L$14)-F43/$D$14,"Calculated Cell")</f>
        <v>Calculated Cell</v>
      </c>
      <c r="G56" s="173"/>
      <c r="H56" s="173"/>
      <c r="I56" s="108"/>
      <c r="J56" s="186" t="str">
        <f>IF(Q43&gt;H43,"Overrepresented",IF(Q43&lt;H43,"Underrepresented",IF(Q43=H43,"Equal")))</f>
        <v>Equal</v>
      </c>
      <c r="K56" s="186"/>
      <c r="L56" s="186"/>
      <c r="M56" s="186"/>
      <c r="N56" s="108"/>
      <c r="O56" s="186" t="str">
        <f>IFERROR(ROUNDUP(H43*$L$14,0),"Calculated Cell")</f>
        <v>Calculated Cell</v>
      </c>
      <c r="P56" s="186"/>
      <c r="Q56" s="186"/>
      <c r="R56" s="7"/>
    </row>
    <row r="57" spans="4:18" ht="4.1500000000000004" customHeight="1" x14ac:dyDescent="0.3">
      <c r="D57" s="100"/>
      <c r="E57" s="96"/>
      <c r="F57" s="109"/>
      <c r="G57" s="109"/>
      <c r="H57" s="109"/>
      <c r="I57" s="108"/>
      <c r="J57" s="102"/>
      <c r="K57" s="102"/>
      <c r="L57" s="102"/>
      <c r="M57" s="102"/>
      <c r="N57" s="108"/>
      <c r="O57" s="102"/>
      <c r="P57" s="102"/>
      <c r="Q57" s="102"/>
      <c r="R57" s="15"/>
    </row>
    <row r="58" spans="4:18" ht="19.149999999999999" customHeight="1" x14ac:dyDescent="0.3">
      <c r="D58" s="126" t="s">
        <v>5</v>
      </c>
      <c r="E58" s="96"/>
      <c r="F58" s="173" t="str">
        <f>IFERROR((O45/$L$14)-F45/$D$14,"Calculated Cell")</f>
        <v>Calculated Cell</v>
      </c>
      <c r="G58" s="173"/>
      <c r="H58" s="173"/>
      <c r="I58" s="108"/>
      <c r="J58" s="186" t="str">
        <f>IF(Q45&gt;H45,"Overrepresented",IF(Q45&lt;H45,"Underrepresented",IF(Q45=H45,"Equal")))</f>
        <v>Equal</v>
      </c>
      <c r="K58" s="186"/>
      <c r="L58" s="186"/>
      <c r="M58" s="186"/>
      <c r="N58" s="108"/>
      <c r="O58" s="186" t="str">
        <f>IFERROR(ROUNDUP(H45*$L$14,0),"Calculated Cell")</f>
        <v>Calculated Cell</v>
      </c>
      <c r="P58" s="186"/>
      <c r="Q58" s="186"/>
      <c r="R58" s="7"/>
    </row>
    <row r="59" spans="4:18" ht="4.9000000000000004" customHeight="1" x14ac:dyDescent="0.3">
      <c r="D59" s="100"/>
      <c r="E59" s="96"/>
      <c r="F59" s="109"/>
      <c r="G59" s="109"/>
      <c r="H59" s="109"/>
      <c r="I59" s="108"/>
      <c r="J59" s="102"/>
      <c r="K59" s="102"/>
      <c r="L59" s="102"/>
      <c r="M59" s="102"/>
      <c r="N59" s="108"/>
      <c r="O59" s="102"/>
      <c r="P59" s="102"/>
      <c r="Q59" s="102"/>
      <c r="R59" s="15"/>
    </row>
    <row r="60" spans="4:18" ht="17.25" x14ac:dyDescent="0.3">
      <c r="D60" s="126" t="s">
        <v>6</v>
      </c>
      <c r="E60" s="96"/>
      <c r="F60" s="173" t="str">
        <f>IFERROR((O47/$L$14)-F47/$D$14,"Calculated Cell")</f>
        <v>Calculated Cell</v>
      </c>
      <c r="G60" s="173"/>
      <c r="H60" s="173"/>
      <c r="I60" s="108"/>
      <c r="J60" s="186" t="str">
        <f>IF(Q47&gt;H47,"Overrepresented",IF(Q47&lt;H47,"Underrepresented",IF(Q47=H47,"Equal")))</f>
        <v>Equal</v>
      </c>
      <c r="K60" s="186"/>
      <c r="L60" s="186"/>
      <c r="M60" s="186"/>
      <c r="N60" s="108"/>
      <c r="O60" s="186" t="str">
        <f>IFERROR(ROUNDUP(H47*$L$14,0),"Calculated Cell")</f>
        <v>Calculated Cell</v>
      </c>
      <c r="P60" s="186"/>
      <c r="Q60" s="186"/>
      <c r="R60" s="7"/>
    </row>
    <row r="61" spans="4:18" s="76" customFormat="1" ht="7.9" customHeight="1" x14ac:dyDescent="0.3">
      <c r="D61" s="87"/>
      <c r="E61" s="75"/>
      <c r="F61" s="88"/>
      <c r="G61" s="88"/>
      <c r="H61" s="88"/>
      <c r="I61" s="83"/>
      <c r="J61" s="90"/>
      <c r="K61" s="90"/>
      <c r="L61" s="90"/>
      <c r="M61" s="90"/>
      <c r="N61" s="83"/>
      <c r="O61" s="90"/>
      <c r="P61" s="90"/>
      <c r="Q61" s="90"/>
      <c r="R61" s="91"/>
    </row>
    <row r="62" spans="4:18" s="76" customFormat="1" ht="64.5" customHeight="1" x14ac:dyDescent="0.2">
      <c r="D62" s="178" t="s">
        <v>77</v>
      </c>
      <c r="E62" s="185"/>
      <c r="F62" s="185"/>
      <c r="G62" s="185"/>
      <c r="H62" s="185"/>
      <c r="I62" s="185"/>
      <c r="J62" s="185"/>
      <c r="K62" s="185"/>
      <c r="L62" s="185"/>
      <c r="M62" s="185"/>
      <c r="N62" s="185"/>
      <c r="O62" s="185"/>
      <c r="P62" s="185"/>
      <c r="Q62" s="185"/>
      <c r="R62" s="91"/>
    </row>
    <row r="63" spans="4:18" ht="8.65" customHeight="1" x14ac:dyDescent="0.2"/>
    <row r="64" spans="4:18" s="76" customFormat="1" ht="36.4" customHeight="1" x14ac:dyDescent="0.2"/>
    <row r="65" spans="4:18" ht="38.65" customHeight="1" x14ac:dyDescent="0.2"/>
    <row r="66" spans="4:18" ht="7.15" customHeight="1" x14ac:dyDescent="0.25">
      <c r="F66" s="114"/>
      <c r="G66" s="114"/>
      <c r="H66" s="114"/>
      <c r="I66" s="114"/>
      <c r="J66" s="114"/>
      <c r="K66" s="114"/>
      <c r="L66" s="114"/>
      <c r="M66" s="114"/>
      <c r="N66" s="114"/>
      <c r="O66" s="114"/>
      <c r="P66" s="114"/>
      <c r="Q66" s="114"/>
    </row>
    <row r="67" spans="4:18" ht="17.25" x14ac:dyDescent="0.3">
      <c r="D67" s="53"/>
      <c r="E67" s="53"/>
      <c r="F67" s="92" t="s">
        <v>62</v>
      </c>
      <c r="G67" s="93"/>
      <c r="H67" s="92" t="s">
        <v>63</v>
      </c>
      <c r="I67" s="94"/>
      <c r="J67" s="94"/>
      <c r="K67" s="94"/>
      <c r="L67" s="94"/>
      <c r="M67" s="93"/>
      <c r="N67" s="93"/>
      <c r="O67" s="92" t="s">
        <v>2</v>
      </c>
      <c r="P67" s="93"/>
      <c r="Q67" s="92" t="s">
        <v>3</v>
      </c>
      <c r="R67" s="12"/>
    </row>
    <row r="68" spans="4:18" ht="4.1500000000000004" customHeight="1" x14ac:dyDescent="0.25">
      <c r="D68" s="54"/>
      <c r="E68" s="54"/>
      <c r="F68" s="54"/>
      <c r="G68" s="54"/>
      <c r="H68" s="54"/>
      <c r="I68" s="54"/>
      <c r="J68" s="54"/>
      <c r="K68" s="54"/>
      <c r="L68" s="54"/>
      <c r="M68" s="54"/>
      <c r="N68" s="54"/>
      <c r="O68" s="54"/>
      <c r="P68" s="54"/>
      <c r="Q68" s="54"/>
    </row>
    <row r="69" spans="4:18" ht="18" customHeight="1" x14ac:dyDescent="0.3">
      <c r="D69" s="124" t="s">
        <v>7</v>
      </c>
      <c r="E69" s="32"/>
      <c r="F69" s="52"/>
      <c r="G69" s="50"/>
      <c r="H69" s="111" t="str">
        <f>IFERROR(F69/$D$14,"Calculated Cell")</f>
        <v>Calculated Cell</v>
      </c>
      <c r="I69" s="32"/>
      <c r="J69" s="32"/>
      <c r="K69" s="171" t="s">
        <v>7</v>
      </c>
      <c r="L69" s="171"/>
      <c r="M69" s="171"/>
      <c r="N69" s="32"/>
      <c r="O69" s="52"/>
      <c r="P69" s="50"/>
      <c r="Q69" s="111" t="str">
        <f>IFERROR(O69/$L$14,"Calculated Cell")</f>
        <v>Calculated Cell</v>
      </c>
      <c r="R69" s="13"/>
    </row>
    <row r="70" spans="4:18" ht="4.1500000000000004" customHeight="1" x14ac:dyDescent="0.3">
      <c r="D70" s="46"/>
      <c r="E70" s="32"/>
      <c r="F70" s="50"/>
      <c r="G70" s="50"/>
      <c r="H70" s="112"/>
      <c r="I70" s="32"/>
      <c r="J70" s="32"/>
      <c r="K70" s="46"/>
      <c r="L70" s="46"/>
      <c r="M70" s="46"/>
      <c r="N70" s="32"/>
      <c r="O70" s="50"/>
      <c r="P70" s="50"/>
      <c r="Q70" s="112"/>
      <c r="R70" s="16"/>
    </row>
    <row r="71" spans="4:18" ht="18.399999999999999" customHeight="1" x14ac:dyDescent="0.3">
      <c r="D71" s="124" t="s">
        <v>8</v>
      </c>
      <c r="E71" s="32"/>
      <c r="F71" s="52"/>
      <c r="G71" s="50"/>
      <c r="H71" s="111" t="str">
        <f>IFERROR(F71/$D$14,"Calculated Cell")</f>
        <v>Calculated Cell</v>
      </c>
      <c r="I71" s="32"/>
      <c r="J71" s="32"/>
      <c r="K71" s="171" t="s">
        <v>8</v>
      </c>
      <c r="L71" s="171"/>
      <c r="M71" s="171"/>
      <c r="N71" s="32"/>
      <c r="O71" s="52"/>
      <c r="P71" s="50"/>
      <c r="Q71" s="111" t="str">
        <f>IFERROR(O71/$L$14,"Calculated Cell")</f>
        <v>Calculated Cell</v>
      </c>
      <c r="R71" s="13"/>
    </row>
    <row r="72" spans="4:18" ht="4.9000000000000004" customHeight="1" x14ac:dyDescent="0.3">
      <c r="D72" s="46"/>
      <c r="E72" s="32"/>
      <c r="F72" s="50"/>
      <c r="G72" s="50"/>
      <c r="H72" s="112"/>
      <c r="I72" s="32"/>
      <c r="J72" s="32"/>
      <c r="K72" s="46"/>
      <c r="L72" s="46"/>
      <c r="M72" s="46"/>
      <c r="N72" s="32"/>
      <c r="O72" s="50"/>
      <c r="P72" s="50"/>
      <c r="Q72" s="112"/>
      <c r="R72" s="16"/>
    </row>
    <row r="73" spans="4:18" ht="18" customHeight="1" x14ac:dyDescent="0.3">
      <c r="D73" s="124" t="s">
        <v>13</v>
      </c>
      <c r="E73" s="32"/>
      <c r="F73" s="52"/>
      <c r="G73" s="50"/>
      <c r="H73" s="111" t="str">
        <f>IFERROR(F73/$D$14,"Calculated Cell")</f>
        <v>Calculated Cell</v>
      </c>
      <c r="I73" s="32"/>
      <c r="J73" s="32"/>
      <c r="K73" s="171" t="s">
        <v>13</v>
      </c>
      <c r="L73" s="171"/>
      <c r="M73" s="171"/>
      <c r="N73" s="32"/>
      <c r="O73" s="52"/>
      <c r="P73" s="50"/>
      <c r="Q73" s="111" t="str">
        <f>IFERROR(O73/$L$14,"Calculated Cell")</f>
        <v>Calculated Cell</v>
      </c>
      <c r="R73" s="13"/>
    </row>
    <row r="74" spans="4:18" ht="4.1500000000000004" customHeight="1" x14ac:dyDescent="0.3">
      <c r="D74" s="46"/>
      <c r="E74" s="32"/>
      <c r="F74" s="50"/>
      <c r="G74" s="50"/>
      <c r="H74" s="112"/>
      <c r="I74" s="32"/>
      <c r="J74" s="32"/>
      <c r="K74" s="46"/>
      <c r="L74" s="46"/>
      <c r="M74" s="46"/>
      <c r="N74" s="32"/>
      <c r="O74" s="50"/>
      <c r="P74" s="50"/>
      <c r="Q74" s="112"/>
      <c r="R74" s="16"/>
    </row>
    <row r="75" spans="4:18" ht="17.649999999999999" customHeight="1" x14ac:dyDescent="0.3">
      <c r="D75" s="124" t="s">
        <v>9</v>
      </c>
      <c r="E75" s="32"/>
      <c r="F75" s="52"/>
      <c r="G75" s="50"/>
      <c r="H75" s="111" t="str">
        <f>IFERROR(F75/$D$14,"Calculated Cell")</f>
        <v>Calculated Cell</v>
      </c>
      <c r="I75" s="32"/>
      <c r="J75" s="32"/>
      <c r="K75" s="171" t="s">
        <v>9</v>
      </c>
      <c r="L75" s="171"/>
      <c r="M75" s="171"/>
      <c r="N75" s="32"/>
      <c r="O75" s="52"/>
      <c r="P75" s="50"/>
      <c r="Q75" s="111" t="str">
        <f>IFERROR(O75/$L$14,"Calculated Cell")</f>
        <v>Calculated Cell</v>
      </c>
      <c r="R75" s="13"/>
    </row>
    <row r="76" spans="4:18" ht="4.1500000000000004" customHeight="1" x14ac:dyDescent="0.3">
      <c r="D76" s="46"/>
      <c r="E76" s="32"/>
      <c r="F76" s="50"/>
      <c r="G76" s="50"/>
      <c r="H76" s="112"/>
      <c r="I76" s="32"/>
      <c r="J76" s="32"/>
      <c r="K76" s="46"/>
      <c r="L76" s="46"/>
      <c r="M76" s="46"/>
      <c r="N76" s="32"/>
      <c r="O76" s="50"/>
      <c r="P76" s="50"/>
      <c r="Q76" s="112"/>
      <c r="R76" s="16"/>
    </row>
    <row r="77" spans="4:18" ht="18" customHeight="1" x14ac:dyDescent="0.3">
      <c r="D77" s="124" t="s">
        <v>98</v>
      </c>
      <c r="E77" s="32"/>
      <c r="F77" s="52"/>
      <c r="G77" s="50"/>
      <c r="H77" s="111" t="str">
        <f>IFERROR(F77/$D$14,"Calculated Cell")</f>
        <v>Calculated Cell</v>
      </c>
      <c r="I77" s="32"/>
      <c r="J77" s="32"/>
      <c r="K77" s="171" t="s">
        <v>98</v>
      </c>
      <c r="L77" s="171"/>
      <c r="M77" s="171"/>
      <c r="N77" s="32"/>
      <c r="O77" s="52"/>
      <c r="P77" s="50"/>
      <c r="Q77" s="111" t="str">
        <f>IFERROR(O77/$L$14,"Calculated Cell")</f>
        <v>Calculated Cell</v>
      </c>
      <c r="R77" s="13"/>
    </row>
    <row r="78" spans="4:18" ht="4.1500000000000004" customHeight="1" x14ac:dyDescent="0.3">
      <c r="D78" s="46"/>
      <c r="E78" s="32"/>
      <c r="F78" s="50"/>
      <c r="G78" s="50"/>
      <c r="H78" s="112"/>
      <c r="I78" s="32"/>
      <c r="J78" s="32"/>
      <c r="K78" s="46"/>
      <c r="L78" s="46"/>
      <c r="M78" s="46"/>
      <c r="N78" s="32"/>
      <c r="O78" s="50"/>
      <c r="P78" s="50"/>
      <c r="Q78" s="112"/>
      <c r="R78" s="16"/>
    </row>
    <row r="79" spans="4:18" ht="18" customHeight="1" x14ac:dyDescent="0.3">
      <c r="D79" s="124" t="s">
        <v>11</v>
      </c>
      <c r="E79" s="32"/>
      <c r="F79" s="52"/>
      <c r="G79" s="50"/>
      <c r="H79" s="111" t="str">
        <f>IFERROR(F79/$D$14,"Calculated Cell")</f>
        <v>Calculated Cell</v>
      </c>
      <c r="I79" s="32"/>
      <c r="J79" s="32"/>
      <c r="K79" s="171" t="s">
        <v>11</v>
      </c>
      <c r="L79" s="171"/>
      <c r="M79" s="171"/>
      <c r="N79" s="32"/>
      <c r="O79" s="52"/>
      <c r="P79" s="50"/>
      <c r="Q79" s="111" t="str">
        <f>IFERROR(O79/$L$14,"Calculated Cell")</f>
        <v>Calculated Cell</v>
      </c>
      <c r="R79" s="13"/>
    </row>
    <row r="80" spans="4:18" ht="4.1500000000000004" customHeight="1" x14ac:dyDescent="0.3">
      <c r="D80" s="46"/>
      <c r="E80" s="32"/>
      <c r="F80" s="50"/>
      <c r="G80" s="50"/>
      <c r="H80" s="112"/>
      <c r="I80" s="32"/>
      <c r="J80" s="32"/>
      <c r="K80" s="46"/>
      <c r="L80" s="46"/>
      <c r="M80" s="46"/>
      <c r="N80" s="32"/>
      <c r="O80" s="50"/>
      <c r="P80" s="50"/>
      <c r="Q80" s="112"/>
      <c r="R80" s="16"/>
    </row>
    <row r="81" spans="4:18" ht="18" customHeight="1" x14ac:dyDescent="0.3">
      <c r="D81" s="124" t="s">
        <v>12</v>
      </c>
      <c r="E81" s="32"/>
      <c r="F81" s="52"/>
      <c r="G81" s="50"/>
      <c r="H81" s="111" t="str">
        <f>IFERROR(F81/$D$14,"Calculated Cell")</f>
        <v>Calculated Cell</v>
      </c>
      <c r="I81" s="32"/>
      <c r="J81" s="32"/>
      <c r="K81" s="171" t="s">
        <v>12</v>
      </c>
      <c r="L81" s="171"/>
      <c r="M81" s="171"/>
      <c r="N81" s="32"/>
      <c r="O81" s="52"/>
      <c r="P81" s="50"/>
      <c r="Q81" s="111" t="str">
        <f>IFERROR(O81/$L$14,"Calculated Cell")</f>
        <v>Calculated Cell</v>
      </c>
      <c r="R81" s="13"/>
    </row>
    <row r="83" spans="4:18" ht="16.899999999999999" customHeight="1" x14ac:dyDescent="0.35">
      <c r="D83" s="182" t="s">
        <v>100</v>
      </c>
      <c r="E83" s="183"/>
      <c r="F83" s="183"/>
      <c r="G83" s="183"/>
      <c r="H83" s="183"/>
      <c r="I83" s="183"/>
      <c r="J83" s="183"/>
      <c r="K83" s="183"/>
      <c r="L83" s="183"/>
      <c r="M83" s="183"/>
      <c r="N83" s="183"/>
      <c r="O83" s="183"/>
      <c r="P83" s="183"/>
      <c r="Q83" s="183"/>
    </row>
    <row r="84" spans="4:18" s="76" customFormat="1" ht="6.6" customHeight="1" x14ac:dyDescent="0.2"/>
    <row r="85" spans="4:18" s="76" customFormat="1" ht="6" customHeight="1" x14ac:dyDescent="0.2"/>
    <row r="86" spans="4:18" ht="27.6" customHeight="1" x14ac:dyDescent="0.25">
      <c r="D86" s="54"/>
      <c r="E86" s="54"/>
      <c r="F86" s="180" t="s">
        <v>64</v>
      </c>
      <c r="G86" s="180"/>
      <c r="H86" s="180"/>
      <c r="I86" s="51"/>
      <c r="J86" s="180" t="s">
        <v>34</v>
      </c>
      <c r="K86" s="180"/>
      <c r="L86" s="180"/>
      <c r="M86" s="180"/>
      <c r="N86" s="51"/>
      <c r="O86" s="180" t="s">
        <v>14</v>
      </c>
      <c r="P86" s="180"/>
      <c r="Q86" s="180"/>
      <c r="R86" s="14"/>
    </row>
    <row r="87" spans="4:18" ht="9.6" customHeight="1" x14ac:dyDescent="0.25">
      <c r="D87" s="54"/>
      <c r="E87" s="54"/>
      <c r="F87" s="54"/>
      <c r="G87" s="54"/>
      <c r="H87" s="54"/>
      <c r="I87" s="54"/>
      <c r="J87" s="54"/>
      <c r="K87" s="54"/>
      <c r="L87" s="54"/>
      <c r="M87" s="54"/>
      <c r="N87" s="54"/>
      <c r="O87" s="54"/>
      <c r="P87" s="54"/>
      <c r="Q87" s="54"/>
    </row>
    <row r="88" spans="4:18" ht="18" customHeight="1" x14ac:dyDescent="0.3">
      <c r="D88" s="113" t="s">
        <v>7</v>
      </c>
      <c r="E88" s="96"/>
      <c r="F88" s="181" t="str">
        <f>IFERROR((O69/$L$14)-F69/$D$14,"CalculatedCell")</f>
        <v>CalculatedCell</v>
      </c>
      <c r="G88" s="181"/>
      <c r="H88" s="181"/>
      <c r="I88" s="108"/>
      <c r="J88" s="179" t="str">
        <f>IFERROR(IF(Q69&gt;H69,"Overrepresented",IF(Q69&lt;H69,"Underrepresented",IF(Q69=H69,"Equal",""))),"Calculated Cell")</f>
        <v>Equal</v>
      </c>
      <c r="K88" s="179"/>
      <c r="L88" s="179"/>
      <c r="M88" s="179"/>
      <c r="N88" s="108"/>
      <c r="O88" s="179" t="str">
        <f>IFERROR(ROUNDUP(H69*$L$14,0),"Calculated Cell")</f>
        <v>Calculated Cell</v>
      </c>
      <c r="P88" s="179"/>
      <c r="Q88" s="179"/>
      <c r="R88" s="7"/>
    </row>
    <row r="89" spans="4:18" ht="3.6" customHeight="1" x14ac:dyDescent="0.3">
      <c r="D89" s="100"/>
      <c r="E89" s="96"/>
      <c r="F89" s="109"/>
      <c r="G89" s="109"/>
      <c r="H89" s="109"/>
      <c r="I89" s="108"/>
      <c r="J89" s="102"/>
      <c r="K89" s="102"/>
      <c r="L89" s="102"/>
      <c r="M89" s="115"/>
      <c r="N89" s="108"/>
      <c r="O89" s="102"/>
      <c r="P89" s="102"/>
      <c r="Q89" s="102"/>
      <c r="R89" s="5"/>
    </row>
    <row r="90" spans="4:18" ht="18" customHeight="1" x14ac:dyDescent="0.3">
      <c r="D90" s="113" t="s">
        <v>8</v>
      </c>
      <c r="E90" s="96"/>
      <c r="F90" s="181" t="str">
        <f>IFERROR((O71/$L$14)-F71/$D$14,"CalculatedCell")</f>
        <v>CalculatedCell</v>
      </c>
      <c r="G90" s="181"/>
      <c r="H90" s="181"/>
      <c r="I90" s="108"/>
      <c r="J90" s="179" t="str">
        <f>IFERROR(IF(Q71&gt;H71,"Overrepresented",IF(Q71&lt;H71,"Underrepresented",IF(Q71=H71,"Equal",""))),"Calculated Cell")</f>
        <v>Equal</v>
      </c>
      <c r="K90" s="179"/>
      <c r="L90" s="179"/>
      <c r="M90" s="179"/>
      <c r="N90" s="108"/>
      <c r="O90" s="179" t="str">
        <f>IFERROR(ROUNDUP(H71*$L$14,0),"Calculated Cell")</f>
        <v>Calculated Cell</v>
      </c>
      <c r="P90" s="179"/>
      <c r="Q90" s="179"/>
      <c r="R90" s="7"/>
    </row>
    <row r="91" spans="4:18" ht="3.6" customHeight="1" x14ac:dyDescent="0.3">
      <c r="D91" s="100"/>
      <c r="E91" s="96"/>
      <c r="F91" s="109"/>
      <c r="G91" s="109"/>
      <c r="H91" s="109"/>
      <c r="I91" s="108"/>
      <c r="J91" s="102"/>
      <c r="K91" s="102"/>
      <c r="L91" s="102"/>
      <c r="M91" s="115"/>
      <c r="N91" s="108"/>
      <c r="O91" s="102"/>
      <c r="P91" s="102"/>
      <c r="Q91" s="102"/>
      <c r="R91" s="5"/>
    </row>
    <row r="92" spans="4:18" ht="18" customHeight="1" x14ac:dyDescent="0.3">
      <c r="D92" s="113" t="s">
        <v>13</v>
      </c>
      <c r="E92" s="96"/>
      <c r="F92" s="181" t="str">
        <f>IFERROR((O73/$L$14)-F73/$D$14,"CalculatedCell")</f>
        <v>CalculatedCell</v>
      </c>
      <c r="G92" s="181"/>
      <c r="H92" s="181"/>
      <c r="I92" s="108"/>
      <c r="J92" s="179" t="str">
        <f>IFERROR(IF(Q73&gt;H73,"Overrepresented",IF(Q73&lt;H73,"Underrepresented",IF(Q73=H73,"Equal",""))),"Calculated Cell")</f>
        <v>Equal</v>
      </c>
      <c r="K92" s="179"/>
      <c r="L92" s="179"/>
      <c r="M92" s="179"/>
      <c r="N92" s="108"/>
      <c r="O92" s="179" t="str">
        <f>IFERROR(ROUNDUP(H73*$L$14,0),"Calculated Cell")</f>
        <v>Calculated Cell</v>
      </c>
      <c r="P92" s="179"/>
      <c r="Q92" s="179"/>
      <c r="R92" s="7"/>
    </row>
    <row r="93" spans="4:18" ht="4.9000000000000004" customHeight="1" x14ac:dyDescent="0.3">
      <c r="D93" s="100"/>
      <c r="E93" s="96"/>
      <c r="F93" s="109"/>
      <c r="G93" s="109"/>
      <c r="H93" s="109"/>
      <c r="I93" s="108"/>
      <c r="J93" s="102"/>
      <c r="K93" s="102"/>
      <c r="L93" s="102"/>
      <c r="M93" s="115"/>
      <c r="N93" s="108"/>
      <c r="O93" s="102"/>
      <c r="P93" s="102"/>
      <c r="Q93" s="102"/>
      <c r="R93" s="5"/>
    </row>
    <row r="94" spans="4:18" ht="18" customHeight="1" x14ac:dyDescent="0.3">
      <c r="D94" s="113" t="s">
        <v>9</v>
      </c>
      <c r="E94" s="96"/>
      <c r="F94" s="181" t="str">
        <f>IFERROR((O75/$L$14)-F75/$D$14,"CalculatedCell")</f>
        <v>CalculatedCell</v>
      </c>
      <c r="G94" s="181"/>
      <c r="H94" s="181"/>
      <c r="I94" s="108"/>
      <c r="J94" s="179" t="str">
        <f>IFERROR(IF(Q75&gt;H75,"Overrepresented",IF(Q75&lt;H75,"Underrepresented",IF(Q75=H75,"Equal",""))),"Calculated Cell")</f>
        <v>Equal</v>
      </c>
      <c r="K94" s="179"/>
      <c r="L94" s="179"/>
      <c r="M94" s="179"/>
      <c r="N94" s="108"/>
      <c r="O94" s="179" t="str">
        <f>IFERROR(ROUNDUP(H75*$L$14,0),"Calculated Cell")</f>
        <v>Calculated Cell</v>
      </c>
      <c r="P94" s="179"/>
      <c r="Q94" s="179"/>
      <c r="R94" s="7"/>
    </row>
    <row r="95" spans="4:18" ht="4.1500000000000004" customHeight="1" x14ac:dyDescent="0.3">
      <c r="D95" s="100"/>
      <c r="E95" s="96"/>
      <c r="F95" s="109"/>
      <c r="G95" s="109"/>
      <c r="H95" s="109"/>
      <c r="I95" s="108"/>
      <c r="J95" s="102"/>
      <c r="K95" s="102"/>
      <c r="L95" s="102"/>
      <c r="M95" s="115"/>
      <c r="N95" s="108"/>
      <c r="O95" s="102"/>
      <c r="P95" s="102"/>
      <c r="Q95" s="102"/>
      <c r="R95" s="5"/>
    </row>
    <row r="96" spans="4:18" ht="18" customHeight="1" x14ac:dyDescent="0.3">
      <c r="D96" s="113" t="s">
        <v>98</v>
      </c>
      <c r="E96" s="96"/>
      <c r="F96" s="181" t="str">
        <f>IFERROR((O77/$L$14)-F77/$D$14,"CalculatedCell")</f>
        <v>CalculatedCell</v>
      </c>
      <c r="G96" s="181"/>
      <c r="H96" s="181"/>
      <c r="I96" s="108"/>
      <c r="J96" s="179" t="str">
        <f>IFERROR(IF(Q77&gt;H77,"Overrepresented",IF(Q77&lt;H77,"Underrepresented",IF(Q77=H77,"Equal",""))),"Calculated Cell")</f>
        <v>Equal</v>
      </c>
      <c r="K96" s="179"/>
      <c r="L96" s="179"/>
      <c r="M96" s="179"/>
      <c r="N96" s="108"/>
      <c r="O96" s="179" t="str">
        <f>IFERROR(ROUNDUP(H77*$L$14,0),"Calculated Cell")</f>
        <v>Calculated Cell</v>
      </c>
      <c r="P96" s="179"/>
      <c r="Q96" s="179"/>
      <c r="R96" s="7"/>
    </row>
    <row r="97" spans="4:18" ht="3.6" customHeight="1" x14ac:dyDescent="0.3">
      <c r="D97" s="100"/>
      <c r="E97" s="96"/>
      <c r="F97" s="109"/>
      <c r="G97" s="109"/>
      <c r="H97" s="109"/>
      <c r="I97" s="108"/>
      <c r="J97" s="102"/>
      <c r="K97" s="102"/>
      <c r="L97" s="102"/>
      <c r="M97" s="115"/>
      <c r="N97" s="108"/>
      <c r="O97" s="102"/>
      <c r="P97" s="102"/>
      <c r="Q97" s="102"/>
      <c r="R97" s="5"/>
    </row>
    <row r="98" spans="4:18" ht="18" customHeight="1" x14ac:dyDescent="0.3">
      <c r="D98" s="113" t="s">
        <v>11</v>
      </c>
      <c r="E98" s="96"/>
      <c r="F98" s="181" t="str">
        <f>IFERROR((O79/$L$14)-F79/$D$14,"CalculatedCell")</f>
        <v>CalculatedCell</v>
      </c>
      <c r="G98" s="181"/>
      <c r="H98" s="181"/>
      <c r="I98" s="108"/>
      <c r="J98" s="179" t="str">
        <f>IFERROR(IF(Q79&gt;H79,"Overrepresented",IF(Q79&lt;H79,"Underrepresented",IF(Q79=H79,"Equal",""))),"Calculated Cell")</f>
        <v>Equal</v>
      </c>
      <c r="K98" s="179"/>
      <c r="L98" s="179"/>
      <c r="M98" s="179"/>
      <c r="N98" s="108"/>
      <c r="O98" s="179" t="str">
        <f>IFERROR(ROUNDUP(H79*$L$14,0),"Calculated Cell")</f>
        <v>Calculated Cell</v>
      </c>
      <c r="P98" s="179"/>
      <c r="Q98" s="179"/>
      <c r="R98" s="7"/>
    </row>
    <row r="99" spans="4:18" ht="3.6" customHeight="1" x14ac:dyDescent="0.3">
      <c r="D99" s="100"/>
      <c r="E99" s="96"/>
      <c r="F99" s="109"/>
      <c r="G99" s="109"/>
      <c r="H99" s="109"/>
      <c r="I99" s="108"/>
      <c r="J99" s="102"/>
      <c r="K99" s="102"/>
      <c r="L99" s="102"/>
      <c r="M99" s="115"/>
      <c r="N99" s="108"/>
      <c r="O99" s="102"/>
      <c r="P99" s="102"/>
      <c r="Q99" s="102"/>
      <c r="R99" s="5"/>
    </row>
    <row r="100" spans="4:18" ht="17.649999999999999" customHeight="1" x14ac:dyDescent="0.3">
      <c r="D100" s="113" t="s">
        <v>12</v>
      </c>
      <c r="E100" s="96"/>
      <c r="F100" s="181" t="str">
        <f>IFERROR((O81/$L$14)-F81/$D$14,"CalculatedCell")</f>
        <v>CalculatedCell</v>
      </c>
      <c r="G100" s="181"/>
      <c r="H100" s="181"/>
      <c r="I100" s="108"/>
      <c r="J100" s="179" t="str">
        <f>IFERROR(IF(Q81&gt;H81,"Overrepresented",IF(Q81&lt;H81,"Underrepresented",IF(Q81=H81,"Equal",""))),"Calculated Cell")</f>
        <v>Equal</v>
      </c>
      <c r="K100" s="179"/>
      <c r="L100" s="179"/>
      <c r="M100" s="179"/>
      <c r="N100" s="108"/>
      <c r="O100" s="179" t="str">
        <f>IFERROR(ROUNDUP(H81*$L$14,0),"Calculated Cell")</f>
        <v>Calculated Cell</v>
      </c>
      <c r="P100" s="179"/>
      <c r="Q100" s="179"/>
      <c r="R100" s="7"/>
    </row>
    <row r="101" spans="4:18" ht="7.15" customHeight="1" x14ac:dyDescent="0.3">
      <c r="D101" s="116"/>
      <c r="E101" s="117"/>
      <c r="F101" s="118"/>
      <c r="G101" s="118"/>
      <c r="H101" s="118"/>
      <c r="I101" s="119"/>
      <c r="J101" s="120"/>
      <c r="K101" s="120"/>
      <c r="L101" s="120"/>
      <c r="M101" s="120"/>
      <c r="N101" s="119"/>
      <c r="O101" s="120"/>
      <c r="P101" s="120"/>
      <c r="Q101" s="120"/>
      <c r="R101" s="7"/>
    </row>
    <row r="102" spans="4:18" ht="63.4" customHeight="1" x14ac:dyDescent="0.2">
      <c r="D102" s="184" t="s">
        <v>99</v>
      </c>
      <c r="E102" s="185"/>
      <c r="F102" s="185"/>
      <c r="G102" s="185"/>
      <c r="H102" s="185"/>
      <c r="I102" s="185"/>
      <c r="J102" s="185"/>
      <c r="K102" s="185"/>
      <c r="L102" s="185"/>
      <c r="M102" s="185"/>
      <c r="N102" s="185"/>
      <c r="O102" s="185"/>
      <c r="P102" s="185"/>
      <c r="Q102" s="185"/>
      <c r="R102" s="7"/>
    </row>
    <row r="103" spans="4:18" ht="8.65" customHeight="1" x14ac:dyDescent="0.2">
      <c r="M103" s="3"/>
      <c r="N103" s="3"/>
      <c r="O103" s="3"/>
      <c r="P103" s="3"/>
      <c r="Q103" s="3"/>
      <c r="R103" s="4"/>
    </row>
  </sheetData>
  <mergeCells count="78">
    <mergeCell ref="F100:H100"/>
    <mergeCell ref="J100:M100"/>
    <mergeCell ref="O100:Q100"/>
    <mergeCell ref="D102:Q102"/>
    <mergeCell ref="F96:H96"/>
    <mergeCell ref="J96:M96"/>
    <mergeCell ref="O96:Q96"/>
    <mergeCell ref="F98:H98"/>
    <mergeCell ref="J98:M98"/>
    <mergeCell ref="O98:Q98"/>
    <mergeCell ref="F92:H92"/>
    <mergeCell ref="J92:M92"/>
    <mergeCell ref="O92:Q92"/>
    <mergeCell ref="F94:H94"/>
    <mergeCell ref="J94:M94"/>
    <mergeCell ref="O94:Q94"/>
    <mergeCell ref="F88:H88"/>
    <mergeCell ref="J88:M88"/>
    <mergeCell ref="O88:Q88"/>
    <mergeCell ref="F90:H90"/>
    <mergeCell ref="J90:M90"/>
    <mergeCell ref="O90:Q90"/>
    <mergeCell ref="K79:M79"/>
    <mergeCell ref="K81:M81"/>
    <mergeCell ref="D83:Q83"/>
    <mergeCell ref="F86:H86"/>
    <mergeCell ref="J86:M86"/>
    <mergeCell ref="O86:Q86"/>
    <mergeCell ref="K77:M77"/>
    <mergeCell ref="F58:H58"/>
    <mergeCell ref="J58:M58"/>
    <mergeCell ref="O58:Q58"/>
    <mergeCell ref="F60:H60"/>
    <mergeCell ref="J60:M60"/>
    <mergeCell ref="O60:Q60"/>
    <mergeCell ref="D62:Q62"/>
    <mergeCell ref="K69:M69"/>
    <mergeCell ref="K71:M71"/>
    <mergeCell ref="K73:M73"/>
    <mergeCell ref="K75:M75"/>
    <mergeCell ref="F54:H54"/>
    <mergeCell ref="J54:M54"/>
    <mergeCell ref="O54:Q54"/>
    <mergeCell ref="F56:H56"/>
    <mergeCell ref="J56:M56"/>
    <mergeCell ref="O56:Q56"/>
    <mergeCell ref="K45:M45"/>
    <mergeCell ref="K47:M47"/>
    <mergeCell ref="D49:Q49"/>
    <mergeCell ref="F52:H52"/>
    <mergeCell ref="J52:M52"/>
    <mergeCell ref="O52:Q52"/>
    <mergeCell ref="K43:M43"/>
    <mergeCell ref="D25:R25"/>
    <mergeCell ref="F28:H28"/>
    <mergeCell ref="J28:M28"/>
    <mergeCell ref="O28:Q28"/>
    <mergeCell ref="F30:H30"/>
    <mergeCell ref="J30:M30"/>
    <mergeCell ref="O30:Q30"/>
    <mergeCell ref="F32:H32"/>
    <mergeCell ref="J32:M32"/>
    <mergeCell ref="O32:Q32"/>
    <mergeCell ref="D34:Q34"/>
    <mergeCell ref="K41:M41"/>
    <mergeCell ref="K23:M23"/>
    <mergeCell ref="D3:Q3"/>
    <mergeCell ref="D6:F6"/>
    <mergeCell ref="G6:P6"/>
    <mergeCell ref="D8:F8"/>
    <mergeCell ref="G8:P8"/>
    <mergeCell ref="D11:G11"/>
    <mergeCell ref="K11:O11"/>
    <mergeCell ref="D13:J13"/>
    <mergeCell ref="L13:Q13"/>
    <mergeCell ref="D14:F14"/>
    <mergeCell ref="L14:O14"/>
    <mergeCell ref="K21:M21"/>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0"/>
  <sheetViews>
    <sheetView showFormulas="1" topLeftCell="A33" workbookViewId="0">
      <selection activeCell="I51" sqref="I51"/>
    </sheetView>
  </sheetViews>
  <sheetFormatPr defaultRowHeight="15" x14ac:dyDescent="0.25"/>
  <cols>
    <col min="2" max="2" width="16.42578125" bestFit="1" customWidth="1"/>
    <col min="3" max="3" width="11.85546875" bestFit="1" customWidth="1"/>
    <col min="4" max="4" width="12.140625" bestFit="1" customWidth="1"/>
    <col min="5" max="6" width="13.28515625" bestFit="1" customWidth="1"/>
    <col min="9" max="9" width="23.7109375" customWidth="1"/>
  </cols>
  <sheetData>
    <row r="1" spans="2:6" x14ac:dyDescent="0.25">
      <c r="B1" s="9" t="s">
        <v>15</v>
      </c>
      <c r="C1" s="9" t="s">
        <v>28</v>
      </c>
      <c r="D1" s="9" t="s">
        <v>17</v>
      </c>
      <c r="E1" s="9" t="s">
        <v>29</v>
      </c>
      <c r="F1" s="9" t="s">
        <v>19</v>
      </c>
    </row>
    <row r="2" spans="2:6" x14ac:dyDescent="0.25">
      <c r="B2" s="10" t="s">
        <v>20</v>
      </c>
      <c r="C2" s="127">
        <f>'Course.Program 1'!D14</f>
        <v>0</v>
      </c>
      <c r="D2">
        <f>'Course.Program 1'!L14</f>
        <v>0</v>
      </c>
    </row>
    <row r="3" spans="2:6" x14ac:dyDescent="0.25">
      <c r="B3" s="11" t="s">
        <v>0</v>
      </c>
      <c r="C3">
        <f>'Course.Program 1'!F21</f>
        <v>0</v>
      </c>
      <c r="D3">
        <f>'Course.Program 1'!O21</f>
        <v>0</v>
      </c>
      <c r="E3" s="26" t="str">
        <f>'Course.Program 1'!H21</f>
        <v>Calculated Cell</v>
      </c>
      <c r="F3" s="26" t="str">
        <f>'Course.Program 1'!Q21</f>
        <v>Calculated Cell</v>
      </c>
    </row>
    <row r="4" spans="2:6" x14ac:dyDescent="0.25">
      <c r="B4" s="11" t="s">
        <v>1</v>
      </c>
      <c r="C4">
        <f>'Course.Program 1'!F23</f>
        <v>0</v>
      </c>
      <c r="D4">
        <f>'Course.Program 1'!O23</f>
        <v>0</v>
      </c>
      <c r="E4" s="26" t="str">
        <f>'Course.Program 1'!H23</f>
        <v>Calculated Cell</v>
      </c>
      <c r="F4" s="26" t="str">
        <f>'Course.Program 1'!Q23</f>
        <v>Calculated Cell</v>
      </c>
    </row>
    <row r="5" spans="2:6" x14ac:dyDescent="0.25">
      <c r="B5" s="11">
        <v>504</v>
      </c>
      <c r="C5">
        <f>'Course.Program 1'!F40</f>
        <v>0</v>
      </c>
      <c r="D5">
        <f>'Course.Program 1'!O40</f>
        <v>0</v>
      </c>
      <c r="E5" s="26" t="str">
        <f>'Course.Program 1'!H40</f>
        <v>Calculated Cell</v>
      </c>
      <c r="F5" s="26" t="str">
        <f>'Course.Program 1'!Q40</f>
        <v>Calculated Cell</v>
      </c>
    </row>
    <row r="6" spans="2:6" x14ac:dyDescent="0.25">
      <c r="B6" s="11" t="s">
        <v>21</v>
      </c>
      <c r="C6">
        <f>'Course.Program 1'!F42</f>
        <v>0</v>
      </c>
      <c r="D6">
        <f>'Course.Program 1'!O42</f>
        <v>0</v>
      </c>
      <c r="E6" s="26" t="str">
        <f>'Course.Program 1'!H42</f>
        <v>Calculated Cell</v>
      </c>
      <c r="F6" s="26" t="str">
        <f>'Course.Program 1'!Q42</f>
        <v>Calculated Cell</v>
      </c>
    </row>
    <row r="7" spans="2:6" x14ac:dyDescent="0.25">
      <c r="B7" s="11" t="s">
        <v>5</v>
      </c>
      <c r="C7">
        <f>'Course.Program 1'!F44</f>
        <v>0</v>
      </c>
      <c r="D7">
        <f>'Course.Program 1'!O44</f>
        <v>0</v>
      </c>
      <c r="E7" s="26" t="str">
        <f>'Course.Program 1'!H44</f>
        <v>Calculated Cell</v>
      </c>
      <c r="F7" s="26" t="str">
        <f>'Course.Program 1'!Q44</f>
        <v>Calculated Cell</v>
      </c>
    </row>
    <row r="8" spans="2:6" x14ac:dyDescent="0.25">
      <c r="B8" s="11" t="s">
        <v>22</v>
      </c>
      <c r="C8">
        <f>'Course.Program 1'!F46</f>
        <v>0</v>
      </c>
      <c r="D8">
        <f>'Course.Program 1'!O46</f>
        <v>0</v>
      </c>
      <c r="E8" s="26" t="str">
        <f>'Course.Program 1'!H46</f>
        <v>Calculated Cell</v>
      </c>
      <c r="F8" s="26" t="str">
        <f>'Course.Program 1'!Q46</f>
        <v>Calculated Cell</v>
      </c>
    </row>
    <row r="9" spans="2:6" x14ac:dyDescent="0.25">
      <c r="B9" s="11" t="s">
        <v>23</v>
      </c>
      <c r="C9">
        <f>'Course.Program 1'!F69</f>
        <v>0</v>
      </c>
      <c r="D9">
        <f>'Course.Program 1'!O69</f>
        <v>0</v>
      </c>
      <c r="E9" s="26" t="str">
        <f>'Course.Program 1'!H69</f>
        <v>Calculated Cell</v>
      </c>
      <c r="F9" s="26" t="str">
        <f>'Course.Program 1'!Q69</f>
        <v>Calculated Cell</v>
      </c>
    </row>
    <row r="10" spans="2:6" x14ac:dyDescent="0.25">
      <c r="B10" s="11" t="s">
        <v>24</v>
      </c>
      <c r="C10">
        <f>'Course.Program 1'!F71</f>
        <v>0</v>
      </c>
      <c r="D10">
        <f>'Course.Program 1'!O71</f>
        <v>0</v>
      </c>
      <c r="E10" s="26" t="str">
        <f>'Course.Program 1'!H71</f>
        <v>Calculated Cell</v>
      </c>
      <c r="F10" s="26" t="str">
        <f>'Course.Program 1'!Q71</f>
        <v>Calculated Cell</v>
      </c>
    </row>
    <row r="11" spans="2:6" x14ac:dyDescent="0.25">
      <c r="B11" s="11" t="s">
        <v>10</v>
      </c>
      <c r="C11">
        <f>'Course.Program 1'!F77</f>
        <v>0</v>
      </c>
      <c r="D11">
        <f>'Course.Program 1'!O77</f>
        <v>0</v>
      </c>
      <c r="E11" s="26" t="str">
        <f>'Course.Program 1'!H77</f>
        <v>Calculated Cell</v>
      </c>
      <c r="F11" s="26" t="str">
        <f>'Course.Program 1'!Q77</f>
        <v>Calculated Cell</v>
      </c>
    </row>
    <row r="12" spans="2:6" x14ac:dyDescent="0.25">
      <c r="B12" s="11" t="s">
        <v>25</v>
      </c>
      <c r="C12">
        <f>'Course.Program 1'!F73</f>
        <v>0</v>
      </c>
      <c r="D12">
        <f>'Course.Program 1'!O73</f>
        <v>0</v>
      </c>
      <c r="E12" s="26" t="str">
        <f>'Course.Program 1'!H73</f>
        <v>Calculated Cell</v>
      </c>
      <c r="F12" s="26" t="str">
        <f>'Course.Program 1'!Q73</f>
        <v>Calculated Cell</v>
      </c>
    </row>
    <row r="13" spans="2:6" x14ac:dyDescent="0.25">
      <c r="B13" s="11" t="s">
        <v>26</v>
      </c>
      <c r="C13">
        <f>'Course.Program 1'!F75</f>
        <v>0</v>
      </c>
      <c r="D13">
        <f>'Course.Program 1'!O75</f>
        <v>0</v>
      </c>
      <c r="E13" s="26" t="str">
        <f>'Course.Program 1'!H75</f>
        <v>Calculated Cell</v>
      </c>
      <c r="F13" s="26" t="str">
        <f>'Course.Program 1'!Q75</f>
        <v>Calculated Cell</v>
      </c>
    </row>
    <row r="14" spans="2:6" x14ac:dyDescent="0.25">
      <c r="B14" s="11" t="s">
        <v>11</v>
      </c>
      <c r="C14">
        <f>'Course.Program 1'!F79</f>
        <v>0</v>
      </c>
      <c r="D14">
        <f>'Course.Program 1'!O79</f>
        <v>0</v>
      </c>
      <c r="E14" s="26" t="str">
        <f>'Course.Program 1'!H79</f>
        <v>Calculated Cell</v>
      </c>
      <c r="F14" s="26" t="str">
        <f>'Course.Program 1'!Q79</f>
        <v>Calculated Cell</v>
      </c>
    </row>
    <row r="15" spans="2:6" x14ac:dyDescent="0.25">
      <c r="B15" s="11" t="s">
        <v>27</v>
      </c>
      <c r="C15">
        <f>'Course.Program 1'!F81</f>
        <v>0</v>
      </c>
      <c r="D15">
        <f>'Course.Program 1'!O81</f>
        <v>0</v>
      </c>
      <c r="E15" s="26" t="str">
        <f>'Course.Program 1'!H81</f>
        <v>Calculated Cell</v>
      </c>
      <c r="F15" s="26" t="str">
        <f>'Course.Program 1'!Q81</f>
        <v>Calculated Cell</v>
      </c>
    </row>
    <row r="18" spans="2:6" x14ac:dyDescent="0.25">
      <c r="B18" s="9" t="s">
        <v>15</v>
      </c>
      <c r="C18" s="9" t="s">
        <v>16</v>
      </c>
      <c r="D18" s="9" t="s">
        <v>17</v>
      </c>
      <c r="E18" s="9" t="s">
        <v>18</v>
      </c>
      <c r="F18" s="9" t="s">
        <v>19</v>
      </c>
    </row>
    <row r="19" spans="2:6" x14ac:dyDescent="0.25">
      <c r="B19" s="10" t="s">
        <v>20</v>
      </c>
      <c r="C19" s="127" t="s">
        <v>109</v>
      </c>
      <c r="D19">
        <f>'Course.Program 2'!L14</f>
        <v>0</v>
      </c>
    </row>
    <row r="20" spans="2:6" x14ac:dyDescent="0.25">
      <c r="B20" s="11" t="s">
        <v>0</v>
      </c>
      <c r="C20">
        <f>'Course.Program 2'!F21</f>
        <v>0</v>
      </c>
      <c r="D20">
        <f>'Course.Program 2'!O21</f>
        <v>0</v>
      </c>
      <c r="E20" s="26" t="str">
        <f>'Course.Program 2'!H21</f>
        <v>Calculated Cell</v>
      </c>
      <c r="F20" s="26" t="str">
        <f>'Course.Program 2'!Q21</f>
        <v>Calculated Cell</v>
      </c>
    </row>
    <row r="21" spans="2:6" x14ac:dyDescent="0.25">
      <c r="B21" s="11" t="s">
        <v>1</v>
      </c>
      <c r="C21">
        <f>'Course.Program 2'!F23</f>
        <v>0</v>
      </c>
      <c r="D21">
        <f>'Course.Program 2'!O23</f>
        <v>0</v>
      </c>
      <c r="E21" s="26" t="str">
        <f>'Course.Program 2'!H23</f>
        <v>Calculated Cell</v>
      </c>
      <c r="F21" s="26" t="str">
        <f>'Course.Program 2'!Q23</f>
        <v>Calculated Cell</v>
      </c>
    </row>
    <row r="22" spans="2:6" x14ac:dyDescent="0.25">
      <c r="B22" s="11">
        <v>504</v>
      </c>
      <c r="C22">
        <f>'Course.Program 2'!F41</f>
        <v>0</v>
      </c>
      <c r="D22" s="128">
        <f>'Course.Program 2'!O41</f>
        <v>0</v>
      </c>
      <c r="E22" s="26" t="str">
        <f>'Course.Program 2'!H41</f>
        <v>Calculated Cell</v>
      </c>
      <c r="F22" s="26" t="str">
        <f>'Course.Program 2'!Q41</f>
        <v>Calculated Cell</v>
      </c>
    </row>
    <row r="23" spans="2:6" x14ac:dyDescent="0.25">
      <c r="B23" s="11" t="s">
        <v>21</v>
      </c>
      <c r="C23">
        <f>'Course.Program 2'!F43</f>
        <v>0</v>
      </c>
      <c r="D23">
        <f>'Course.Program 2'!O43</f>
        <v>0</v>
      </c>
      <c r="E23" s="26" t="str">
        <f>'Course.Program 2'!H43</f>
        <v>Calculated Cell</v>
      </c>
      <c r="F23" s="26" t="str">
        <f>'Course.Program 2'!Q43</f>
        <v>Calculated Cell</v>
      </c>
    </row>
    <row r="24" spans="2:6" x14ac:dyDescent="0.25">
      <c r="B24" s="11" t="s">
        <v>5</v>
      </c>
      <c r="C24">
        <f>'Course.Program 2'!F45</f>
        <v>0</v>
      </c>
      <c r="D24">
        <f>'Course.Program 2'!O45</f>
        <v>0</v>
      </c>
      <c r="E24" s="26" t="str">
        <f>'Course.Program 2'!H45</f>
        <v>Calculated Cell</v>
      </c>
      <c r="F24" s="26" t="str">
        <f>'Course.Program 2'!Q45</f>
        <v>Calculated Cell</v>
      </c>
    </row>
    <row r="25" spans="2:6" x14ac:dyDescent="0.25">
      <c r="B25" s="11" t="s">
        <v>22</v>
      </c>
      <c r="C25">
        <f>'Course.Program 2'!F47</f>
        <v>0</v>
      </c>
      <c r="D25">
        <f>'Course.Program 2'!O47</f>
        <v>0</v>
      </c>
      <c r="E25" s="26" t="str">
        <f>'Course.Program 2'!H47</f>
        <v>Calculated Cell</v>
      </c>
      <c r="F25" s="26" t="str">
        <f>'Course.Program 2'!Q47</f>
        <v>Calculated Cell</v>
      </c>
    </row>
    <row r="26" spans="2:6" x14ac:dyDescent="0.25">
      <c r="B26" s="11" t="s">
        <v>23</v>
      </c>
      <c r="C26">
        <f>'Course.Program 2'!F70</f>
        <v>0</v>
      </c>
      <c r="D26">
        <f>'Course.Program 2'!O70</f>
        <v>0</v>
      </c>
      <c r="E26" s="26" t="str">
        <f>'Course.Program 2'!H70</f>
        <v>Calculated Cell</v>
      </c>
      <c r="F26" s="26" t="str">
        <f>'Course.Program 2'!Q70</f>
        <v>Calculated Cell</v>
      </c>
    </row>
    <row r="27" spans="2:6" x14ac:dyDescent="0.25">
      <c r="B27" s="11" t="s">
        <v>24</v>
      </c>
      <c r="C27">
        <f>'Course.Program 2'!F72</f>
        <v>0</v>
      </c>
      <c r="D27">
        <f>'Course.Program 2'!O72</f>
        <v>0</v>
      </c>
      <c r="E27" s="26" t="str">
        <f>'Course.Program 2'!H72</f>
        <v>Calculated Cell</v>
      </c>
      <c r="F27" s="26" t="str">
        <f>'Course.Program 2'!Q72</f>
        <v>Calculated Cell</v>
      </c>
    </row>
    <row r="28" spans="2:6" x14ac:dyDescent="0.25">
      <c r="B28" s="11" t="s">
        <v>10</v>
      </c>
      <c r="C28">
        <f>'Course.Program 2'!F78</f>
        <v>0</v>
      </c>
      <c r="D28">
        <f>'Course.Program 2'!O78</f>
        <v>0</v>
      </c>
      <c r="E28" s="26" t="str">
        <f>'Course.Program 2'!H78</f>
        <v>Calculated Cell</v>
      </c>
      <c r="F28" s="26" t="str">
        <f>'Course.Program 2'!Q78</f>
        <v>Calculated Cell</v>
      </c>
    </row>
    <row r="29" spans="2:6" x14ac:dyDescent="0.25">
      <c r="B29" s="11" t="s">
        <v>25</v>
      </c>
      <c r="C29">
        <f>'Course.Program 2'!F74</f>
        <v>0</v>
      </c>
      <c r="D29">
        <f>'Course.Program 2'!O74</f>
        <v>0</v>
      </c>
      <c r="E29" s="26" t="str">
        <f>'Course.Program 2'!H74</f>
        <v>Calculated Cell</v>
      </c>
      <c r="F29" s="26" t="str">
        <f>'Course.Program 2'!Q74</f>
        <v>Calculated Cell</v>
      </c>
    </row>
    <row r="30" spans="2:6" x14ac:dyDescent="0.25">
      <c r="B30" s="11" t="s">
        <v>26</v>
      </c>
      <c r="C30">
        <f>'Course.Program 2'!F76</f>
        <v>0</v>
      </c>
      <c r="D30">
        <f>'Course.Program 2'!O76</f>
        <v>0</v>
      </c>
      <c r="E30" s="26" t="str">
        <f>'Course.Program 2'!H76</f>
        <v>Calculated Cell</v>
      </c>
      <c r="F30" s="26" t="str">
        <f>'Course.Program 2'!Q76</f>
        <v>Calculated Cell</v>
      </c>
    </row>
    <row r="31" spans="2:6" x14ac:dyDescent="0.25">
      <c r="B31" s="11" t="s">
        <v>11</v>
      </c>
      <c r="C31">
        <f>'Course.Program 2'!F80</f>
        <v>0</v>
      </c>
      <c r="D31">
        <f>'Course.Program 2'!O80</f>
        <v>0</v>
      </c>
      <c r="E31" s="26" t="str">
        <f>'Course.Program 2'!H80</f>
        <v>Calculated Cell</v>
      </c>
      <c r="F31" s="26" t="str">
        <f>'Course.Program 2'!Q80</f>
        <v>Calculated Cell</v>
      </c>
    </row>
    <row r="32" spans="2:6" x14ac:dyDescent="0.25">
      <c r="B32" s="11" t="s">
        <v>27</v>
      </c>
      <c r="C32">
        <f>'Course.Program 2'!F82</f>
        <v>0</v>
      </c>
      <c r="D32">
        <f>'Course.Program 2'!O82</f>
        <v>0</v>
      </c>
      <c r="E32" s="26" t="str">
        <f>'Course.Program 2'!H82</f>
        <v>Calculated Cell</v>
      </c>
      <c r="F32" s="26" t="str">
        <f>'Course.Program 2'!Q82</f>
        <v>Calculated Cell</v>
      </c>
    </row>
    <row r="35" spans="2:6" x14ac:dyDescent="0.25">
      <c r="B35" s="9" t="s">
        <v>15</v>
      </c>
      <c r="C35" s="9" t="s">
        <v>28</v>
      </c>
      <c r="D35" s="9" t="s">
        <v>17</v>
      </c>
      <c r="E35" s="9" t="s">
        <v>29</v>
      </c>
      <c r="F35" s="9" t="s">
        <v>19</v>
      </c>
    </row>
    <row r="36" spans="2:6" x14ac:dyDescent="0.25">
      <c r="B36" s="10" t="s">
        <v>20</v>
      </c>
      <c r="C36" s="127" t="s">
        <v>110</v>
      </c>
      <c r="D36">
        <f>'Course.Program 3'!L14</f>
        <v>0</v>
      </c>
    </row>
    <row r="37" spans="2:6" x14ac:dyDescent="0.25">
      <c r="B37" s="11" t="s">
        <v>0</v>
      </c>
      <c r="C37">
        <f>'Course.Program 3'!F21</f>
        <v>0</v>
      </c>
      <c r="D37">
        <f>'Course.Program 3'!O21</f>
        <v>0</v>
      </c>
      <c r="E37" s="26" t="str">
        <f>'Course.Program 3'!H21</f>
        <v>Calculated Cell</v>
      </c>
      <c r="F37" s="26" t="str">
        <f>'Course.Program 3'!Q21</f>
        <v>Calculated Cell</v>
      </c>
    </row>
    <row r="38" spans="2:6" x14ac:dyDescent="0.25">
      <c r="B38" s="11" t="s">
        <v>1</v>
      </c>
      <c r="C38">
        <f>'Course.Program 3'!F23</f>
        <v>0</v>
      </c>
      <c r="D38">
        <f>'Course.Program 3'!O23</f>
        <v>0</v>
      </c>
      <c r="E38" s="26" t="str">
        <f>'Course.Program 3'!H23</f>
        <v>Calculated Cell</v>
      </c>
      <c r="F38" s="26" t="str">
        <f>'Course.Program 3'!Q23</f>
        <v>Calculated Cell</v>
      </c>
    </row>
    <row r="39" spans="2:6" x14ac:dyDescent="0.25">
      <c r="B39" s="11">
        <v>504</v>
      </c>
      <c r="C39">
        <f>'Course.Program 3'!F41</f>
        <v>0</v>
      </c>
      <c r="D39">
        <f>'Course.Program 3'!O41</f>
        <v>0</v>
      </c>
      <c r="E39" s="26" t="str">
        <f>'Course.Program 3'!H41</f>
        <v>Calculated Cell</v>
      </c>
      <c r="F39" s="26" t="str">
        <f>'Course.Program 3'!Q41</f>
        <v>Calculated Cell</v>
      </c>
    </row>
    <row r="40" spans="2:6" x14ac:dyDescent="0.25">
      <c r="B40" s="11" t="s">
        <v>21</v>
      </c>
      <c r="C40">
        <f>'Course.Program 3'!F43</f>
        <v>0</v>
      </c>
      <c r="D40">
        <f>'Course.Program 3'!O43</f>
        <v>0</v>
      </c>
      <c r="E40" s="26" t="str">
        <f>'Course.Program 3'!H43</f>
        <v>Calculated Cell</v>
      </c>
      <c r="F40" s="26" t="str">
        <f>'Course.Program 3'!Q43</f>
        <v>Calculated Cell</v>
      </c>
    </row>
    <row r="41" spans="2:6" x14ac:dyDescent="0.25">
      <c r="B41" s="11" t="s">
        <v>5</v>
      </c>
      <c r="C41">
        <f>'Course.Program 3'!F45</f>
        <v>0</v>
      </c>
      <c r="D41">
        <f>'Course.Program 3'!O45</f>
        <v>0</v>
      </c>
      <c r="E41" s="26" t="str">
        <f>'Course.Program 3'!H45</f>
        <v>Calculated Cell</v>
      </c>
      <c r="F41" s="26" t="str">
        <f>'Course.Program 3'!Q45</f>
        <v>Calculated Cell</v>
      </c>
    </row>
    <row r="42" spans="2:6" x14ac:dyDescent="0.25">
      <c r="B42" s="11" t="s">
        <v>22</v>
      </c>
      <c r="C42">
        <f>'Course.Program 3'!F47</f>
        <v>0</v>
      </c>
      <c r="D42">
        <f>'Course.Program 3'!O47</f>
        <v>0</v>
      </c>
      <c r="E42" s="26" t="str">
        <f>'Course.Program 3'!H47</f>
        <v>Calculated Cell</v>
      </c>
      <c r="F42" s="26" t="str">
        <f>'Course.Program 3'!Q47</f>
        <v>Calculated Cell</v>
      </c>
    </row>
    <row r="43" spans="2:6" x14ac:dyDescent="0.25">
      <c r="B43" s="11" t="s">
        <v>23</v>
      </c>
      <c r="C43">
        <f>'Course.Program 3'!F70</f>
        <v>0</v>
      </c>
      <c r="D43">
        <f>'Course.Program 3'!O70</f>
        <v>0</v>
      </c>
      <c r="E43" s="26" t="str">
        <f>'Course.Program 3'!H70</f>
        <v>Calculated Cell</v>
      </c>
      <c r="F43" s="26" t="str">
        <f>'Course.Program 3'!Q70</f>
        <v>Calculated Cell</v>
      </c>
    </row>
    <row r="44" spans="2:6" x14ac:dyDescent="0.25">
      <c r="B44" s="11" t="s">
        <v>24</v>
      </c>
      <c r="C44">
        <f>'Course.Program 3'!F72</f>
        <v>0</v>
      </c>
      <c r="D44">
        <f>'Course.Program 3'!O72</f>
        <v>0</v>
      </c>
      <c r="E44" s="26" t="str">
        <f>'Course.Program 3'!H72</f>
        <v>Calculated Cell</v>
      </c>
      <c r="F44" s="26" t="str">
        <f>'Course.Program 3'!Q72</f>
        <v>Calculated Cell</v>
      </c>
    </row>
    <row r="45" spans="2:6" x14ac:dyDescent="0.25">
      <c r="B45" s="11" t="s">
        <v>10</v>
      </c>
      <c r="C45">
        <f>'Course.Program 3'!F78</f>
        <v>0</v>
      </c>
      <c r="D45">
        <f>'Course.Program 3'!O78</f>
        <v>0</v>
      </c>
      <c r="E45" s="26" t="str">
        <f>'Course.Program 3'!H78</f>
        <v>Calculated Cell</v>
      </c>
      <c r="F45" s="26" t="str">
        <f>'Course.Program 3'!Q78</f>
        <v>Calculated Cell</v>
      </c>
    </row>
    <row r="46" spans="2:6" x14ac:dyDescent="0.25">
      <c r="B46" s="11" t="s">
        <v>25</v>
      </c>
      <c r="C46">
        <f>'Course.Program 3'!F74</f>
        <v>0</v>
      </c>
      <c r="D46">
        <f>'Course.Program 3'!O74</f>
        <v>0</v>
      </c>
      <c r="E46" s="131" t="str">
        <f>'Course.Program 3'!H74</f>
        <v>Calculated Cell</v>
      </c>
      <c r="F46" s="131" t="str">
        <f>'Course.Program 3'!Q74</f>
        <v>Calculated Cell</v>
      </c>
    </row>
    <row r="47" spans="2:6" x14ac:dyDescent="0.25">
      <c r="B47" s="11" t="s">
        <v>26</v>
      </c>
      <c r="C47">
        <f>'Course.Program 3'!F76</f>
        <v>0</v>
      </c>
      <c r="D47">
        <f>'Course.Program 3'!O76</f>
        <v>0</v>
      </c>
      <c r="E47" s="26" t="str">
        <f>'Course.Program 3'!H76</f>
        <v>Calculated Cell</v>
      </c>
      <c r="F47" s="26" t="str">
        <f>'Course.Program 3'!Q76</f>
        <v>Calculated Cell</v>
      </c>
    </row>
    <row r="48" spans="2:6" x14ac:dyDescent="0.25">
      <c r="B48" s="11" t="s">
        <v>11</v>
      </c>
      <c r="C48">
        <f>'Course.Program 3'!F80</f>
        <v>0</v>
      </c>
      <c r="D48">
        <f>'Course.Program 3'!O80</f>
        <v>0</v>
      </c>
      <c r="E48" s="26" t="str">
        <f>'Course.Program 3'!H80</f>
        <v>Calculated Cell</v>
      </c>
      <c r="F48" s="26" t="str">
        <f>'Course.Program 3'!Q80</f>
        <v>Calculated Cell</v>
      </c>
    </row>
    <row r="49" spans="2:6" x14ac:dyDescent="0.25">
      <c r="B49" s="11" t="s">
        <v>27</v>
      </c>
      <c r="C49">
        <f>'Course.Program 3'!F82</f>
        <v>0</v>
      </c>
      <c r="D49">
        <f>'Course.Program 3'!O82</f>
        <v>0</v>
      </c>
      <c r="E49" s="26" t="str">
        <f>'Course.Program 3'!H82</f>
        <v>Calculated Cell</v>
      </c>
      <c r="F49" s="26" t="str">
        <f>'Course.Program 3'!Q82</f>
        <v>Calculated Cell</v>
      </c>
    </row>
    <row r="50" spans="2:6" x14ac:dyDescent="0.25">
      <c r="B50" s="130"/>
    </row>
    <row r="52" spans="2:6" x14ac:dyDescent="0.25">
      <c r="B52" s="9" t="s">
        <v>15</v>
      </c>
      <c r="C52" s="9" t="s">
        <v>28</v>
      </c>
      <c r="D52" s="9" t="s">
        <v>17</v>
      </c>
      <c r="E52" s="9" t="s">
        <v>29</v>
      </c>
      <c r="F52" s="9" t="s">
        <v>19</v>
      </c>
    </row>
    <row r="53" spans="2:6" x14ac:dyDescent="0.25">
      <c r="B53" s="10" t="s">
        <v>20</v>
      </c>
      <c r="C53" s="127" t="s">
        <v>107</v>
      </c>
      <c r="D53">
        <f>'Course.Program 4'!L14</f>
        <v>0</v>
      </c>
    </row>
    <row r="54" spans="2:6" x14ac:dyDescent="0.25">
      <c r="B54" s="11" t="s">
        <v>0</v>
      </c>
      <c r="C54">
        <f>'Course.Program 4'!F21</f>
        <v>0</v>
      </c>
      <c r="D54">
        <f>'Course.Program 4'!O21</f>
        <v>0</v>
      </c>
      <c r="E54" s="26" t="str">
        <f>'Course.Program 4'!H21</f>
        <v>Calculated Cell</v>
      </c>
      <c r="F54" s="26" t="str">
        <f>'Course.Program 4'!Q21</f>
        <v>Calculated Cell</v>
      </c>
    </row>
    <row r="55" spans="2:6" x14ac:dyDescent="0.25">
      <c r="B55" s="11" t="s">
        <v>1</v>
      </c>
      <c r="C55">
        <f>'Course.Program 4'!F23</f>
        <v>0</v>
      </c>
      <c r="D55">
        <f>'Course.Program 4'!O23</f>
        <v>0</v>
      </c>
      <c r="E55" s="26" t="str">
        <f>'Course.Program 4'!H23</f>
        <v>Calculated Cell</v>
      </c>
      <c r="F55" s="26" t="str">
        <f>'Course.Program 4'!Q23</f>
        <v>Calculated Cell</v>
      </c>
    </row>
    <row r="56" spans="2:6" x14ac:dyDescent="0.25">
      <c r="B56" s="11">
        <v>504</v>
      </c>
      <c r="C56">
        <f>'Course.Program 4'!F41</f>
        <v>0</v>
      </c>
      <c r="D56">
        <f>'Course.Program 4'!O41</f>
        <v>0</v>
      </c>
      <c r="E56" s="26" t="str">
        <f>'Course.Program 4'!H41</f>
        <v>Calculated Cell</v>
      </c>
      <c r="F56" s="26" t="str">
        <f>'Course.Program 4'!Q41</f>
        <v>Calculated Cell</v>
      </c>
    </row>
    <row r="57" spans="2:6" x14ac:dyDescent="0.25">
      <c r="B57" s="11" t="s">
        <v>21</v>
      </c>
      <c r="C57">
        <f>'Course.Program 4'!F43</f>
        <v>0</v>
      </c>
      <c r="D57">
        <f>'Course.Program 4'!O43</f>
        <v>0</v>
      </c>
      <c r="E57" s="26" t="str">
        <f>'Course.Program 4'!H43</f>
        <v>Calculated Cell</v>
      </c>
      <c r="F57" s="26" t="str">
        <f>'Course.Program 4'!Q43</f>
        <v>Calculated Cell</v>
      </c>
    </row>
    <row r="58" spans="2:6" x14ac:dyDescent="0.25">
      <c r="B58" s="11" t="s">
        <v>5</v>
      </c>
      <c r="C58">
        <f>'Course.Program 4'!F45</f>
        <v>0</v>
      </c>
      <c r="D58">
        <f>'Course.Program 4'!O45</f>
        <v>0</v>
      </c>
      <c r="E58" s="26" t="str">
        <f>'Course.Program 4'!H45</f>
        <v>Calculated Cell</v>
      </c>
      <c r="F58" s="26" t="str">
        <f>'Course.Program 4'!Q45</f>
        <v>Calculated Cell</v>
      </c>
    </row>
    <row r="59" spans="2:6" x14ac:dyDescent="0.25">
      <c r="B59" s="11" t="s">
        <v>22</v>
      </c>
      <c r="C59">
        <f>'Course.Program 4'!F47</f>
        <v>0</v>
      </c>
      <c r="D59">
        <f>'Course.Program 4'!O47</f>
        <v>0</v>
      </c>
      <c r="E59" s="26" t="str">
        <f>'Course.Program 4'!H47</f>
        <v>Calculated Cell</v>
      </c>
      <c r="F59" s="26" t="str">
        <f>'Course.Program 4'!Q47</f>
        <v>Calculated Cell</v>
      </c>
    </row>
    <row r="60" spans="2:6" x14ac:dyDescent="0.25">
      <c r="B60" s="11" t="s">
        <v>23</v>
      </c>
      <c r="C60">
        <f>'Course.Program 4'!F69</f>
        <v>0</v>
      </c>
      <c r="D60">
        <f>'Course.Program 4'!O69</f>
        <v>0</v>
      </c>
      <c r="E60" s="26" t="str">
        <f>'Course.Program 4'!H69</f>
        <v>Calculated Cell</v>
      </c>
      <c r="F60" s="26" t="str">
        <f>'Course.Program 4'!Q69</f>
        <v>Calculated Cell</v>
      </c>
    </row>
    <row r="61" spans="2:6" x14ac:dyDescent="0.25">
      <c r="B61" s="11" t="s">
        <v>24</v>
      </c>
      <c r="C61">
        <f>'Course.Program 4'!F71</f>
        <v>0</v>
      </c>
      <c r="D61">
        <f>'Course.Program 4'!O71</f>
        <v>0</v>
      </c>
      <c r="E61" s="26" t="str">
        <f>'Course.Program 4'!H71</f>
        <v>Calculated Cell</v>
      </c>
      <c r="F61" s="26" t="str">
        <f>'Course.Program 4'!Q71</f>
        <v>Calculated Cell</v>
      </c>
    </row>
    <row r="62" spans="2:6" x14ac:dyDescent="0.25">
      <c r="B62" s="11" t="s">
        <v>10</v>
      </c>
      <c r="C62">
        <f>'Course.Program 4'!F77</f>
        <v>0</v>
      </c>
      <c r="D62">
        <f>'Course.Program 4'!O77</f>
        <v>0</v>
      </c>
      <c r="E62" s="26" t="str">
        <f>'Course.Program 4'!H77</f>
        <v>Calculated Cell</v>
      </c>
      <c r="F62" s="26" t="str">
        <f>'Course.Program 4'!Q77</f>
        <v>Calculated Cell</v>
      </c>
    </row>
    <row r="63" spans="2:6" x14ac:dyDescent="0.25">
      <c r="B63" s="11" t="s">
        <v>25</v>
      </c>
      <c r="C63">
        <f>'Course.Program 4'!F73</f>
        <v>0</v>
      </c>
      <c r="D63">
        <f>'Course.Program 4'!O73</f>
        <v>0</v>
      </c>
      <c r="E63" s="26" t="str">
        <f>'Course.Program 4'!H73</f>
        <v>Calculated Cell</v>
      </c>
      <c r="F63" s="26" t="str">
        <f>'Course.Program 4'!Q73</f>
        <v>Calculated Cell</v>
      </c>
    </row>
    <row r="64" spans="2:6" x14ac:dyDescent="0.25">
      <c r="B64" s="11" t="s">
        <v>26</v>
      </c>
      <c r="C64">
        <f>'Course.Program 4'!F75</f>
        <v>0</v>
      </c>
      <c r="D64">
        <f>'Course.Program 4'!O75</f>
        <v>0</v>
      </c>
      <c r="E64" s="26" t="str">
        <f>'Course.Program 4'!H75</f>
        <v>Calculated Cell</v>
      </c>
      <c r="F64" s="26" t="str">
        <f>'Course.Program 4'!Q75</f>
        <v>Calculated Cell</v>
      </c>
    </row>
    <row r="65" spans="2:6" x14ac:dyDescent="0.25">
      <c r="B65" s="11" t="s">
        <v>11</v>
      </c>
      <c r="C65">
        <f>'Course.Program 4'!F79</f>
        <v>0</v>
      </c>
      <c r="D65">
        <f>'Course.Program 4'!O79</f>
        <v>0</v>
      </c>
      <c r="E65" s="26" t="str">
        <f>'Course.Program 4'!H79</f>
        <v>Calculated Cell</v>
      </c>
      <c r="F65" s="26" t="str">
        <f>'Course.Program 4'!Q79</f>
        <v>Calculated Cell</v>
      </c>
    </row>
    <row r="66" spans="2:6" x14ac:dyDescent="0.25">
      <c r="B66" s="11" t="s">
        <v>27</v>
      </c>
      <c r="C66">
        <f>'Course.Program 4'!F81</f>
        <v>0</v>
      </c>
      <c r="D66">
        <f>'Course.Program 4'!O81</f>
        <v>0</v>
      </c>
      <c r="E66" s="26" t="str">
        <f>'Course.Program 4'!H81</f>
        <v>Calculated Cell</v>
      </c>
      <c r="F66" s="26" t="str">
        <f>'Course.Program 4'!Q81</f>
        <v>Calculated Cell</v>
      </c>
    </row>
    <row r="69" spans="2:6" x14ac:dyDescent="0.25">
      <c r="B69" s="9" t="s">
        <v>15</v>
      </c>
      <c r="C69" s="9" t="s">
        <v>28</v>
      </c>
      <c r="D69" s="9" t="s">
        <v>17</v>
      </c>
      <c r="E69" s="9" t="s">
        <v>29</v>
      </c>
      <c r="F69" s="9" t="s">
        <v>19</v>
      </c>
    </row>
    <row r="70" spans="2:6" x14ac:dyDescent="0.25">
      <c r="B70" s="10" t="s">
        <v>20</v>
      </c>
      <c r="C70" s="127">
        <f>'Course.Program 5'!D14</f>
        <v>0</v>
      </c>
      <c r="D70">
        <f>'Course.Program 5'!L14</f>
        <v>0</v>
      </c>
    </row>
    <row r="71" spans="2:6" x14ac:dyDescent="0.25">
      <c r="B71" s="11" t="s">
        <v>0</v>
      </c>
      <c r="C71">
        <f>'Course.Program 5'!F21</f>
        <v>0</v>
      </c>
      <c r="D71">
        <f>'Course.Program 5'!O21</f>
        <v>0</v>
      </c>
      <c r="E71" s="26" t="str">
        <f>'Course.Program 5'!H21</f>
        <v>Calculated Cell</v>
      </c>
      <c r="F71" s="26" t="str">
        <f>'Course.Program 5'!Q21</f>
        <v>Calculated Cell</v>
      </c>
    </row>
    <row r="72" spans="2:6" x14ac:dyDescent="0.25">
      <c r="B72" s="11" t="s">
        <v>1</v>
      </c>
      <c r="C72">
        <f>'Course.Program 5'!F23</f>
        <v>0</v>
      </c>
      <c r="D72">
        <f>'Course.Program 5'!O23</f>
        <v>0</v>
      </c>
      <c r="E72" s="26" t="str">
        <f>'Course.Program 5'!H23</f>
        <v>Calculated Cell</v>
      </c>
      <c r="F72" s="26" t="str">
        <f>'Course.Program 5'!Q23</f>
        <v>Calculated Cell</v>
      </c>
    </row>
    <row r="73" spans="2:6" x14ac:dyDescent="0.25">
      <c r="B73" s="11">
        <v>504</v>
      </c>
      <c r="C73">
        <f>'Course.Program 5'!F41</f>
        <v>0</v>
      </c>
      <c r="D73">
        <f>'Course.Program 5'!O41</f>
        <v>0</v>
      </c>
      <c r="E73" s="26" t="str">
        <f>'Course.Program 5'!H41</f>
        <v>Calculated Cell</v>
      </c>
      <c r="F73" s="26" t="str">
        <f>'Course.Program 5'!Q41</f>
        <v>Calculated Cell</v>
      </c>
    </row>
    <row r="74" spans="2:6" x14ac:dyDescent="0.25">
      <c r="B74" s="11" t="s">
        <v>21</v>
      </c>
      <c r="C74">
        <f>'Course.Program 5'!F43</f>
        <v>0</v>
      </c>
      <c r="D74">
        <f>'Course.Program 5'!O43</f>
        <v>0</v>
      </c>
      <c r="E74" s="26" t="str">
        <f>'Course.Program 5'!H43</f>
        <v>Calculated Cell</v>
      </c>
      <c r="F74" s="26" t="str">
        <f>'Course.Program 5'!Q43</f>
        <v>Calculated Cell</v>
      </c>
    </row>
    <row r="75" spans="2:6" x14ac:dyDescent="0.25">
      <c r="B75" s="11" t="s">
        <v>5</v>
      </c>
      <c r="C75">
        <f>'Course.Program 5'!F45</f>
        <v>0</v>
      </c>
      <c r="D75">
        <f>'Course.Program 5'!O45</f>
        <v>0</v>
      </c>
      <c r="E75" s="26" t="str">
        <f>'Course.Program 5'!H45</f>
        <v>Calculated Cell</v>
      </c>
      <c r="F75" s="26" t="str">
        <f>'Course.Program 5'!Q45</f>
        <v>Calculated Cell</v>
      </c>
    </row>
    <row r="76" spans="2:6" x14ac:dyDescent="0.25">
      <c r="B76" s="11" t="s">
        <v>22</v>
      </c>
      <c r="C76">
        <f>'Course.Program 5'!F47</f>
        <v>0</v>
      </c>
      <c r="D76">
        <f>'Course.Program 5'!O47</f>
        <v>0</v>
      </c>
      <c r="E76" s="26" t="str">
        <f>'Course.Program 5'!H47</f>
        <v>Calculated Cell</v>
      </c>
      <c r="F76" s="26" t="str">
        <f>'Course.Program 5'!Q47</f>
        <v>Calculated Cell</v>
      </c>
    </row>
    <row r="77" spans="2:6" x14ac:dyDescent="0.25">
      <c r="B77" s="11" t="s">
        <v>23</v>
      </c>
      <c r="C77">
        <f>'Course.Program 5'!F69</f>
        <v>0</v>
      </c>
      <c r="D77">
        <f>'Course.Program 5'!O69</f>
        <v>0</v>
      </c>
      <c r="E77" s="26" t="str">
        <f>'Course.Program 5'!H69</f>
        <v>Calculated Cell</v>
      </c>
      <c r="F77" s="26" t="str">
        <f>'Course.Program 5'!Q69</f>
        <v>Calculated Cell</v>
      </c>
    </row>
    <row r="78" spans="2:6" x14ac:dyDescent="0.25">
      <c r="B78" s="11" t="s">
        <v>24</v>
      </c>
      <c r="C78">
        <f>'Course.Program 5'!F71</f>
        <v>0</v>
      </c>
      <c r="D78">
        <f>'Course.Program 5'!O71</f>
        <v>0</v>
      </c>
      <c r="E78" s="26" t="str">
        <f>'Course.Program 5'!H71</f>
        <v>Calculated Cell</v>
      </c>
      <c r="F78" s="26" t="str">
        <f>'Course.Program 5'!Q71</f>
        <v>Calculated Cell</v>
      </c>
    </row>
    <row r="79" spans="2:6" x14ac:dyDescent="0.25">
      <c r="B79" s="11" t="s">
        <v>10</v>
      </c>
      <c r="C79">
        <f>'Course.Program 5'!F77</f>
        <v>0</v>
      </c>
      <c r="D79">
        <f>'Course.Program 5'!O77</f>
        <v>0</v>
      </c>
      <c r="E79" s="26" t="str">
        <f>'Course.Program 5'!H77</f>
        <v>Calculated Cell</v>
      </c>
      <c r="F79" s="26" t="str">
        <f>'Course.Program 5'!Q77</f>
        <v>Calculated Cell</v>
      </c>
    </row>
    <row r="80" spans="2:6" x14ac:dyDescent="0.25">
      <c r="B80" s="11" t="s">
        <v>25</v>
      </c>
      <c r="C80">
        <f>'Course.Program 5'!F73</f>
        <v>0</v>
      </c>
      <c r="D80">
        <f>'Course.Program 5'!O73</f>
        <v>0</v>
      </c>
      <c r="E80" s="26" t="str">
        <f>'Course.Program 5'!H73</f>
        <v>Calculated Cell</v>
      </c>
      <c r="F80" s="26" t="str">
        <f>'Course.Program 5'!Q73</f>
        <v>Calculated Cell</v>
      </c>
    </row>
    <row r="81" spans="2:6" x14ac:dyDescent="0.25">
      <c r="B81" s="11" t="s">
        <v>26</v>
      </c>
      <c r="C81">
        <f>'Course.Program 5'!F75</f>
        <v>0</v>
      </c>
      <c r="D81">
        <f>'Course.Program 5'!O75</f>
        <v>0</v>
      </c>
      <c r="E81" s="26" t="str">
        <f>'Course.Program 5'!H75</f>
        <v>Calculated Cell</v>
      </c>
      <c r="F81" s="26" t="str">
        <f>'Course.Program 5'!Q75</f>
        <v>Calculated Cell</v>
      </c>
    </row>
    <row r="82" spans="2:6" x14ac:dyDescent="0.25">
      <c r="B82" s="11" t="s">
        <v>11</v>
      </c>
      <c r="C82">
        <f>'Course.Program 5'!F79</f>
        <v>0</v>
      </c>
      <c r="D82">
        <f>'Course.Program 5'!O79</f>
        <v>0</v>
      </c>
      <c r="E82" s="26" t="str">
        <f>'Course.Program 5'!H79</f>
        <v>Calculated Cell</v>
      </c>
      <c r="F82" s="26" t="str">
        <f>'Course.Program 5'!Q79</f>
        <v>Calculated Cell</v>
      </c>
    </row>
    <row r="83" spans="2:6" x14ac:dyDescent="0.25">
      <c r="B83" s="11" t="s">
        <v>27</v>
      </c>
      <c r="C83">
        <f>'Course.Program 5'!F81</f>
        <v>0</v>
      </c>
      <c r="D83">
        <f>'Course.Program 5'!O81</f>
        <v>0</v>
      </c>
      <c r="E83" s="26" t="str">
        <f>'Course.Program 5'!H81</f>
        <v>Calculated Cell</v>
      </c>
      <c r="F83" s="26" t="str">
        <f>'Course.Program 5'!Q81</f>
        <v>Calculated Cell</v>
      </c>
    </row>
    <row r="86" spans="2:6" x14ac:dyDescent="0.25">
      <c r="B86" s="9" t="s">
        <v>15</v>
      </c>
      <c r="C86" s="9" t="s">
        <v>28</v>
      </c>
      <c r="D86" s="9" t="s">
        <v>17</v>
      </c>
      <c r="E86" s="9" t="s">
        <v>29</v>
      </c>
      <c r="F86" s="9" t="s">
        <v>19</v>
      </c>
    </row>
    <row r="87" spans="2:6" x14ac:dyDescent="0.25">
      <c r="B87" s="10" t="s">
        <v>20</v>
      </c>
      <c r="C87" s="127" t="s">
        <v>108</v>
      </c>
      <c r="D87">
        <f>'Course.Program 6'!L14</f>
        <v>0</v>
      </c>
    </row>
    <row r="88" spans="2:6" x14ac:dyDescent="0.25">
      <c r="B88" s="11" t="s">
        <v>0</v>
      </c>
      <c r="C88">
        <f>'Course.Program 6'!F21</f>
        <v>0</v>
      </c>
      <c r="D88">
        <f>'Course.Program 6'!O21</f>
        <v>0</v>
      </c>
      <c r="E88" s="26" t="str">
        <f>'Course.Program 6'!H21</f>
        <v>Calculated Cell</v>
      </c>
      <c r="F88" s="26" t="str">
        <f>'Course.Program 6'!Q21</f>
        <v>Calculated Cell</v>
      </c>
    </row>
    <row r="89" spans="2:6" x14ac:dyDescent="0.25">
      <c r="B89" s="11" t="s">
        <v>1</v>
      </c>
      <c r="C89">
        <f>'Course.Program 6'!F23</f>
        <v>0</v>
      </c>
      <c r="D89">
        <f>'Course.Program 6'!O23</f>
        <v>0</v>
      </c>
      <c r="E89" s="26" t="str">
        <f>'Course.Program 6'!H23</f>
        <v>Calculated Cell</v>
      </c>
      <c r="F89" s="26" t="str">
        <f>'Course.Program 6'!Q23</f>
        <v>Calculated Cell</v>
      </c>
    </row>
    <row r="90" spans="2:6" x14ac:dyDescent="0.25">
      <c r="B90" s="11">
        <v>504</v>
      </c>
      <c r="C90">
        <f>'Course.Program 6'!F41</f>
        <v>0</v>
      </c>
      <c r="D90">
        <f>'Course.Program 6'!O41</f>
        <v>0</v>
      </c>
      <c r="E90" s="26" t="str">
        <f>'Course.Program 6'!H41</f>
        <v>Calculated Cell</v>
      </c>
      <c r="F90" s="26" t="str">
        <f>'Course.Program 6'!Q41</f>
        <v>Calculated Cell</v>
      </c>
    </row>
    <row r="91" spans="2:6" x14ac:dyDescent="0.25">
      <c r="B91" s="11" t="s">
        <v>21</v>
      </c>
      <c r="C91">
        <f>'Course.Program 6'!F43</f>
        <v>0</v>
      </c>
      <c r="D91">
        <f>'Course.Program 6'!O43</f>
        <v>0</v>
      </c>
      <c r="E91" s="26" t="str">
        <f>'Course.Program 6'!H43</f>
        <v>Calculated Cell</v>
      </c>
      <c r="F91" s="26" t="str">
        <f>'Course.Program 6'!Q43</f>
        <v>Calculated Cell</v>
      </c>
    </row>
    <row r="92" spans="2:6" x14ac:dyDescent="0.25">
      <c r="B92" s="11" t="s">
        <v>5</v>
      </c>
      <c r="C92">
        <f>'Course.Program 6'!F45</f>
        <v>0</v>
      </c>
      <c r="D92">
        <f>'Course.Program 6'!O45</f>
        <v>0</v>
      </c>
      <c r="E92" s="26" t="str">
        <f>'Course.Program 6'!H45</f>
        <v>Calculated Cell</v>
      </c>
      <c r="F92" s="26" t="str">
        <f>'Course.Program 6'!Q45</f>
        <v>Calculated Cell</v>
      </c>
    </row>
    <row r="93" spans="2:6" x14ac:dyDescent="0.25">
      <c r="B93" s="11" t="s">
        <v>22</v>
      </c>
      <c r="C93">
        <f>'Course.Program 6'!F47</f>
        <v>0</v>
      </c>
      <c r="D93">
        <f>'Course.Program 6'!O47</f>
        <v>0</v>
      </c>
      <c r="E93" s="26" t="str">
        <f>'Course.Program 6'!H47</f>
        <v>Calculated Cell</v>
      </c>
      <c r="F93" s="26" t="str">
        <f>'Course.Program 6'!Q47</f>
        <v>Calculated Cell</v>
      </c>
    </row>
    <row r="94" spans="2:6" x14ac:dyDescent="0.25">
      <c r="B94" s="11" t="s">
        <v>23</v>
      </c>
      <c r="C94">
        <f>'Course.Program 6'!F69</f>
        <v>0</v>
      </c>
      <c r="D94">
        <f>'Course.Program 6'!O69</f>
        <v>0</v>
      </c>
      <c r="E94" s="26" t="str">
        <f>'Course.Program 6'!H69</f>
        <v>Calculated Cell</v>
      </c>
      <c r="F94" s="26" t="str">
        <f>'Course.Program 6'!Q69</f>
        <v>Calculated Cell</v>
      </c>
    </row>
    <row r="95" spans="2:6" x14ac:dyDescent="0.25">
      <c r="B95" s="11" t="s">
        <v>24</v>
      </c>
      <c r="C95">
        <f>'Course.Program 6'!F71</f>
        <v>0</v>
      </c>
      <c r="D95">
        <f>'Course.Program 6'!O71</f>
        <v>0</v>
      </c>
      <c r="E95" s="26" t="str">
        <f>'Course.Program 6'!H71</f>
        <v>Calculated Cell</v>
      </c>
      <c r="F95" s="26" t="str">
        <f>'Course.Program 6'!Q71</f>
        <v>Calculated Cell</v>
      </c>
    </row>
    <row r="96" spans="2:6" x14ac:dyDescent="0.25">
      <c r="B96" s="11" t="s">
        <v>10</v>
      </c>
      <c r="C96">
        <f>'Course.Program 6'!F77</f>
        <v>0</v>
      </c>
      <c r="D96">
        <f>'Course.Program 6'!O77</f>
        <v>0</v>
      </c>
      <c r="E96" s="26" t="str">
        <f>'Course.Program 6'!H77</f>
        <v>Calculated Cell</v>
      </c>
      <c r="F96" s="26" t="str">
        <f>'Course.Program 6'!Q77</f>
        <v>Calculated Cell</v>
      </c>
    </row>
    <row r="97" spans="2:6" x14ac:dyDescent="0.25">
      <c r="B97" s="11" t="s">
        <v>25</v>
      </c>
      <c r="C97">
        <f>'Course.Program 6'!F73</f>
        <v>0</v>
      </c>
      <c r="D97">
        <f>'Course.Program 6'!O73</f>
        <v>0</v>
      </c>
      <c r="E97" s="26" t="str">
        <f>'Course.Program 6'!H73</f>
        <v>Calculated Cell</v>
      </c>
      <c r="F97" s="26" t="str">
        <f>'Course.Program 6'!Q73</f>
        <v>Calculated Cell</v>
      </c>
    </row>
    <row r="98" spans="2:6" x14ac:dyDescent="0.25">
      <c r="B98" s="11" t="s">
        <v>26</v>
      </c>
      <c r="C98">
        <f>'Course.Program 6'!F75</f>
        <v>0</v>
      </c>
      <c r="D98">
        <f>'Course.Program 6'!O75</f>
        <v>0</v>
      </c>
      <c r="E98" s="26" t="str">
        <f>'Course.Program 6'!H75</f>
        <v>Calculated Cell</v>
      </c>
      <c r="F98" s="26" t="str">
        <f>'Course.Program 6'!Q75</f>
        <v>Calculated Cell</v>
      </c>
    </row>
    <row r="99" spans="2:6" x14ac:dyDescent="0.25">
      <c r="B99" s="11" t="s">
        <v>11</v>
      </c>
      <c r="C99">
        <f>'Course.Program 6'!F79</f>
        <v>0</v>
      </c>
      <c r="D99">
        <f>'Course.Program 6'!O79</f>
        <v>0</v>
      </c>
      <c r="E99" s="26" t="str">
        <f>'Course.Program 6'!H79</f>
        <v>Calculated Cell</v>
      </c>
      <c r="F99" s="26" t="str">
        <f>'Course.Program 6'!Q79</f>
        <v>Calculated Cell</v>
      </c>
    </row>
    <row r="100" spans="2:6" x14ac:dyDescent="0.25">
      <c r="B100" s="11" t="s">
        <v>27</v>
      </c>
      <c r="C100">
        <f>'Course.Program 6'!F81</f>
        <v>0</v>
      </c>
      <c r="D100">
        <f>'Course.Program 6'!O81</f>
        <v>0</v>
      </c>
      <c r="E100" s="26" t="str">
        <f>'Course.Program 6'!H81</f>
        <v>Calculated Cell</v>
      </c>
      <c r="F100" s="26" t="str">
        <f>'Course.Program 6'!Q81</f>
        <v>Calculated Cell</v>
      </c>
    </row>
  </sheetData>
  <pageMargins left="0.7" right="0.7" top="0.75" bottom="0.75" header="0.3" footer="0.3"/>
  <tableParts count="6">
    <tablePart r:id="rId1"/>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20F62D-C5F0-4012-B232-6A77ADC80933}">
  <ds:schemaRefs>
    <ds:schemaRef ds:uri="http://schemas.microsoft.com/sharepoint/v3/contenttype/forms"/>
  </ds:schemaRefs>
</ds:datastoreItem>
</file>

<file path=customXml/itemProps2.xml><?xml version="1.0" encoding="utf-8"?>
<ds:datastoreItem xmlns:ds="http://schemas.openxmlformats.org/officeDocument/2006/customXml" ds:itemID="{B7E57C3E-DA5F-40E7-B20C-28397EA286FE}">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B96602E-C31A-4755-890E-5123FF38BA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Analysis</vt:lpstr>
      <vt:lpstr>Course.Program 1</vt:lpstr>
      <vt:lpstr>Course.Program 2</vt:lpstr>
      <vt:lpstr>Course.Program 3</vt:lpstr>
      <vt:lpstr>Course.Program 4</vt:lpstr>
      <vt:lpstr>Course.Program 5</vt:lpstr>
      <vt:lpstr>Course.Program 6</vt:lpstr>
      <vt:lpstr>ChartData</vt:lpstr>
      <vt:lpstr>'Course.Program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Ferrelli</dc:creator>
  <cp:lastModifiedBy>Sarah Albertson</cp:lastModifiedBy>
  <cp:lastPrinted>2018-11-02T17:39:49Z</cp:lastPrinted>
  <dcterms:created xsi:type="dcterms:W3CDTF">2015-11-04T00:32:58Z</dcterms:created>
  <dcterms:modified xsi:type="dcterms:W3CDTF">2018-11-02T18:27:25Z</dcterms:modified>
</cp:coreProperties>
</file>