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codeName="ThisWorkbook" defaultThemeVersion="124226"/>
  <mc:AlternateContent xmlns:mc="http://schemas.openxmlformats.org/markup-compatibility/2006">
    <mc:Choice Requires="x15">
      <x15ac:absPath xmlns:x15ac="http://schemas.microsoft.com/office/spreadsheetml/2010/11/ac" url="P:\S Drive Files\Website\Web Files\data\forms\"/>
    </mc:Choice>
  </mc:AlternateContent>
  <xr:revisionPtr revIDLastSave="0" documentId="8_{D81D34B5-7A24-40BD-8399-BAE38184388B}" xr6:coauthVersionLast="46" xr6:coauthVersionMax="46" xr10:uidLastSave="{00000000-0000-0000-0000-000000000000}"/>
  <bookViews>
    <workbookView xWindow="-120" yWindow="-120" windowWidth="29040" windowHeight="17640" tabRatio="807" xr2:uid="{00000000-000D-0000-FFFF-FFFF00000000}"/>
  </bookViews>
  <sheets>
    <sheet name="MUST READ - INSTRUCTIONS" sheetId="16" r:id="rId1"/>
    <sheet name="Elementary" sheetId="18" r:id="rId2"/>
    <sheet name="Middle" sheetId="17" r:id="rId3"/>
    <sheet name="High" sheetId="19" r:id="rId4"/>
    <sheet name="PreK 3-5" sheetId="21" r:id="rId5"/>
    <sheet name="PreK Decision Tree" sheetId="22" r:id="rId6"/>
    <sheet name="Prepared By" sheetId="14" r:id="rId7"/>
  </sheets>
  <externalReferences>
    <externalReference r:id="rId8"/>
  </externalReferences>
  <definedNames>
    <definedName name="A_print">#REF!</definedName>
    <definedName name="early">'MUST READ - INSTRUCTIONS'!$A$135</definedName>
    <definedName name="Enroll0001">#REF!</definedName>
    <definedName name="indirect_rates">#REF!</definedName>
    <definedName name="instructions">'MUST READ - INSTRUCTIONS'!$A$27</definedName>
    <definedName name="New_Table">#REF!</definedName>
    <definedName name="number">'MUST READ - INSTRUCTIONS'!#REF!</definedName>
    <definedName name="P105_grade_level">#REF!</definedName>
    <definedName name="_xlnm.Print_Area" localSheetId="0">'MUST READ - INSTRUCTIONS'!$A$1:$J$147</definedName>
    <definedName name="_xlnm.Print_Area" localSheetId="4">'PreK 3-5'!$A$1:$BG$30</definedName>
    <definedName name="_xlnm.Print_Area" localSheetId="5">'PreK Decision Tree'!$A$1:$M$68</definedName>
    <definedName name="SDI" localSheetId="4">'PreK 3-5'!#REF!</definedName>
    <definedName name="SDI">#REF!</definedName>
    <definedName name="setting" localSheetId="4">'PreK 3-5'!#REF!</definedName>
    <definedName name="setting">#REF!</definedName>
    <definedName name="Settings">'[1]Ages 3-5'!$A$185:$A$189</definedName>
    <definedName name="SNET_EXP_Crosstab">#REF!</definedName>
    <definedName name="SNET_REV_Crosstab">#REF!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28" i="21" l="1"/>
  <c r="AY1" i="21" l="1"/>
  <c r="AM1" i="21"/>
  <c r="AA1" i="21"/>
  <c r="O1" i="21"/>
  <c r="AZ34" i="21"/>
  <c r="BD33" i="21"/>
  <c r="BD35" i="21" s="1"/>
  <c r="BB33" i="21"/>
  <c r="BB34" i="21" s="1"/>
  <c r="BB36" i="21" s="1"/>
  <c r="BF28" i="21"/>
  <c r="BB22" i="21" s="1"/>
  <c r="BB12" i="21"/>
  <c r="AZ12" i="21"/>
  <c r="AY12" i="21"/>
  <c r="AX12" i="21"/>
  <c r="AW12" i="21"/>
  <c r="BC8" i="21"/>
  <c r="BC9" i="21" s="1"/>
  <c r="BD9" i="21" s="1"/>
  <c r="AN34" i="21"/>
  <c r="AR33" i="21"/>
  <c r="AR35" i="21" s="1"/>
  <c r="AP33" i="21"/>
  <c r="AP34" i="21" s="1"/>
  <c r="AP36" i="21" s="1"/>
  <c r="AT28" i="21"/>
  <c r="AP22" i="21" s="1"/>
  <c r="AP12" i="21"/>
  <c r="AN12" i="21"/>
  <c r="AM12" i="21"/>
  <c r="AL12" i="21"/>
  <c r="AK12" i="21"/>
  <c r="AQ8" i="21"/>
  <c r="AQ9" i="21" s="1"/>
  <c r="AR9" i="21" s="1"/>
  <c r="AB34" i="21"/>
  <c r="AF33" i="21"/>
  <c r="AF35" i="21" s="1"/>
  <c r="AD33" i="21"/>
  <c r="AD34" i="21" s="1"/>
  <c r="AD36" i="21" s="1"/>
  <c r="AH28" i="21"/>
  <c r="AD22" i="21" s="1"/>
  <c r="AD12" i="21"/>
  <c r="AB12" i="21"/>
  <c r="AA12" i="21"/>
  <c r="Z12" i="21"/>
  <c r="Y12" i="21"/>
  <c r="AE8" i="21"/>
  <c r="AE9" i="21" s="1"/>
  <c r="AF9" i="21" s="1"/>
  <c r="T34" i="21"/>
  <c r="T36" i="21" s="1"/>
  <c r="P34" i="21"/>
  <c r="T33" i="21"/>
  <c r="T35" i="21" s="1"/>
  <c r="R33" i="21"/>
  <c r="R34" i="21" s="1"/>
  <c r="R36" i="21" s="1"/>
  <c r="V28" i="21"/>
  <c r="R22" i="21" s="1"/>
  <c r="R12" i="21"/>
  <c r="P12" i="21"/>
  <c r="O12" i="21"/>
  <c r="N12" i="21"/>
  <c r="M12" i="21"/>
  <c r="S8" i="21"/>
  <c r="S9" i="21" s="1"/>
  <c r="T9" i="21" s="1"/>
  <c r="F22" i="21"/>
  <c r="AF34" i="21" l="1"/>
  <c r="AF36" i="21" s="1"/>
  <c r="AE37" i="21" s="1"/>
  <c r="AR34" i="21"/>
  <c r="AR36" i="21" s="1"/>
  <c r="AQ37" i="21" s="1"/>
  <c r="BD34" i="21"/>
  <c r="BD36" i="21" s="1"/>
  <c r="BC37" i="21" s="1"/>
  <c r="S37" i="21"/>
  <c r="BB35" i="21"/>
  <c r="BC38" i="21" s="1"/>
  <c r="AZ23" i="21" s="1"/>
  <c r="AP35" i="21"/>
  <c r="AQ38" i="21" s="1"/>
  <c r="AN23" i="21" s="1"/>
  <c r="AD35" i="21"/>
  <c r="AE38" i="21" s="1"/>
  <c r="AB23" i="21" s="1"/>
  <c r="R35" i="21"/>
  <c r="S38" i="21" s="1"/>
  <c r="P23" i="21" s="1"/>
  <c r="R1" i="18"/>
  <c r="M23" i="19"/>
  <c r="K16" i="19"/>
  <c r="K17" i="19" s="1"/>
  <c r="K20" i="19" s="1"/>
  <c r="K6" i="19"/>
  <c r="K7" i="19" s="1"/>
  <c r="K10" i="19" s="1"/>
  <c r="N10" i="19" s="1"/>
  <c r="E23" i="19"/>
  <c r="C16" i="19"/>
  <c r="C17" i="19" s="1"/>
  <c r="C20" i="19" s="1"/>
  <c r="B21" i="19" s="1"/>
  <c r="C6" i="19"/>
  <c r="C7" i="19" s="1"/>
  <c r="C10" i="19" s="1"/>
  <c r="U23" i="17"/>
  <c r="S16" i="17"/>
  <c r="S17" i="17" s="1"/>
  <c r="S20" i="17" s="1"/>
  <c r="V20" i="17" s="1"/>
  <c r="S6" i="17"/>
  <c r="S7" i="17" s="1"/>
  <c r="S10" i="17" s="1"/>
  <c r="V10" i="17" s="1"/>
  <c r="M23" i="17"/>
  <c r="K16" i="17"/>
  <c r="K17" i="17" s="1"/>
  <c r="K20" i="17"/>
  <c r="J21" i="17" s="1"/>
  <c r="N20" i="17"/>
  <c r="K6" i="17"/>
  <c r="K7" i="17" s="1"/>
  <c r="K10" i="17" s="1"/>
  <c r="E23" i="17"/>
  <c r="C16" i="17"/>
  <c r="C17" i="17" s="1"/>
  <c r="C20" i="17" s="1"/>
  <c r="C6" i="17"/>
  <c r="C7" i="17" s="1"/>
  <c r="C10" i="17" s="1"/>
  <c r="AK24" i="18"/>
  <c r="AI17" i="18"/>
  <c r="AI18" i="18" s="1"/>
  <c r="AI21" i="18" s="1"/>
  <c r="AH22" i="18" s="1"/>
  <c r="AI7" i="18"/>
  <c r="AI8" i="18"/>
  <c r="AI11" i="18" s="1"/>
  <c r="AH12" i="18" s="1"/>
  <c r="AC24" i="18"/>
  <c r="AA17" i="18"/>
  <c r="AA18" i="18" s="1"/>
  <c r="AA21" i="18" s="1"/>
  <c r="AA7" i="18"/>
  <c r="AA8" i="18"/>
  <c r="AA11" i="18" s="1"/>
  <c r="Z12" i="18" s="1"/>
  <c r="U24" i="18"/>
  <c r="S17" i="18"/>
  <c r="S18" i="18" s="1"/>
  <c r="S21" i="18" s="1"/>
  <c r="V21" i="18" s="1"/>
  <c r="S7" i="18"/>
  <c r="S8" i="18"/>
  <c r="S11" i="18" s="1"/>
  <c r="V11" i="18" s="1"/>
  <c r="R24" i="18" s="1"/>
  <c r="R30" i="18" s="1"/>
  <c r="M24" i="18"/>
  <c r="K17" i="18"/>
  <c r="K18" i="18" s="1"/>
  <c r="K21" i="18" s="1"/>
  <c r="K7" i="18"/>
  <c r="K8" i="18" s="1"/>
  <c r="K11" i="18" s="1"/>
  <c r="J12" i="18" s="1"/>
  <c r="C1" i="21"/>
  <c r="D34" i="21"/>
  <c r="F33" i="21"/>
  <c r="H33" i="21"/>
  <c r="F12" i="21"/>
  <c r="D12" i="21"/>
  <c r="C12" i="21"/>
  <c r="B12" i="21"/>
  <c r="A12" i="21"/>
  <c r="G8" i="21"/>
  <c r="G9" i="21" s="1"/>
  <c r="H9" i="21" s="1"/>
  <c r="D12" i="14"/>
  <c r="B1" i="19"/>
  <c r="J1" i="19" s="1"/>
  <c r="B1" i="17"/>
  <c r="J1" i="17" s="1"/>
  <c r="I31" i="19"/>
  <c r="A31" i="19"/>
  <c r="AG32" i="18"/>
  <c r="Y32" i="18"/>
  <c r="Q32" i="18"/>
  <c r="I32" i="18"/>
  <c r="A32" i="18"/>
  <c r="E24" i="18"/>
  <c r="C17" i="18"/>
  <c r="C18" i="18" s="1"/>
  <c r="C21" i="18" s="1"/>
  <c r="C7" i="18"/>
  <c r="C8" i="18" s="1"/>
  <c r="C11" i="18" s="1"/>
  <c r="F11" i="18" s="1"/>
  <c r="Z1" i="18"/>
  <c r="J1" i="18"/>
  <c r="Q31" i="17"/>
  <c r="I31" i="17"/>
  <c r="A31" i="17"/>
  <c r="D99" i="16"/>
  <c r="D100" i="16" s="1"/>
  <c r="D103" i="16" s="1"/>
  <c r="G103" i="16" s="1"/>
  <c r="D86" i="16"/>
  <c r="D87" i="16" s="1"/>
  <c r="D90" i="16" s="1"/>
  <c r="G90" i="16" s="1"/>
  <c r="A63" i="16"/>
  <c r="B64" i="16" s="1"/>
  <c r="D65" i="16" s="1"/>
  <c r="D48" i="16"/>
  <c r="D49" i="16" s="1"/>
  <c r="D52" i="16" s="1"/>
  <c r="G52" i="16" s="1"/>
  <c r="AH1" i="18"/>
  <c r="J11" i="19"/>
  <c r="AL21" i="18"/>
  <c r="AL11" i="18"/>
  <c r="F20" i="19"/>
  <c r="AZ33" i="21" l="1"/>
  <c r="AZ35" i="21" s="1"/>
  <c r="AZ28" i="21" s="1"/>
  <c r="AW24" i="21"/>
  <c r="AN33" i="21"/>
  <c r="AN35" i="21" s="1"/>
  <c r="AN28" i="21" s="1"/>
  <c r="AK24" i="21"/>
  <c r="AB33" i="21"/>
  <c r="AB35" i="21" s="1"/>
  <c r="AB28" i="21" s="1"/>
  <c r="Y24" i="21"/>
  <c r="P33" i="21"/>
  <c r="P35" i="21" s="1"/>
  <c r="P28" i="21" s="1"/>
  <c r="M24" i="21"/>
  <c r="H34" i="21"/>
  <c r="H36" i="21" s="1"/>
  <c r="H35" i="21"/>
  <c r="F34" i="21"/>
  <c r="F36" i="21" s="1"/>
  <c r="F35" i="21"/>
  <c r="B108" i="16"/>
  <c r="A110" i="16" s="1"/>
  <c r="D111" i="16" s="1"/>
  <c r="F21" i="18"/>
  <c r="B24" i="18" s="1"/>
  <c r="B30" i="18" s="1"/>
  <c r="B22" i="18"/>
  <c r="J11" i="17"/>
  <c r="N10" i="17"/>
  <c r="AD11" i="18"/>
  <c r="R11" i="17"/>
  <c r="R23" i="17"/>
  <c r="R29" i="17" s="1"/>
  <c r="B12" i="18"/>
  <c r="R22" i="18"/>
  <c r="R12" i="18"/>
  <c r="R21" i="17"/>
  <c r="Z22" i="18"/>
  <c r="AD21" i="18"/>
  <c r="F20" i="17"/>
  <c r="B21" i="17"/>
  <c r="S29" i="17"/>
  <c r="Q32" i="17"/>
  <c r="S30" i="18"/>
  <c r="Q33" i="18"/>
  <c r="G64" i="16"/>
  <c r="E65" i="16" s="1"/>
  <c r="Z24" i="18"/>
  <c r="Z30" i="18" s="1"/>
  <c r="N21" i="18"/>
  <c r="J22" i="18"/>
  <c r="B11" i="19"/>
  <c r="F10" i="19"/>
  <c r="B23" i="19" s="1"/>
  <c r="B29" i="19" s="1"/>
  <c r="A32" i="19" s="1"/>
  <c r="AH24" i="18"/>
  <c r="AH30" i="18" s="1"/>
  <c r="B11" i="17"/>
  <c r="F10" i="17"/>
  <c r="B23" i="17" s="1"/>
  <c r="B29" i="17" s="1"/>
  <c r="B65" i="16"/>
  <c r="D66" i="16" s="1"/>
  <c r="G66" i="16"/>
  <c r="N20" i="19"/>
  <c r="J23" i="19" s="1"/>
  <c r="J29" i="19" s="1"/>
  <c r="J21" i="19"/>
  <c r="N11" i="18"/>
  <c r="J24" i="18" s="1"/>
  <c r="J30" i="18" s="1"/>
  <c r="J23" i="17"/>
  <c r="J29" i="17" s="1"/>
  <c r="D64" i="16"/>
  <c r="R1" i="17"/>
  <c r="B112" i="16" l="1"/>
  <c r="D113" i="16" s="1"/>
  <c r="B111" i="16"/>
  <c r="G113" i="16"/>
  <c r="G38" i="21"/>
  <c r="D23" i="21" s="1"/>
  <c r="D33" i="21" s="1"/>
  <c r="D35" i="21" s="1"/>
  <c r="D28" i="21" s="1"/>
  <c r="G37" i="21"/>
  <c r="C30" i="18"/>
  <c r="A33" i="18"/>
  <c r="G36" i="18" s="1"/>
  <c r="K29" i="19"/>
  <c r="I32" i="19"/>
  <c r="G35" i="19"/>
  <c r="B34" i="19"/>
  <c r="D35" i="19" s="1"/>
  <c r="G34" i="19"/>
  <c r="E35" i="19" s="1"/>
  <c r="D33" i="19"/>
  <c r="B33" i="19"/>
  <c r="D34" i="19" s="1"/>
  <c r="R35" i="18"/>
  <c r="T36" i="18" s="1"/>
  <c r="R34" i="18"/>
  <c r="T35" i="18" s="1"/>
  <c r="W36" i="18"/>
  <c r="T34" i="18"/>
  <c r="K30" i="18"/>
  <c r="I33" i="18"/>
  <c r="AG33" i="18"/>
  <c r="AI30" i="18"/>
  <c r="C29" i="17"/>
  <c r="A32" i="17"/>
  <c r="K29" i="17"/>
  <c r="I32" i="17"/>
  <c r="G65" i="16"/>
  <c r="E66" i="16" s="1"/>
  <c r="AA30" i="18"/>
  <c r="Y33" i="18"/>
  <c r="W35" i="17"/>
  <c r="W34" i="17"/>
  <c r="U35" i="17" s="1"/>
  <c r="T33" i="17"/>
  <c r="R34" i="17"/>
  <c r="T35" i="17" s="1"/>
  <c r="R33" i="17"/>
  <c r="T34" i="17" s="1"/>
  <c r="W33" i="17"/>
  <c r="U34" i="17" s="1"/>
  <c r="G112" i="16"/>
  <c r="E113" i="16" s="1"/>
  <c r="W35" i="18" l="1"/>
  <c r="U36" i="18" s="1"/>
  <c r="A24" i="21"/>
  <c r="D112" i="16"/>
  <c r="G111" i="16"/>
  <c r="E112" i="16" s="1"/>
  <c r="D34" i="18"/>
  <c r="B34" i="18"/>
  <c r="B35" i="18"/>
  <c r="D36" i="18" s="1"/>
  <c r="D33" i="17"/>
  <c r="B34" i="17"/>
  <c r="D35" i="17" s="1"/>
  <c r="G35" i="17"/>
  <c r="B33" i="17"/>
  <c r="D34" i="17" s="1"/>
  <c r="AE36" i="18"/>
  <c r="Z35" i="18"/>
  <c r="AB36" i="18" s="1"/>
  <c r="Z34" i="18"/>
  <c r="AB35" i="18" s="1"/>
  <c r="AB34" i="18"/>
  <c r="AH35" i="18"/>
  <c r="AJ36" i="18" s="1"/>
  <c r="AM36" i="18"/>
  <c r="AJ34" i="18"/>
  <c r="AH34" i="18"/>
  <c r="AJ35" i="18" s="1"/>
  <c r="J33" i="17"/>
  <c r="L34" i="17" s="1"/>
  <c r="J34" i="17"/>
  <c r="L35" i="17" s="1"/>
  <c r="O35" i="17"/>
  <c r="L33" i="17"/>
  <c r="J34" i="18"/>
  <c r="L35" i="18" s="1"/>
  <c r="O34" i="18"/>
  <c r="M35" i="18" s="1"/>
  <c r="J35" i="18"/>
  <c r="L36" i="18" s="1"/>
  <c r="O36" i="18"/>
  <c r="L34" i="18"/>
  <c r="W34" i="18"/>
  <c r="U35" i="18" s="1"/>
  <c r="G33" i="19"/>
  <c r="E34" i="19" s="1"/>
  <c r="J34" i="19"/>
  <c r="L35" i="19" s="1"/>
  <c r="L33" i="19"/>
  <c r="J33" i="19"/>
  <c r="L34" i="19" s="1"/>
  <c r="O35" i="19"/>
  <c r="O34" i="19"/>
  <c r="M35" i="19" s="1"/>
  <c r="G35" i="18" l="1"/>
  <c r="E36" i="18" s="1"/>
  <c r="AM35" i="18"/>
  <c r="AK36" i="18" s="1"/>
  <c r="O33" i="19"/>
  <c r="M34" i="19" s="1"/>
  <c r="O35" i="18"/>
  <c r="M36" i="18" s="1"/>
  <c r="O34" i="17"/>
  <c r="M35" i="17" s="1"/>
  <c r="AE35" i="18"/>
  <c r="AC36" i="18" s="1"/>
  <c r="D35" i="18"/>
  <c r="G34" i="18"/>
  <c r="E35" i="18" s="1"/>
  <c r="G33" i="17"/>
  <c r="E34" i="17" s="1"/>
  <c r="G34" i="17"/>
  <c r="E35" i="17" s="1"/>
  <c r="O33" i="17"/>
  <c r="M34" i="17" s="1"/>
  <c r="AM34" i="18"/>
  <c r="AK35" i="18" s="1"/>
  <c r="AE34" i="18"/>
  <c r="AC35" i="18"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Jennifer Story</author>
  </authors>
  <commentList>
    <comment ref="B8" authorId="0" shapeId="0" xr:uid="{00000000-0006-0000-0100-000001000000}">
      <text>
        <r>
          <rPr>
            <b/>
            <sz val="9"/>
            <color indexed="81"/>
            <rFont val="Tahoma"/>
            <family val="2"/>
          </rPr>
          <t xml:space="preserve">Actual time for </t>
        </r>
        <r>
          <rPr>
            <b/>
            <u/>
            <sz val="9"/>
            <color indexed="81"/>
            <rFont val="Tahoma"/>
            <family val="2"/>
          </rPr>
          <t>lunch only</t>
        </r>
        <r>
          <rPr>
            <b/>
            <sz val="9"/>
            <color indexed="81"/>
            <rFont val="Tahoma"/>
            <family val="2"/>
          </rPr>
          <t>.  Recess time should NOT be included.</t>
        </r>
      </text>
    </comment>
    <comment ref="J8" authorId="0" shapeId="0" xr:uid="{00000000-0006-0000-0100-000002000000}">
      <text>
        <r>
          <rPr>
            <b/>
            <sz val="9"/>
            <color indexed="81"/>
            <rFont val="Tahoma"/>
            <family val="2"/>
          </rPr>
          <t xml:space="preserve">Actual time for </t>
        </r>
        <r>
          <rPr>
            <b/>
            <u/>
            <sz val="9"/>
            <color indexed="81"/>
            <rFont val="Tahoma"/>
            <family val="2"/>
          </rPr>
          <t>lunch only</t>
        </r>
        <r>
          <rPr>
            <b/>
            <sz val="9"/>
            <color indexed="81"/>
            <rFont val="Tahoma"/>
            <family val="2"/>
          </rPr>
          <t>.  Recess time should NOT be included.</t>
        </r>
      </text>
    </comment>
    <comment ref="R8" authorId="0" shapeId="0" xr:uid="{00000000-0006-0000-0100-000003000000}">
      <text>
        <r>
          <rPr>
            <b/>
            <sz val="9"/>
            <color indexed="81"/>
            <rFont val="Tahoma"/>
            <family val="2"/>
          </rPr>
          <t xml:space="preserve">Actual time for </t>
        </r>
        <r>
          <rPr>
            <b/>
            <u/>
            <sz val="9"/>
            <color indexed="81"/>
            <rFont val="Tahoma"/>
            <family val="2"/>
          </rPr>
          <t>lunch only</t>
        </r>
        <r>
          <rPr>
            <b/>
            <sz val="9"/>
            <color indexed="81"/>
            <rFont val="Tahoma"/>
            <family val="2"/>
          </rPr>
          <t>.  Recess time should NOT be included.</t>
        </r>
      </text>
    </comment>
    <comment ref="Z8" authorId="0" shapeId="0" xr:uid="{00000000-0006-0000-0100-000004000000}">
      <text>
        <r>
          <rPr>
            <b/>
            <sz val="9"/>
            <color indexed="81"/>
            <rFont val="Tahoma"/>
            <family val="2"/>
          </rPr>
          <t xml:space="preserve">Actual time for </t>
        </r>
        <r>
          <rPr>
            <b/>
            <u/>
            <sz val="9"/>
            <color indexed="81"/>
            <rFont val="Tahoma"/>
            <family val="2"/>
          </rPr>
          <t>lunch only</t>
        </r>
        <r>
          <rPr>
            <b/>
            <sz val="9"/>
            <color indexed="81"/>
            <rFont val="Tahoma"/>
            <family val="2"/>
          </rPr>
          <t>.  Recess time should NOT be included.</t>
        </r>
      </text>
    </comment>
    <comment ref="AH8" authorId="0" shapeId="0" xr:uid="{00000000-0006-0000-0100-000005000000}">
      <text>
        <r>
          <rPr>
            <b/>
            <sz val="9"/>
            <color indexed="81"/>
            <rFont val="Tahoma"/>
            <family val="2"/>
          </rPr>
          <t xml:space="preserve">Actual time for </t>
        </r>
        <r>
          <rPr>
            <b/>
            <u/>
            <sz val="9"/>
            <color indexed="81"/>
            <rFont val="Tahoma"/>
            <family val="2"/>
          </rPr>
          <t>lunch only</t>
        </r>
        <r>
          <rPr>
            <b/>
            <sz val="9"/>
            <color indexed="81"/>
            <rFont val="Tahoma"/>
            <family val="2"/>
          </rPr>
          <t>.  Recess time should NOT be included.</t>
        </r>
      </text>
    </comment>
    <comment ref="B18" authorId="0" shapeId="0" xr:uid="{00000000-0006-0000-0100-000006000000}">
      <text>
        <r>
          <rPr>
            <b/>
            <sz val="9"/>
            <color indexed="81"/>
            <rFont val="Tahoma"/>
            <family val="2"/>
          </rPr>
          <t xml:space="preserve">Actual time for </t>
        </r>
        <r>
          <rPr>
            <b/>
            <u/>
            <sz val="9"/>
            <color indexed="81"/>
            <rFont val="Tahoma"/>
            <family val="2"/>
          </rPr>
          <t>lunch only</t>
        </r>
        <r>
          <rPr>
            <b/>
            <sz val="9"/>
            <color indexed="81"/>
            <rFont val="Tahoma"/>
            <family val="2"/>
          </rPr>
          <t>.  Recess time should NOT be included.</t>
        </r>
      </text>
    </comment>
    <comment ref="J18" authorId="0" shapeId="0" xr:uid="{00000000-0006-0000-0100-000007000000}">
      <text>
        <r>
          <rPr>
            <b/>
            <sz val="9"/>
            <color indexed="81"/>
            <rFont val="Tahoma"/>
            <family val="2"/>
          </rPr>
          <t xml:space="preserve">Actual time for </t>
        </r>
        <r>
          <rPr>
            <b/>
            <u/>
            <sz val="9"/>
            <color indexed="81"/>
            <rFont val="Tahoma"/>
            <family val="2"/>
          </rPr>
          <t>lunch only</t>
        </r>
        <r>
          <rPr>
            <b/>
            <sz val="9"/>
            <color indexed="81"/>
            <rFont val="Tahoma"/>
            <family val="2"/>
          </rPr>
          <t>.  Recess time should NOT be included.</t>
        </r>
      </text>
    </comment>
    <comment ref="R18" authorId="0" shapeId="0" xr:uid="{00000000-0006-0000-0100-000008000000}">
      <text>
        <r>
          <rPr>
            <b/>
            <sz val="9"/>
            <color indexed="81"/>
            <rFont val="Tahoma"/>
            <family val="2"/>
          </rPr>
          <t xml:space="preserve">Actual time for </t>
        </r>
        <r>
          <rPr>
            <b/>
            <u/>
            <sz val="9"/>
            <color indexed="81"/>
            <rFont val="Tahoma"/>
            <family val="2"/>
          </rPr>
          <t>lunch only</t>
        </r>
        <r>
          <rPr>
            <b/>
            <sz val="9"/>
            <color indexed="81"/>
            <rFont val="Tahoma"/>
            <family val="2"/>
          </rPr>
          <t>.  Recess time should NOT be included.</t>
        </r>
      </text>
    </comment>
    <comment ref="Z18" authorId="0" shapeId="0" xr:uid="{00000000-0006-0000-0100-000009000000}">
      <text>
        <r>
          <rPr>
            <b/>
            <sz val="9"/>
            <color indexed="81"/>
            <rFont val="Tahoma"/>
            <family val="2"/>
          </rPr>
          <t xml:space="preserve">Actual time for </t>
        </r>
        <r>
          <rPr>
            <b/>
            <u/>
            <sz val="9"/>
            <color indexed="81"/>
            <rFont val="Tahoma"/>
            <family val="2"/>
          </rPr>
          <t>lunch only</t>
        </r>
        <r>
          <rPr>
            <b/>
            <sz val="9"/>
            <color indexed="81"/>
            <rFont val="Tahoma"/>
            <family val="2"/>
          </rPr>
          <t>.  Recess time should NOT be included.</t>
        </r>
      </text>
    </comment>
    <comment ref="AH18" authorId="0" shapeId="0" xr:uid="{00000000-0006-0000-0100-00000A000000}">
      <text>
        <r>
          <rPr>
            <b/>
            <sz val="9"/>
            <color indexed="81"/>
            <rFont val="Tahoma"/>
            <family val="2"/>
          </rPr>
          <t xml:space="preserve">Actual time for </t>
        </r>
        <r>
          <rPr>
            <b/>
            <u/>
            <sz val="9"/>
            <color indexed="81"/>
            <rFont val="Tahoma"/>
            <family val="2"/>
          </rPr>
          <t>lunch only</t>
        </r>
        <r>
          <rPr>
            <b/>
            <sz val="9"/>
            <color indexed="81"/>
            <rFont val="Tahoma"/>
            <family val="2"/>
          </rPr>
          <t>.  Recess time should NOT be included.</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Jennifer Story</author>
  </authors>
  <commentList>
    <comment ref="B7" authorId="0" shapeId="0" xr:uid="{00000000-0006-0000-0200-000001000000}">
      <text>
        <r>
          <rPr>
            <b/>
            <sz val="9"/>
            <color indexed="81"/>
            <rFont val="Tahoma"/>
            <family val="2"/>
          </rPr>
          <t xml:space="preserve">Actual time for </t>
        </r>
        <r>
          <rPr>
            <b/>
            <u/>
            <sz val="9"/>
            <color indexed="81"/>
            <rFont val="Tahoma"/>
            <family val="2"/>
          </rPr>
          <t>lunch only</t>
        </r>
        <r>
          <rPr>
            <b/>
            <sz val="9"/>
            <color indexed="81"/>
            <rFont val="Tahoma"/>
            <family val="2"/>
          </rPr>
          <t>.  Recess time should NOT be included.</t>
        </r>
      </text>
    </comment>
    <comment ref="J7" authorId="0" shapeId="0" xr:uid="{00000000-0006-0000-0200-000002000000}">
      <text>
        <r>
          <rPr>
            <b/>
            <sz val="9"/>
            <color indexed="81"/>
            <rFont val="Tahoma"/>
            <family val="2"/>
          </rPr>
          <t xml:space="preserve">Actual time for </t>
        </r>
        <r>
          <rPr>
            <b/>
            <u/>
            <sz val="9"/>
            <color indexed="81"/>
            <rFont val="Tahoma"/>
            <family val="2"/>
          </rPr>
          <t>lunch only</t>
        </r>
        <r>
          <rPr>
            <b/>
            <sz val="9"/>
            <color indexed="81"/>
            <rFont val="Tahoma"/>
            <family val="2"/>
          </rPr>
          <t>.  Recess time should NOT be included.</t>
        </r>
      </text>
    </comment>
    <comment ref="R7" authorId="0" shapeId="0" xr:uid="{00000000-0006-0000-0200-000003000000}">
      <text>
        <r>
          <rPr>
            <b/>
            <sz val="9"/>
            <color indexed="81"/>
            <rFont val="Tahoma"/>
            <family val="2"/>
          </rPr>
          <t xml:space="preserve">Actual time for </t>
        </r>
        <r>
          <rPr>
            <b/>
            <u/>
            <sz val="9"/>
            <color indexed="81"/>
            <rFont val="Tahoma"/>
            <family val="2"/>
          </rPr>
          <t>lunch only</t>
        </r>
        <r>
          <rPr>
            <b/>
            <sz val="9"/>
            <color indexed="81"/>
            <rFont val="Tahoma"/>
            <family val="2"/>
          </rPr>
          <t>.  Recess time should NOT be included.</t>
        </r>
      </text>
    </comment>
    <comment ref="B17" authorId="0" shapeId="0" xr:uid="{00000000-0006-0000-0200-000004000000}">
      <text>
        <r>
          <rPr>
            <b/>
            <sz val="9"/>
            <color indexed="81"/>
            <rFont val="Tahoma"/>
            <family val="2"/>
          </rPr>
          <t xml:space="preserve">Actual time for </t>
        </r>
        <r>
          <rPr>
            <b/>
            <u/>
            <sz val="9"/>
            <color indexed="81"/>
            <rFont val="Tahoma"/>
            <family val="2"/>
          </rPr>
          <t>lunch only</t>
        </r>
        <r>
          <rPr>
            <b/>
            <sz val="9"/>
            <color indexed="81"/>
            <rFont val="Tahoma"/>
            <family val="2"/>
          </rPr>
          <t>.  Recess time should NOT be included.</t>
        </r>
      </text>
    </comment>
    <comment ref="J17" authorId="0" shapeId="0" xr:uid="{00000000-0006-0000-0200-000005000000}">
      <text>
        <r>
          <rPr>
            <b/>
            <sz val="9"/>
            <color indexed="81"/>
            <rFont val="Tahoma"/>
            <family val="2"/>
          </rPr>
          <t xml:space="preserve">Actual time for </t>
        </r>
        <r>
          <rPr>
            <b/>
            <u/>
            <sz val="9"/>
            <color indexed="81"/>
            <rFont val="Tahoma"/>
            <family val="2"/>
          </rPr>
          <t>lunch only</t>
        </r>
        <r>
          <rPr>
            <b/>
            <sz val="9"/>
            <color indexed="81"/>
            <rFont val="Tahoma"/>
            <family val="2"/>
          </rPr>
          <t>.  Recess time should NOT be included.</t>
        </r>
      </text>
    </comment>
    <comment ref="R17" authorId="0" shapeId="0" xr:uid="{00000000-0006-0000-0200-000006000000}">
      <text>
        <r>
          <rPr>
            <b/>
            <sz val="9"/>
            <color indexed="81"/>
            <rFont val="Tahoma"/>
            <family val="2"/>
          </rPr>
          <t xml:space="preserve">Actual time for </t>
        </r>
        <r>
          <rPr>
            <b/>
            <u/>
            <sz val="9"/>
            <color indexed="81"/>
            <rFont val="Tahoma"/>
            <family val="2"/>
          </rPr>
          <t>lunch only</t>
        </r>
        <r>
          <rPr>
            <b/>
            <sz val="9"/>
            <color indexed="81"/>
            <rFont val="Tahoma"/>
            <family val="2"/>
          </rPr>
          <t>.  Recess time should NOT be included.</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Jennifer Story</author>
  </authors>
  <commentList>
    <comment ref="B7" authorId="0" shapeId="0" xr:uid="{00000000-0006-0000-0300-000001000000}">
      <text>
        <r>
          <rPr>
            <b/>
            <sz val="9"/>
            <color indexed="81"/>
            <rFont val="Tahoma"/>
            <family val="2"/>
          </rPr>
          <t xml:space="preserve">Actual time for </t>
        </r>
        <r>
          <rPr>
            <b/>
            <u/>
            <sz val="9"/>
            <color indexed="81"/>
            <rFont val="Tahoma"/>
            <family val="2"/>
          </rPr>
          <t>lunch only</t>
        </r>
        <r>
          <rPr>
            <b/>
            <sz val="9"/>
            <color indexed="81"/>
            <rFont val="Tahoma"/>
            <family val="2"/>
          </rPr>
          <t>.  Recess time should NOT be included.</t>
        </r>
      </text>
    </comment>
    <comment ref="J7" authorId="0" shapeId="0" xr:uid="{00000000-0006-0000-0300-000002000000}">
      <text>
        <r>
          <rPr>
            <b/>
            <sz val="9"/>
            <color indexed="81"/>
            <rFont val="Tahoma"/>
            <family val="2"/>
          </rPr>
          <t xml:space="preserve">Actual time for </t>
        </r>
        <r>
          <rPr>
            <b/>
            <u/>
            <sz val="9"/>
            <color indexed="81"/>
            <rFont val="Tahoma"/>
            <family val="2"/>
          </rPr>
          <t>lunch only</t>
        </r>
        <r>
          <rPr>
            <b/>
            <sz val="9"/>
            <color indexed="81"/>
            <rFont val="Tahoma"/>
            <family val="2"/>
          </rPr>
          <t>.  Recess time should NOT be included.</t>
        </r>
      </text>
    </comment>
    <comment ref="B17" authorId="0" shapeId="0" xr:uid="{00000000-0006-0000-0300-000003000000}">
      <text>
        <r>
          <rPr>
            <b/>
            <sz val="9"/>
            <color indexed="81"/>
            <rFont val="Tahoma"/>
            <family val="2"/>
          </rPr>
          <t xml:space="preserve">Actual time for </t>
        </r>
        <r>
          <rPr>
            <b/>
            <u/>
            <sz val="9"/>
            <color indexed="81"/>
            <rFont val="Tahoma"/>
            <family val="2"/>
          </rPr>
          <t>lunch only</t>
        </r>
        <r>
          <rPr>
            <b/>
            <sz val="9"/>
            <color indexed="81"/>
            <rFont val="Tahoma"/>
            <family val="2"/>
          </rPr>
          <t>.  Recess time should NOT be included.</t>
        </r>
      </text>
    </comment>
    <comment ref="J17" authorId="0" shapeId="0" xr:uid="{00000000-0006-0000-0300-000004000000}">
      <text>
        <r>
          <rPr>
            <b/>
            <sz val="9"/>
            <color indexed="81"/>
            <rFont val="Tahoma"/>
            <family val="2"/>
          </rPr>
          <t xml:space="preserve">Actual time for </t>
        </r>
        <r>
          <rPr>
            <b/>
            <u/>
            <sz val="9"/>
            <color indexed="81"/>
            <rFont val="Tahoma"/>
            <family val="2"/>
          </rPr>
          <t>lunch only</t>
        </r>
        <r>
          <rPr>
            <b/>
            <sz val="9"/>
            <color indexed="81"/>
            <rFont val="Tahoma"/>
            <family val="2"/>
          </rPr>
          <t>.  Recess time should NOT be included.</t>
        </r>
      </text>
    </comment>
  </commentList>
</comments>
</file>

<file path=xl/sharedStrings.xml><?xml version="1.0" encoding="utf-8"?>
<sst xmlns="http://schemas.openxmlformats.org/spreadsheetml/2006/main" count="689" uniqueCount="138">
  <si>
    <t>Start Time</t>
  </si>
  <si>
    <t>End Time</t>
  </si>
  <si>
    <t>Minutes per Day</t>
  </si>
  <si>
    <t>Under Start Time, enter time as XX:XX</t>
  </si>
  <si>
    <t>Total Minutes per week</t>
  </si>
  <si>
    <t>School Day Hours</t>
  </si>
  <si>
    <t>Minutes per week</t>
  </si>
  <si>
    <t>to</t>
  </si>
  <si>
    <t>School Day Hours - Lunch excluded</t>
  </si>
  <si>
    <t>School Name</t>
  </si>
  <si>
    <t>Example:</t>
  </si>
  <si>
    <t>Example</t>
  </si>
  <si>
    <t>Job Title:</t>
  </si>
  <si>
    <t>Date:</t>
  </si>
  <si>
    <t>X</t>
  </si>
  <si>
    <t>Elementary Building Name:</t>
  </si>
  <si>
    <t>Middle School Building Name:</t>
  </si>
  <si>
    <t>High School Building Name:</t>
  </si>
  <si>
    <t>Example:  8:30 = Eight thirty AM</t>
  </si>
  <si>
    <t xml:space="preserve">3a.  If there are no weekly early release or delayed start times, insert the start time, end time, and time for lunch.  Enter information into the yellow cells only.  </t>
  </si>
  <si>
    <t>3b.  If there are weekly, scheduled early release/late start schedules, use example below.  Enter information into the yellow cells only.</t>
  </si>
  <si>
    <t>If there are four (4) days a week that begin at 8:30 and end at 2:45 PM, insert "4" for the number of days this schedule is in effect per week.</t>
  </si>
  <si>
    <t>Pay attention to the box labeled "Days at this Schedule."</t>
  </si>
  <si>
    <t>Under End Time, enter time as XX:XX</t>
  </si>
  <si>
    <t>and include PM</t>
  </si>
  <si>
    <t xml:space="preserve">Example:  If lunch is 30 minutes long, </t>
  </si>
  <si>
    <t>enter 30.</t>
  </si>
  <si>
    <t>Student 1 SSID #:</t>
  </si>
  <si>
    <t>Start time for this child:</t>
  </si>
  <si>
    <t>End time for this child:</t>
  </si>
  <si>
    <t># of days per week at this schedule:</t>
  </si>
  <si>
    <t>Use CEDARS LRE Code:</t>
  </si>
  <si>
    <t>sched 1</t>
  </si>
  <si>
    <t>sched 2</t>
  </si>
  <si>
    <t>&gt;=10 hrs = 1, less 10 = 0:</t>
  </si>
  <si>
    <t>reg EC = 10, elsewhere = 5:</t>
  </si>
  <si>
    <t>Sum:</t>
  </si>
  <si>
    <t>total mpw:</t>
  </si>
  <si>
    <t>total hpw:</t>
  </si>
  <si>
    <t>Separate class with a majority (more than 50%) of children with IEPs.  Separate class examples include, but are not limited to: regular school buildings; trailers or portables outside regular school buildings; child care facilities; hospital facilities on an outpatient basis; other community-based settings.  Report the child in this category even  if the child also receives special education services in the home or in the service provider location or some other location.</t>
  </si>
  <si>
    <t>Early Childhood Residential Facility - publicly or privately operated residential schools or residential medical facilities on an inpatient basis.  Include the child in this category even if he/she also receives special education services in the home or in the service provider location.</t>
  </si>
  <si>
    <t>Early Childhood Separate School - public or private day schools designed specifically for children with disabilities.  Report a child in this category even if he/she also receives special education services in the home or in the service provider location.</t>
  </si>
  <si>
    <t>3.  Enter the child's SSID number at the top of the template page.</t>
  </si>
  <si>
    <t>2.  Complete one template for each child sampled.  Enter information into the yellow cells only.</t>
  </si>
  <si>
    <t xml:space="preserve">Remember that the numerator for LRE calculations can NEVER exceed the denominator (total instructional minutes per week).  </t>
  </si>
  <si>
    <t>Link to instructions</t>
  </si>
  <si>
    <t>These worksheets calculate instructional time in the school day as defined by the following RCW:</t>
  </si>
  <si>
    <t xml:space="preserve">LRE Verification Calculator </t>
  </si>
  <si>
    <t>District Name:</t>
  </si>
  <si>
    <t>Time in General Ed. Setting</t>
  </si>
  <si>
    <t>Time in Special Ed. Setting</t>
  </si>
  <si>
    <t>Total # of children in this child's instructional program:</t>
  </si>
  <si>
    <t>Total # of children with IEPs in this child's instructional program:</t>
  </si>
  <si>
    <t>% of children with IEPs in this child's instructional program:</t>
  </si>
  <si>
    <t>Is this a regular early childhood program?</t>
  </si>
  <si>
    <t>Section A      (Regular EC Instructional Program)</t>
  </si>
  <si>
    <t>Section B     (Special Education Instructional Program)</t>
  </si>
  <si>
    <t>For more information on early childhood LRE calculations, click here:</t>
  </si>
  <si>
    <t xml:space="preserve">LRE Code 1 </t>
  </si>
  <si>
    <t>LRE Code 1</t>
  </si>
  <si>
    <t>LRE Code 2</t>
  </si>
  <si>
    <t>LRE Code 3</t>
  </si>
  <si>
    <t>Note:  An early childhood instructional program may include, but is not limited to: Head Start; kindergarten; preschool classes offered to an eligible pre-kindergarten population by the public school system; private kindergartens or preschools; and group child development center or child care.  In order to consider an early childhood environment in the LRE calculation, you must know the composition of the program.  If you do not know the composition of the program, then do not use this program in the calculation.</t>
  </si>
  <si>
    <t>Enter district name here --&gt;</t>
  </si>
  <si>
    <t>Enter Lunch Time as minutes --&gt;</t>
  </si>
  <si>
    <t>Days per week at this schedule</t>
  </si>
  <si>
    <t>Do not include these factors in the LRE calculator:</t>
  </si>
  <si>
    <t>Include these factors in the LRE calculator:</t>
  </si>
  <si>
    <t xml:space="preserve">LRE DATA QUALITY CHECKS: </t>
  </si>
  <si>
    <t>Make sure that the default in any electronic IEP form used by the district does not exceed the total minutes of available general education instructional time in the week.  If the district has multiple schools, and the instructional minutes vary by school, the total instructional minutes per week for LRE calculations must be determined school by school.</t>
  </si>
  <si>
    <t>The LRE table for this school will auto calculate:</t>
  </si>
  <si>
    <t xml:space="preserve">This Calculator was prepared by: </t>
  </si>
  <si>
    <t>Enter lunch time as minutes</t>
  </si>
  <si>
    <t>1.  Obtain schedules for each of the buildings to be included on the calculator; ensure that the schedule aligns with the actual schedule in place at each building.</t>
  </si>
  <si>
    <t>3. Time allocated for extracurricular and unscheduled events.</t>
  </si>
  <si>
    <t>between the last  number</t>
  </si>
  <si>
    <t>and PM)</t>
  </si>
  <si>
    <t>Example:  2:45 PM  (Leave a space</t>
  </si>
  <si>
    <t>Enter Lunch Time                                as minutes</t>
  </si>
  <si>
    <t>If there is one (1) day a week that begins, e.g., at 8:30 AM and ends at 2:00 PM, insert "1" for the number of days this schedule is in effect per week.</t>
  </si>
  <si>
    <r>
      <rPr>
        <b/>
        <sz val="11"/>
        <color indexed="8"/>
        <rFont val="Segoe UI"/>
        <family val="2"/>
      </rPr>
      <t>Start time</t>
    </r>
    <r>
      <rPr>
        <sz val="11"/>
        <color indexed="8"/>
        <rFont val="Segoe UI"/>
        <family val="2"/>
      </rPr>
      <t xml:space="preserve"> is defined as the time the 1st period of instruction begins.</t>
    </r>
  </si>
  <si>
    <r>
      <rPr>
        <b/>
        <sz val="11"/>
        <color indexed="8"/>
        <rFont val="Segoe UI"/>
        <family val="2"/>
      </rPr>
      <t>End time</t>
    </r>
    <r>
      <rPr>
        <sz val="11"/>
        <color indexed="8"/>
        <rFont val="Segoe UI"/>
        <family val="2"/>
      </rPr>
      <t xml:space="preserve"> is defined as the time school is dismissed.</t>
    </r>
  </si>
  <si>
    <r>
      <rPr>
        <b/>
        <sz val="11"/>
        <color indexed="8"/>
        <rFont val="Segoe UI"/>
        <family val="2"/>
      </rPr>
      <t>Lunch time</t>
    </r>
    <r>
      <rPr>
        <sz val="11"/>
        <color indexed="8"/>
        <rFont val="Segoe UI"/>
        <family val="2"/>
      </rPr>
      <t xml:space="preserve"> is defined as the time period scheduled for meals only.  For combined lunch/recess schedule times, </t>
    </r>
    <r>
      <rPr>
        <b/>
        <sz val="11"/>
        <color indexed="8"/>
        <rFont val="Segoe UI"/>
        <family val="2"/>
      </rPr>
      <t xml:space="preserve">exclude all recess time - count only the time scheduled for lunch.  </t>
    </r>
  </si>
  <si>
    <r>
      <t xml:space="preserve">2.  Any early release or late start schedules that </t>
    </r>
    <r>
      <rPr>
        <b/>
        <sz val="11"/>
        <color indexed="8"/>
        <rFont val="Segoe UI"/>
        <family val="2"/>
      </rPr>
      <t>DO NOT</t>
    </r>
    <r>
      <rPr>
        <sz val="11"/>
        <color indexed="8"/>
        <rFont val="Segoe UI"/>
        <family val="2"/>
      </rPr>
      <t xml:space="preserve"> occur every week.</t>
    </r>
  </si>
  <si>
    <r>
      <t xml:space="preserve">1.  If the building has a scheduled early release or late start schedule </t>
    </r>
    <r>
      <rPr>
        <b/>
        <u/>
        <sz val="11"/>
        <rFont val="Segoe UI"/>
        <family val="2"/>
      </rPr>
      <t>on a weekly basis</t>
    </r>
    <r>
      <rPr>
        <sz val="11"/>
        <rFont val="Segoe UI"/>
        <family val="2"/>
      </rPr>
      <t>, insert these different start and/or end times in the second calculator.  For instructions on how to do this see example 3b below.</t>
    </r>
  </si>
  <si>
    <t>2. For those schools implementing the Breakfast After the Bell program, the time spent eating breakfast does not need to be removed from the LRE calculation, only the time spent eating lunch.</t>
  </si>
  <si>
    <t>between the last number</t>
  </si>
  <si>
    <t>Enter district name here</t>
  </si>
  <si>
    <t>Link to EC LRE resources</t>
  </si>
  <si>
    <t>Early Childhood LRE Resources</t>
  </si>
  <si>
    <t xml:space="preserve">4. The denominator for calculating the LRE code for each full-time student attending that school will be identified in green at the bottom of that school's template.  </t>
  </si>
  <si>
    <t>2.  Determine if any building sampled has a weekly, regularly-scheduled early release or late start schedule.  If so, refer to example 3b below.</t>
  </si>
  <si>
    <t xml:space="preserve">5.  Districts should ensure that: (a) LRE calculations use the minutes per week documented on the calculator when calculating the LRE code for each student in this school for child count reporting, and (b) the IEP service matrix for students attending that school use the minutes per week documented on the calculator (if the district's IEP system includes this information in IEPs). </t>
  </si>
  <si>
    <t>When calculating the LRE codes for individual students, the total number of minutes per week of special education time cannot exceed the total minutes per week of available general education instructional time in the school week.</t>
  </si>
  <si>
    <t>How To Enter These Data</t>
  </si>
  <si>
    <t>Use the box below to provide any additional information you would like the reader to know (e.g., explanation of a unique building schedule, changes to building schedules that occurred during the year, etc.)</t>
  </si>
  <si>
    <t>Elementary, Middle, and High</t>
  </si>
  <si>
    <t>Preschool (Ages 3 to 5 in PreK) LRE Calculator - Student 1</t>
  </si>
  <si>
    <t>Preschool (Ages 3 to 5 in PreK) LRE Calculator - Student 5</t>
  </si>
  <si>
    <t>Preschool (Ages 3 to 5 in PreK) LRE Calculator - Student 4</t>
  </si>
  <si>
    <t>Preschool (Ages 3 to 5 in PreK) LRE Calculator - Student 3</t>
  </si>
  <si>
    <t>Preschool (Ages 3 to 5 in PreK) LRE Calculator - Student 2</t>
  </si>
  <si>
    <t>Schedule 1</t>
  </si>
  <si>
    <t>Schedule 2</t>
  </si>
  <si>
    <t>How many total hours per week does this student attend the program?</t>
  </si>
  <si>
    <t>Service provider location - children who receive all of their special education and related services from a service provider or some other location that is not in any other category, and who do not attend an early childhood program or a special education program provided in a separate class, separate school, or residential facility.  For example, speech instruction provided in private clinicians' offices, clinicians' offices located in school buildings, hospital facilities on an outpatient basis, or libraries and other public locations.  Do not include children who also receive special education services at home.</t>
  </si>
  <si>
    <t>Early Childhood Home setting - children who receive special education and related services in the principal residence of the child's family or caregivers (including babysitters), and who do not attend an early childhood program or special education program provided in a separate class, separate school, or residential facility.  Include children who receive special education both at home and in a service provider location.</t>
  </si>
  <si>
    <t>Non-Public Agency Day School - student is placed (but does NOT live at) a state-approved non-public agency by a public school district and receives services through an IEP.</t>
  </si>
  <si>
    <t>Non-Public Agency - student is placed AND lives at a state-approved non-public agency by a public school district and receives services through an IEP.</t>
  </si>
  <si>
    <r>
      <t xml:space="preserve">Where does child receive the </t>
    </r>
    <r>
      <rPr>
        <u/>
        <sz val="11"/>
        <color indexed="8"/>
        <rFont val="Segoe UI"/>
        <family val="2"/>
      </rPr>
      <t>majority</t>
    </r>
    <r>
      <rPr>
        <sz val="11"/>
        <color theme="1"/>
        <rFont val="Segoe UI"/>
        <family val="2"/>
      </rPr>
      <t xml:space="preserve"> of special education and related services?
(click on cell &amp; use drop down menu)</t>
    </r>
  </si>
  <si>
    <r>
      <t xml:space="preserve">Click in the yellow box below and use the drop down menu to select the most appropriate category that best represents the specific type of special education program in which the child participates.  </t>
    </r>
    <r>
      <rPr>
        <u/>
        <sz val="10"/>
        <color indexed="8"/>
        <rFont val="Segoe UI"/>
        <family val="2"/>
      </rPr>
      <t>Start at the top of the list</t>
    </r>
    <r>
      <rPr>
        <sz val="10"/>
        <color theme="1"/>
        <rFont val="Segoe UI"/>
        <family val="2"/>
      </rPr>
      <t xml:space="preserve"> and, reading down, select the first category that describes the child's program.  A more detailed description will appear below the yellow box.  Use this description to confirm that you have made the appropriate selection.</t>
    </r>
  </si>
  <si>
    <r>
      <rPr>
        <b/>
        <i/>
        <sz val="11"/>
        <color theme="1"/>
        <rFont val="Segoe UI"/>
        <family val="2"/>
      </rPr>
      <t>RCW 28A.150.205</t>
    </r>
    <r>
      <rPr>
        <i/>
        <sz val="11"/>
        <color theme="1"/>
        <rFont val="Segoe UI"/>
        <family val="2"/>
      </rPr>
      <t xml:space="preserve"> defines instructional time as: “those hours students are provided the opportunity to engage in educational activity planned by and under the direction of school district staff, as directed by the administration and board of directors of the district, inclusive of intermissions for class changes, recess, and teacher/parent-guardian conferences… and exclusive of time actually spent for meals."</t>
    </r>
  </si>
  <si>
    <t>What Data To Enter in the Elementary, Middle, and High Tabs</t>
  </si>
  <si>
    <r>
      <t xml:space="preserve">The length of the school day (i.e., the denominator of the LRE code calculation) is calculated using three factors: </t>
    </r>
    <r>
      <rPr>
        <b/>
        <sz val="11"/>
        <color indexed="8"/>
        <rFont val="Segoe UI"/>
        <family val="2"/>
      </rPr>
      <t>Start time</t>
    </r>
    <r>
      <rPr>
        <sz val="11"/>
        <color indexed="8"/>
        <rFont val="Segoe UI"/>
        <family val="2"/>
      </rPr>
      <t xml:space="preserve">, </t>
    </r>
    <r>
      <rPr>
        <b/>
        <sz val="11"/>
        <color indexed="8"/>
        <rFont val="Segoe UI"/>
        <family val="2"/>
      </rPr>
      <t>End time</t>
    </r>
    <r>
      <rPr>
        <sz val="11"/>
        <color indexed="8"/>
        <rFont val="Segoe UI"/>
        <family val="2"/>
      </rPr>
      <t xml:space="preserve">, and </t>
    </r>
    <r>
      <rPr>
        <b/>
        <sz val="11"/>
        <color indexed="8"/>
        <rFont val="Segoe UI"/>
        <family val="2"/>
      </rPr>
      <t>Lunch time</t>
    </r>
    <r>
      <rPr>
        <sz val="11"/>
        <color indexed="8"/>
        <rFont val="Segoe UI"/>
        <family val="2"/>
      </rPr>
      <t xml:space="preserve">.  </t>
    </r>
  </si>
  <si>
    <t>1.  Any zero hour period, or instructional period in which only some students (not all) participate.</t>
  </si>
  <si>
    <t>6.  Instructions for completing the "PreK 3-5" tab are found at the bottom of this worksheet.</t>
  </si>
  <si>
    <t>Additional Instructions for the PreK 3-5 Template</t>
  </si>
  <si>
    <t>Link to PreK 3-5 Template</t>
  </si>
  <si>
    <r>
      <t xml:space="preserve">4.  To determine whether the child is participating in a regular early childhood program, enter the total number of children who attend the </t>
    </r>
    <r>
      <rPr>
        <b/>
        <u/>
        <sz val="11"/>
        <rFont val="Segoe UI"/>
        <family val="2"/>
      </rPr>
      <t>instructional</t>
    </r>
    <r>
      <rPr>
        <b/>
        <sz val="11"/>
        <rFont val="Segoe UI"/>
        <family val="2"/>
      </rPr>
      <t xml:space="preserve"> program in which this child participates.  If the child attends more than one instructional program, </t>
    </r>
    <r>
      <rPr>
        <b/>
        <u/>
        <sz val="11"/>
        <rFont val="Segoe UI"/>
        <family val="2"/>
      </rPr>
      <t>do not add the numbers of students from these programs together</t>
    </r>
    <r>
      <rPr>
        <b/>
        <sz val="11"/>
        <rFont val="Segoe UI"/>
        <family val="2"/>
      </rPr>
      <t xml:space="preserve"> - enter only the number of students from the program that you believe might be a regular early childhood program.</t>
    </r>
  </si>
  <si>
    <r>
      <t xml:space="preserve">5.  Enter the number of those children who have an IEP in this instructional program.  The template will automatically calculate the percent of children with IEPs in that instructional program, and identify whether this is a regular early childhood program or a special education program.  If it is a regular early childhood program, complete the left side (section A in orange).  If it is a special education program, complete the right side (section B in blue).  </t>
    </r>
    <r>
      <rPr>
        <b/>
        <u/>
        <sz val="11"/>
        <rFont val="Segoe UI"/>
        <family val="2"/>
      </rPr>
      <t xml:space="preserve">Complete only one side of each template - do not complete both sections A and B. </t>
    </r>
  </si>
  <si>
    <t>Click on the last yellow box under section A to make a drop-down menu button appear.  If the child receives a majority of their special education and related services (i.e., 50% or more) in the regular early childhood setting, select "In a setting with at least 50% nondisabled children".  If the child receives more than 50% of their special education services in a different setting, select "Elsewhere".  The template will then identify which CEDARS LRE code to use for this student.</t>
  </si>
  <si>
    <r>
      <t xml:space="preserve">6a.  </t>
    </r>
    <r>
      <rPr>
        <b/>
        <u/>
        <sz val="11"/>
        <rFont val="Segoe UI"/>
        <family val="2"/>
      </rPr>
      <t>Section A (left side):</t>
    </r>
    <r>
      <rPr>
        <b/>
        <sz val="11"/>
        <rFont val="Segoe UI"/>
        <family val="2"/>
      </rPr>
      <t xml:space="preserve">  If the top of the template tells you to complete Section A, enter the time that the child's </t>
    </r>
    <r>
      <rPr>
        <b/>
        <u/>
        <sz val="11"/>
        <rFont val="Segoe UI"/>
        <family val="2"/>
      </rPr>
      <t>regular early childhood program</t>
    </r>
    <r>
      <rPr>
        <b/>
        <sz val="11"/>
        <rFont val="Segoe UI"/>
        <family val="2"/>
      </rPr>
      <t xml:space="preserve"> begins and ends.  Note: Excel defaults times to "AM"; if you are entering an afternoon time, remember to include "PM" (e.g., 2:30 PM). Enter the number of days per week that the child attends this program.  If the child's program differs during the week (e.g., they come for 2 hours on Mon/Wed and for 3 hours on Tues/Thur), there is an additional set of yellow cells provided for your use.   Do not include changes in the student's schedule UNLESS they occur every week.</t>
    </r>
  </si>
  <si>
    <r>
      <t xml:space="preserve">6b.  </t>
    </r>
    <r>
      <rPr>
        <b/>
        <u/>
        <sz val="11"/>
        <rFont val="Segoe UI"/>
        <family val="2"/>
      </rPr>
      <t>Section B (right side):</t>
    </r>
    <r>
      <rPr>
        <b/>
        <sz val="11"/>
        <rFont val="Segoe UI"/>
        <family val="2"/>
      </rPr>
      <t xml:space="preserve">  If the top of the template tells you to complete section B, click in the yellow box under section B, to make a drop-down menu appear.  Start at the top of the list, and work down - selecting the first category that best describes the setting in which the student is receiving his/her services.  Once a selection is made, additional information about that setting will appear below the yellow box.  Use this description to confirm the accuracy of the placement selected.  The template will then identify which CEDARS LRE code to use for this student. </t>
    </r>
  </si>
  <si>
    <t>Link to LRE Decision Tree</t>
  </si>
  <si>
    <r>
      <t>1. As described in Bulletin 028-18 (</t>
    </r>
    <r>
      <rPr>
        <i/>
        <u/>
        <sz val="11"/>
        <color rgb="FF0000FF"/>
        <rFont val="Segoe UI"/>
        <family val="2"/>
      </rPr>
      <t>http://www.k12.wa.us/BulletinsMemos/Bulletins2018/B028-18.pdf</t>
    </r>
    <r>
      <rPr>
        <sz val="11"/>
        <rFont val="Segoe UI"/>
        <family val="2"/>
      </rPr>
      <t>), there has been a change in the full-time equivalent (FTE) calculation.  Beginning in the 2018-19 school year, 1,665 weekly minutes for all grades will equal 1.00 FTE. If any of the schools entered into the LRE calculator (or any other schools within the district) have less than 1,665 total minutes per week, it is recommended that the district consult with its business manager to address this potential concern.</t>
    </r>
  </si>
  <si>
    <t>In the Regular EC setting</t>
  </si>
  <si>
    <t>Elsewhere</t>
  </si>
  <si>
    <t>a. Separate class (more than 50% children with IEPs)</t>
  </si>
  <si>
    <t>b. Separate school (public or private day school specifically for children with disabilities)</t>
  </si>
  <si>
    <t>c. Residential facility (public or private residential school)</t>
  </si>
  <si>
    <t>d. Home (majority of special education services provided at home)</t>
  </si>
  <si>
    <t>e. Non-Public Agency (placed and lives at NPA)</t>
  </si>
  <si>
    <t>f. Non-Public Agency Day School (placed at NPA, but does not live there)</t>
  </si>
  <si>
    <t>g. Other (service provider location or some other location)</t>
  </si>
  <si>
    <r>
      <t>a. Separate class (</t>
    </r>
    <r>
      <rPr>
        <u/>
        <sz val="11"/>
        <color theme="1"/>
        <rFont val="Segoe UI"/>
        <family val="2"/>
      </rPr>
      <t>more</t>
    </r>
    <r>
      <rPr>
        <sz val="11"/>
        <color theme="1"/>
        <rFont val="Segoe UI"/>
        <family val="2"/>
      </rPr>
      <t xml:space="preserve"> than 50% children with IEPs)</t>
    </r>
  </si>
  <si>
    <r>
      <t xml:space="preserve">As part of OSPI’s ongoing verification and validation of data and information submitted annually to the United States Department of Education, Office of Special Education Programs (OSEP), the Special Education section at OSPI is providing this </t>
    </r>
    <r>
      <rPr>
        <b/>
        <u/>
        <sz val="11"/>
        <rFont val="Segoe UI"/>
        <family val="2"/>
      </rPr>
      <t>optional</t>
    </r>
    <r>
      <rPr>
        <sz val="11"/>
        <rFont val="Segoe UI"/>
        <family val="2"/>
      </rPr>
      <t xml:space="preserve"> resource to assist districts in verifying Least Restrictive Environment (LRE) calculations. The LRE Verification Calculator clarifies the reporting requirements, instructions, and parameters associated with LRE calculations conducted by LEAs and ensures that each LEA is uniformly and correctly calculating the data associated with Indicators B-5 (LRE for Children in Grades K-12 (including children age 5 and in kindergarten or transitional kindergarten)) and B-6 (LRE for Children Ages 3-5 and in Preschool) of the state’s Annual Performance Report (APR).  </t>
    </r>
    <r>
      <rPr>
        <b/>
        <sz val="11"/>
        <rFont val="Segoe UI"/>
        <family val="2"/>
      </rPr>
      <t>Please note</t>
    </r>
    <r>
      <rPr>
        <sz val="11"/>
        <rFont val="Segoe UI"/>
        <family val="2"/>
      </rPr>
      <t>: For districts participating in a Washington Integrated System of Monitoring (WISM) review, the LRE calculator may be part of the pre-review documentation request.</t>
    </r>
  </si>
  <si>
    <r>
      <t xml:space="preserve">1.  Select up to five students who are currently ages 3 through 5 and in preschool.  Children who are 5 and in kindergarten or transitional kindergarten (TK), should </t>
    </r>
    <r>
      <rPr>
        <b/>
        <u/>
        <sz val="11"/>
        <rFont val="Segoe UI"/>
        <family val="2"/>
      </rPr>
      <t>not</t>
    </r>
    <r>
      <rPr>
        <b/>
        <sz val="11"/>
        <rFont val="Segoe UI"/>
        <family val="2"/>
      </rPr>
      <t xml:space="preserve"> be included. (Children who are age 5 and in kindergarten or TK are included in the K-12 LRE codes).</t>
    </r>
  </si>
  <si>
    <t>Link to CEDARS Manual (see App W, p. 55)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</si>
</sst>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70" x14ac:knownFonts="1">
    <font>
      <sz val="11"/>
      <color theme="1"/>
      <name val="Calibri"/>
      <family val="2"/>
      <scheme val="minor"/>
    </font>
    <font>
      <sz val="11"/>
      <color theme="1"/>
      <name val="Segoe UI"/>
      <family val="2"/>
    </font>
    <font>
      <sz val="11"/>
      <color theme="1"/>
      <name val="Segoe UI"/>
      <family val="2"/>
    </font>
    <font>
      <sz val="11"/>
      <color theme="1"/>
      <name val="Segoe UI"/>
      <family val="2"/>
    </font>
    <font>
      <sz val="11"/>
      <color theme="1"/>
      <name val="Segoe UI"/>
      <family val="2"/>
    </font>
    <font>
      <b/>
      <sz val="18"/>
      <color indexed="8"/>
      <name val="Calibri"/>
      <family val="2"/>
    </font>
    <font>
      <b/>
      <sz val="14"/>
      <color indexed="8"/>
      <name val="Calibri"/>
      <family val="2"/>
    </font>
    <font>
      <b/>
      <sz val="12"/>
      <color indexed="8"/>
      <name val="Calibri"/>
      <family val="2"/>
    </font>
    <font>
      <sz val="12"/>
      <color indexed="8"/>
      <name val="Calibri"/>
      <family val="2"/>
    </font>
    <font>
      <sz val="10"/>
      <name val="Arial"/>
      <family val="2"/>
    </font>
    <font>
      <sz val="10"/>
      <name val="Arial"/>
      <family val="2"/>
    </font>
    <font>
      <sz val="10"/>
      <name val="MS Sans Serif"/>
      <family val="2"/>
    </font>
    <font>
      <u/>
      <sz val="10"/>
      <color indexed="12"/>
      <name val="Arial"/>
      <family val="2"/>
    </font>
    <font>
      <b/>
      <sz val="9"/>
      <color indexed="81"/>
      <name val="Tahoma"/>
      <family val="2"/>
    </font>
    <font>
      <b/>
      <u/>
      <sz val="9"/>
      <color indexed="81"/>
      <name val="Tahoma"/>
      <family val="2"/>
    </font>
    <font>
      <b/>
      <sz val="14"/>
      <name val="Segoe UI"/>
      <family val="2"/>
    </font>
    <font>
      <b/>
      <sz val="12"/>
      <color indexed="8"/>
      <name val="Segoe UI"/>
      <family val="2"/>
    </font>
    <font>
      <sz val="12"/>
      <color indexed="8"/>
      <name val="Segoe UI"/>
      <family val="2"/>
    </font>
    <font>
      <b/>
      <sz val="11"/>
      <name val="Segoe UI"/>
      <family val="2"/>
    </font>
    <font>
      <sz val="11"/>
      <name val="Segoe UI"/>
      <family val="2"/>
    </font>
    <font>
      <b/>
      <sz val="11"/>
      <color indexed="8"/>
      <name val="Segoe UI"/>
      <family val="2"/>
    </font>
    <font>
      <sz val="11"/>
      <color indexed="8"/>
      <name val="Segoe UI"/>
      <family val="2"/>
    </font>
    <font>
      <b/>
      <u/>
      <sz val="11"/>
      <name val="Segoe UI"/>
      <family val="2"/>
    </font>
    <font>
      <b/>
      <sz val="10"/>
      <color indexed="8"/>
      <name val="Segoe UI"/>
      <family val="2"/>
    </font>
    <font>
      <b/>
      <strike/>
      <sz val="11"/>
      <name val="Segoe UI"/>
      <family val="2"/>
    </font>
    <font>
      <i/>
      <sz val="10"/>
      <name val="Segoe UI"/>
      <family val="2"/>
    </font>
    <font>
      <sz val="11"/>
      <color theme="1"/>
      <name val="Calibri"/>
      <family val="2"/>
      <scheme val="minor"/>
    </font>
    <font>
      <u/>
      <sz val="11"/>
      <color theme="10"/>
      <name val="Calibri"/>
      <family val="2"/>
      <scheme val="minor"/>
    </font>
    <font>
      <b/>
      <sz val="11"/>
      <color theme="1"/>
      <name val="Calibri"/>
      <family val="2"/>
      <scheme val="minor"/>
    </font>
    <font>
      <b/>
      <sz val="18"/>
      <color theme="1"/>
      <name val="Calibri"/>
      <family val="2"/>
      <scheme val="minor"/>
    </font>
    <font>
      <b/>
      <sz val="20"/>
      <color theme="1"/>
      <name val="Calibri"/>
      <family val="2"/>
      <scheme val="minor"/>
    </font>
    <font>
      <b/>
      <sz val="14"/>
      <color theme="1"/>
      <name val="Calibri"/>
      <family val="2"/>
      <scheme val="minor"/>
    </font>
    <font>
      <sz val="18"/>
      <color theme="1"/>
      <name val="Calibri"/>
      <family val="2"/>
      <scheme val="minor"/>
    </font>
    <font>
      <b/>
      <sz val="13"/>
      <color theme="1"/>
      <name val="Calibri"/>
      <family val="2"/>
      <scheme val="minor"/>
    </font>
    <font>
      <b/>
      <sz val="18"/>
      <color rgb="FFFF0000"/>
      <name val="Calibri"/>
      <family val="2"/>
      <scheme val="minor"/>
    </font>
    <font>
      <i/>
      <u/>
      <sz val="11"/>
      <color theme="10"/>
      <name val="Calibri"/>
      <family val="2"/>
      <scheme val="minor"/>
    </font>
    <font>
      <i/>
      <sz val="11"/>
      <color theme="1"/>
      <name val="Calibri"/>
      <family val="2"/>
      <scheme val="minor"/>
    </font>
    <font>
      <sz val="12"/>
      <color theme="1"/>
      <name val="Segoe UI"/>
      <family val="2"/>
    </font>
    <font>
      <b/>
      <sz val="11"/>
      <color theme="1"/>
      <name val="Segoe UI"/>
      <family val="2"/>
    </font>
    <font>
      <b/>
      <u/>
      <sz val="11"/>
      <color theme="1"/>
      <name val="Segoe UI"/>
      <family val="2"/>
    </font>
    <font>
      <b/>
      <sz val="11"/>
      <color rgb="FF000000"/>
      <name val="Segoe UI"/>
      <family val="2"/>
    </font>
    <font>
      <b/>
      <sz val="14"/>
      <color theme="1"/>
      <name val="Segoe UI"/>
      <family val="2"/>
    </font>
    <font>
      <i/>
      <u/>
      <sz val="11"/>
      <color theme="10"/>
      <name val="Segoe UI"/>
      <family val="2"/>
    </font>
    <font>
      <b/>
      <sz val="10"/>
      <color theme="1"/>
      <name val="Segoe UI"/>
      <family val="2"/>
    </font>
    <font>
      <i/>
      <u/>
      <sz val="10"/>
      <color theme="10"/>
      <name val="Segoe UI"/>
      <family val="2"/>
    </font>
    <font>
      <i/>
      <sz val="10"/>
      <color theme="1"/>
      <name val="Segoe UI"/>
      <family val="2"/>
    </font>
    <font>
      <i/>
      <sz val="11"/>
      <color rgb="FF0000FF"/>
      <name val="Segoe UI"/>
      <family val="2"/>
    </font>
    <font>
      <i/>
      <sz val="11"/>
      <color theme="1"/>
      <name val="Segoe UI"/>
      <family val="2"/>
    </font>
    <font>
      <b/>
      <sz val="10"/>
      <color rgb="FFFF0000"/>
      <name val="Segoe UI"/>
      <family val="2"/>
    </font>
    <font>
      <b/>
      <sz val="12"/>
      <color theme="1"/>
      <name val="Calibri"/>
      <family val="2"/>
      <scheme val="minor"/>
    </font>
    <font>
      <i/>
      <u/>
      <sz val="9"/>
      <color theme="10"/>
      <name val="Calibri"/>
      <family val="2"/>
      <scheme val="minor"/>
    </font>
    <font>
      <b/>
      <sz val="10.5"/>
      <name val="Calibri"/>
      <family val="2"/>
      <scheme val="minor"/>
    </font>
    <font>
      <b/>
      <sz val="10"/>
      <color rgb="FFC00000"/>
      <name val="Segoe UI"/>
      <family val="2"/>
    </font>
    <font>
      <b/>
      <sz val="18"/>
      <color theme="1"/>
      <name val="Segoe UI"/>
      <family val="2"/>
    </font>
    <font>
      <b/>
      <i/>
      <sz val="14"/>
      <color theme="1"/>
      <name val="Segoe UI"/>
      <family val="2"/>
    </font>
    <font>
      <i/>
      <u/>
      <sz val="11"/>
      <color rgb="FF0000FF"/>
      <name val="Segoe UI"/>
      <family val="2"/>
    </font>
    <font>
      <i/>
      <sz val="10"/>
      <color rgb="FF7030A0"/>
      <name val="Segoe UI"/>
      <family val="2"/>
    </font>
    <font>
      <sz val="13"/>
      <color theme="1"/>
      <name val="Segoe UI"/>
      <family val="2"/>
    </font>
    <font>
      <u/>
      <sz val="11"/>
      <color indexed="8"/>
      <name val="Segoe UI"/>
      <family val="2"/>
    </font>
    <font>
      <sz val="10"/>
      <color theme="1"/>
      <name val="Segoe UI"/>
      <family val="2"/>
    </font>
    <font>
      <i/>
      <sz val="9"/>
      <color theme="1"/>
      <name val="Segoe UI"/>
      <family val="2"/>
    </font>
    <font>
      <sz val="9"/>
      <color theme="1"/>
      <name val="Segoe UI"/>
      <family val="2"/>
    </font>
    <font>
      <u/>
      <sz val="10"/>
      <color indexed="8"/>
      <name val="Segoe UI"/>
      <family val="2"/>
    </font>
    <font>
      <b/>
      <sz val="12"/>
      <color theme="1"/>
      <name val="Segoe UI"/>
      <family val="2"/>
    </font>
    <font>
      <strike/>
      <sz val="12"/>
      <color theme="1"/>
      <name val="Segoe UI"/>
      <family val="2"/>
    </font>
    <font>
      <b/>
      <i/>
      <sz val="11"/>
      <color theme="1"/>
      <name val="Segoe UI"/>
      <family val="2"/>
    </font>
    <font>
      <i/>
      <u/>
      <sz val="10"/>
      <color theme="10"/>
      <name val="Calibri"/>
      <family val="2"/>
      <scheme val="minor"/>
    </font>
    <font>
      <u/>
      <sz val="11"/>
      <color theme="1"/>
      <name val="Segoe UI"/>
      <family val="2"/>
    </font>
    <font>
      <b/>
      <sz val="13"/>
      <color theme="1"/>
      <name val="Segoe UI"/>
      <family val="2"/>
    </font>
    <font>
      <sz val="14"/>
      <color theme="1"/>
      <name val="Segoe UI"/>
      <family val="2"/>
    </font>
  </fonts>
  <fills count="12">
    <fill>
      <patternFill patternType="none"/>
    </fill>
    <fill>
      <patternFill patternType="gray125"/>
    </fill>
    <fill>
      <patternFill patternType="solid">
        <fgColor indexed="11"/>
        <bgColor indexed="64"/>
      </patternFill>
    </fill>
    <fill>
      <patternFill patternType="solid">
        <fgColor rgb="FFFFFF00"/>
        <bgColor indexed="64"/>
      </patternFill>
    </fill>
    <fill>
      <patternFill patternType="solid">
        <fgColor rgb="FF00FF00"/>
        <bgColor indexed="64"/>
      </patternFill>
    </fill>
    <fill>
      <patternFill patternType="solid">
        <fgColor theme="9" tint="0.59999389629810485"/>
        <bgColor indexed="64"/>
      </patternFill>
    </fill>
    <fill>
      <patternFill patternType="solid">
        <fgColor theme="6" tint="0.59999389629810485"/>
        <bgColor indexed="64"/>
      </patternFill>
    </fill>
    <fill>
      <patternFill patternType="solid">
        <fgColor theme="4" tint="0.59999389629810485"/>
        <bgColor indexed="64"/>
      </patternFill>
    </fill>
    <fill>
      <patternFill patternType="solid">
        <fgColor rgb="FFFFFF99"/>
        <bgColor indexed="64"/>
      </patternFill>
    </fill>
    <fill>
      <patternFill patternType="solid">
        <fgColor theme="9" tint="0.79998168889431442"/>
        <bgColor indexed="64"/>
      </patternFill>
    </fill>
    <fill>
      <patternFill patternType="solid">
        <fgColor theme="4" tint="0.79998168889431442"/>
        <bgColor indexed="64"/>
      </patternFill>
    </fill>
    <fill>
      <patternFill patternType="solid">
        <fgColor theme="5" tint="0.79998168889431442"/>
        <bgColor indexed="64"/>
      </patternFill>
    </fill>
  </fills>
  <borders count="58">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style="medium">
        <color indexed="64"/>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bottom style="medium">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medium">
        <color indexed="64"/>
      </left>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dashDot">
        <color indexed="64"/>
      </top>
      <bottom/>
      <diagonal/>
    </border>
    <border>
      <left/>
      <right/>
      <top style="dashDot">
        <color indexed="64"/>
      </top>
      <bottom/>
      <diagonal/>
    </border>
    <border>
      <left/>
      <right style="medium">
        <color indexed="64"/>
      </right>
      <top style="dashDot">
        <color indexed="64"/>
      </top>
      <bottom/>
      <diagonal/>
    </border>
    <border>
      <left style="medium">
        <color indexed="64"/>
      </left>
      <right/>
      <top/>
      <bottom style="dashDot">
        <color indexed="64"/>
      </bottom>
      <diagonal/>
    </border>
    <border>
      <left/>
      <right/>
      <top/>
      <bottom style="dashDot">
        <color indexed="64"/>
      </bottom>
      <diagonal/>
    </border>
    <border>
      <left/>
      <right style="medium">
        <color indexed="64"/>
      </right>
      <top/>
      <bottom style="dashDot">
        <color indexed="64"/>
      </bottom>
      <diagonal/>
    </border>
    <border>
      <left/>
      <right style="medium">
        <color indexed="64"/>
      </right>
      <top style="thin">
        <color indexed="64"/>
      </top>
      <bottom style="thin">
        <color indexed="64"/>
      </bottom>
      <diagonal/>
    </border>
    <border>
      <left/>
      <right style="thin">
        <color indexed="64"/>
      </right>
      <top/>
      <bottom/>
      <diagonal/>
    </border>
    <border>
      <left/>
      <right/>
      <top style="thin">
        <color indexed="64"/>
      </top>
      <bottom style="thin">
        <color indexed="64"/>
      </bottom>
      <diagonal/>
    </border>
  </borders>
  <cellStyleXfs count="11">
    <xf numFmtId="0" fontId="0" fillId="0" borderId="0"/>
    <xf numFmtId="0" fontId="27" fillId="0" borderId="0" applyNumberFormat="0" applyFill="0" applyBorder="0" applyAlignment="0" applyProtection="0"/>
    <xf numFmtId="0" fontId="12" fillId="0" borderId="0" applyNumberFormat="0" applyFill="0" applyBorder="0" applyAlignment="0" applyProtection="0">
      <alignment vertical="top"/>
      <protection locked="0"/>
    </xf>
    <xf numFmtId="0" fontId="9" fillId="0" borderId="0"/>
    <xf numFmtId="0" fontId="10" fillId="0" borderId="0"/>
    <xf numFmtId="0" fontId="9" fillId="0" borderId="0"/>
    <xf numFmtId="0" fontId="9" fillId="0" borderId="0"/>
    <xf numFmtId="0" fontId="11" fillId="0" borderId="0"/>
    <xf numFmtId="0" fontId="11" fillId="0" borderId="0"/>
    <xf numFmtId="0" fontId="11" fillId="0" borderId="0"/>
    <xf numFmtId="9" fontId="26" fillId="0" borderId="0" applyFont="0" applyFill="0" applyBorder="0" applyAlignment="0" applyProtection="0"/>
  </cellStyleXfs>
  <cellXfs count="358">
    <xf numFmtId="0" fontId="0" fillId="0" borderId="0" xfId="0"/>
    <xf numFmtId="2" fontId="0" fillId="0" borderId="1" xfId="0" applyNumberFormat="1" applyBorder="1" applyAlignment="1" applyProtection="1">
      <alignment horizontal="center"/>
    </xf>
    <xf numFmtId="0" fontId="0" fillId="0" borderId="0" xfId="0" applyAlignment="1" applyProtection="1">
      <alignment horizontal="center"/>
    </xf>
    <xf numFmtId="1" fontId="28" fillId="0" borderId="2" xfId="0" applyNumberFormat="1" applyFont="1" applyBorder="1" applyAlignment="1" applyProtection="1">
      <alignment horizontal="center"/>
    </xf>
    <xf numFmtId="0" fontId="0" fillId="0" borderId="3" xfId="0" applyBorder="1" applyAlignment="1" applyProtection="1">
      <alignment horizontal="center"/>
    </xf>
    <xf numFmtId="1" fontId="5" fillId="2" borderId="4" xfId="0" applyNumberFormat="1" applyFont="1" applyFill="1" applyBorder="1" applyAlignment="1" applyProtection="1">
      <alignment horizontal="center"/>
    </xf>
    <xf numFmtId="3" fontId="8" fillId="0" borderId="5" xfId="0" applyNumberFormat="1" applyFont="1" applyBorder="1" applyAlignment="1" applyProtection="1">
      <alignment horizontal="center"/>
    </xf>
    <xf numFmtId="0" fontId="8" fillId="0" borderId="6" xfId="0" applyFont="1" applyBorder="1" applyAlignment="1" applyProtection="1">
      <alignment horizontal="center"/>
    </xf>
    <xf numFmtId="3" fontId="8" fillId="0" borderId="7" xfId="0" applyNumberFormat="1" applyFont="1" applyBorder="1" applyAlignment="1" applyProtection="1">
      <alignment horizontal="center"/>
    </xf>
    <xf numFmtId="3" fontId="8" fillId="0" borderId="8" xfId="0" applyNumberFormat="1" applyFont="1" applyBorder="1" applyAlignment="1" applyProtection="1">
      <alignment horizontal="center"/>
    </xf>
    <xf numFmtId="0" fontId="8" fillId="0" borderId="1" xfId="0" applyFont="1" applyBorder="1" applyAlignment="1" applyProtection="1">
      <alignment horizontal="center"/>
    </xf>
    <xf numFmtId="3" fontId="8" fillId="0" borderId="9" xfId="0" applyNumberFormat="1" applyFont="1" applyBorder="1" applyAlignment="1" applyProtection="1">
      <alignment horizontal="center"/>
    </xf>
    <xf numFmtId="0" fontId="7" fillId="0" borderId="10" xfId="0" applyFont="1" applyBorder="1" applyAlignment="1" applyProtection="1">
      <alignment horizontal="center"/>
    </xf>
    <xf numFmtId="0" fontId="8" fillId="0" borderId="11" xfId="0" applyFont="1" applyBorder="1" applyProtection="1"/>
    <xf numFmtId="20" fontId="0" fillId="3" borderId="8" xfId="0" applyNumberFormat="1" applyFill="1" applyBorder="1" applyAlignment="1" applyProtection="1">
      <alignment horizontal="center"/>
      <protection locked="0"/>
    </xf>
    <xf numFmtId="18" fontId="0" fillId="3" borderId="1" xfId="0" applyNumberFormat="1" applyFill="1" applyBorder="1" applyAlignment="1" applyProtection="1">
      <alignment horizontal="center"/>
      <protection locked="0"/>
    </xf>
    <xf numFmtId="0" fontId="0" fillId="3" borderId="1" xfId="0" applyFill="1" applyBorder="1" applyAlignment="1" applyProtection="1">
      <alignment horizontal="center" vertical="center"/>
      <protection locked="0"/>
    </xf>
    <xf numFmtId="0" fontId="0" fillId="3" borderId="1" xfId="0" applyFill="1" applyBorder="1" applyAlignment="1" applyProtection="1">
      <alignment horizontal="center"/>
      <protection locked="0"/>
    </xf>
    <xf numFmtId="0" fontId="0" fillId="0" borderId="1" xfId="0" applyFont="1" applyBorder="1" applyAlignment="1" applyProtection="1">
      <alignment horizontal="center"/>
    </xf>
    <xf numFmtId="0" fontId="0" fillId="0" borderId="0" xfId="0" applyBorder="1" applyAlignment="1" applyProtection="1">
      <alignment horizontal="center"/>
    </xf>
    <xf numFmtId="0" fontId="0" fillId="0" borderId="12" xfId="0" applyBorder="1" applyAlignment="1" applyProtection="1">
      <alignment horizontal="center"/>
    </xf>
    <xf numFmtId="0" fontId="0" fillId="0" borderId="13" xfId="0" applyBorder="1" applyAlignment="1" applyProtection="1">
      <alignment horizontal="center"/>
    </xf>
    <xf numFmtId="1" fontId="29" fillId="4" borderId="2" xfId="0" applyNumberFormat="1" applyFont="1" applyFill="1" applyBorder="1" applyAlignment="1" applyProtection="1">
      <alignment horizontal="center" vertical="center"/>
    </xf>
    <xf numFmtId="1" fontId="30" fillId="4" borderId="2" xfId="0" applyNumberFormat="1" applyFont="1" applyFill="1" applyBorder="1" applyAlignment="1" applyProtection="1">
      <alignment horizontal="center" vertical="center"/>
    </xf>
    <xf numFmtId="2" fontId="0" fillId="0" borderId="1" xfId="0" applyNumberFormat="1" applyBorder="1" applyAlignment="1" applyProtection="1">
      <alignment horizontal="center" vertical="center"/>
    </xf>
    <xf numFmtId="0" fontId="31" fillId="0" borderId="0" xfId="0" applyFont="1" applyAlignment="1" applyProtection="1">
      <alignment vertical="center"/>
    </xf>
    <xf numFmtId="0" fontId="29" fillId="0" borderId="0" xfId="0" applyFont="1" applyAlignment="1" applyProtection="1">
      <alignment vertical="center"/>
    </xf>
    <xf numFmtId="0" fontId="32" fillId="0" borderId="0" xfId="0" applyFont="1" applyAlignment="1" applyProtection="1">
      <alignment vertical="center"/>
    </xf>
    <xf numFmtId="0" fontId="33" fillId="0" borderId="0" xfId="0" applyFont="1" applyAlignment="1" applyProtection="1">
      <alignment horizontal="center" vertical="center" wrapText="1"/>
    </xf>
    <xf numFmtId="0" fontId="34" fillId="0" borderId="0" xfId="0" applyFont="1" applyFill="1" applyBorder="1" applyAlignment="1" applyProtection="1">
      <alignment horizontal="center" vertical="center"/>
    </xf>
    <xf numFmtId="0" fontId="29" fillId="0" borderId="0" xfId="0" applyFont="1" applyAlignment="1" applyProtection="1">
      <alignment horizontal="center" vertical="center"/>
    </xf>
    <xf numFmtId="0" fontId="0" fillId="0" borderId="0" xfId="0" applyAlignment="1" applyProtection="1">
      <alignment horizontal="center" vertical="center"/>
    </xf>
    <xf numFmtId="0" fontId="0" fillId="0" borderId="0" xfId="0" applyFont="1" applyAlignment="1" applyProtection="1">
      <alignment horizontal="right" vertical="center"/>
    </xf>
    <xf numFmtId="0" fontId="35" fillId="0" borderId="0" xfId="1" applyFont="1" applyBorder="1" applyAlignment="1" applyProtection="1">
      <alignment vertical="center"/>
    </xf>
    <xf numFmtId="0" fontId="0" fillId="0" borderId="14" xfId="0" applyBorder="1" applyAlignment="1" applyProtection="1">
      <alignment horizontal="center"/>
    </xf>
    <xf numFmtId="0" fontId="0" fillId="0" borderId="15" xfId="0" applyBorder="1" applyAlignment="1" applyProtection="1">
      <alignment horizontal="center"/>
    </xf>
    <xf numFmtId="0" fontId="28" fillId="0" borderId="16" xfId="0" applyFont="1" applyBorder="1" applyAlignment="1" applyProtection="1">
      <alignment horizontal="center"/>
    </xf>
    <xf numFmtId="0" fontId="28" fillId="0" borderId="0" xfId="0" applyFont="1" applyBorder="1" applyAlignment="1" applyProtection="1">
      <alignment horizontal="center"/>
    </xf>
    <xf numFmtId="0" fontId="28" fillId="0" borderId="0" xfId="0" applyFont="1" applyBorder="1" applyAlignment="1" applyProtection="1">
      <alignment vertical="center"/>
    </xf>
    <xf numFmtId="0" fontId="0" fillId="0" borderId="16" xfId="0" applyBorder="1" applyAlignment="1" applyProtection="1">
      <alignment horizontal="center" wrapText="1"/>
    </xf>
    <xf numFmtId="0" fontId="28" fillId="0" borderId="0" xfId="0" applyFont="1" applyBorder="1" applyAlignment="1" applyProtection="1"/>
    <xf numFmtId="0" fontId="28" fillId="0" borderId="3" xfId="0" applyFont="1" applyBorder="1" applyAlignment="1" applyProtection="1"/>
    <xf numFmtId="0" fontId="28" fillId="0" borderId="0" xfId="0" applyFont="1" applyAlignment="1" applyProtection="1">
      <alignment horizontal="center"/>
    </xf>
    <xf numFmtId="0" fontId="0" fillId="0" borderId="16" xfId="0" applyBorder="1" applyAlignment="1" applyProtection="1">
      <alignment horizontal="center"/>
    </xf>
    <xf numFmtId="1" fontId="0" fillId="0" borderId="0" xfId="0" applyNumberFormat="1" applyAlignment="1" applyProtection="1">
      <alignment horizontal="center"/>
    </xf>
    <xf numFmtId="0" fontId="0" fillId="0" borderId="17" xfId="0" applyBorder="1" applyAlignment="1" applyProtection="1">
      <alignment horizontal="center"/>
    </xf>
    <xf numFmtId="0" fontId="0" fillId="0" borderId="18" xfId="0" applyBorder="1" applyAlignment="1" applyProtection="1">
      <alignment horizontal="center"/>
    </xf>
    <xf numFmtId="0" fontId="28" fillId="0" borderId="2" xfId="0" applyFont="1" applyBorder="1" applyAlignment="1" applyProtection="1">
      <alignment horizontal="center" vertical="center" wrapText="1"/>
    </xf>
    <xf numFmtId="0" fontId="0" fillId="0" borderId="0" xfId="0" applyAlignment="1" applyProtection="1">
      <alignment horizontal="right" vertical="center"/>
    </xf>
    <xf numFmtId="0" fontId="28" fillId="0" borderId="16" xfId="0" applyFont="1" applyBorder="1" applyAlignment="1" applyProtection="1">
      <alignment horizontal="center" vertical="center" wrapText="1"/>
    </xf>
    <xf numFmtId="0" fontId="37" fillId="0" borderId="0" xfId="0" applyFont="1" applyAlignment="1" applyProtection="1">
      <alignment horizontal="left" vertical="center" wrapText="1"/>
    </xf>
    <xf numFmtId="0" fontId="37" fillId="0" borderId="0" xfId="0" applyFont="1" applyProtection="1"/>
    <xf numFmtId="0" fontId="37" fillId="0" borderId="0" xfId="0" applyFont="1" applyFill="1" applyProtection="1"/>
    <xf numFmtId="0" fontId="38" fillId="0" borderId="0" xfId="0" applyFont="1" applyAlignment="1" applyProtection="1">
      <alignment horizontal="left" vertical="center"/>
    </xf>
    <xf numFmtId="0" fontId="39" fillId="0" borderId="0" xfId="0" applyFont="1" applyAlignment="1" applyProtection="1"/>
    <xf numFmtId="0" fontId="38" fillId="0" borderId="0" xfId="0" applyFont="1" applyBorder="1" applyAlignment="1" applyProtection="1"/>
    <xf numFmtId="1" fontId="38" fillId="0" borderId="2" xfId="0" applyNumberFormat="1" applyFont="1" applyBorder="1" applyAlignment="1" applyProtection="1">
      <alignment horizontal="center"/>
    </xf>
    <xf numFmtId="0" fontId="38" fillId="0" borderId="0" xfId="0" applyFont="1" applyBorder="1" applyAlignment="1" applyProtection="1">
      <alignment vertical="center"/>
    </xf>
    <xf numFmtId="0" fontId="38" fillId="0" borderId="16" xfId="0" applyFont="1" applyBorder="1" applyAlignment="1" applyProtection="1">
      <alignment vertical="center"/>
    </xf>
    <xf numFmtId="1" fontId="20" fillId="4" borderId="2" xfId="0" applyNumberFormat="1" applyFont="1" applyFill="1" applyBorder="1" applyAlignment="1" applyProtection="1">
      <alignment horizontal="center"/>
    </xf>
    <xf numFmtId="0" fontId="20" fillId="0" borderId="21" xfId="0" applyFont="1" applyBorder="1" applyAlignment="1" applyProtection="1">
      <alignment horizontal="center"/>
    </xf>
    <xf numFmtId="3" fontId="21" fillId="0" borderId="5" xfId="0" applyNumberFormat="1" applyFont="1" applyBorder="1" applyAlignment="1" applyProtection="1">
      <alignment horizontal="center"/>
    </xf>
    <xf numFmtId="0" fontId="21" fillId="0" borderId="6" xfId="0" applyFont="1" applyBorder="1" applyAlignment="1" applyProtection="1">
      <alignment horizontal="center"/>
    </xf>
    <xf numFmtId="3" fontId="21" fillId="0" borderId="7" xfId="0" applyNumberFormat="1" applyFont="1" applyBorder="1" applyAlignment="1" applyProtection="1">
      <alignment horizontal="center"/>
    </xf>
    <xf numFmtId="0" fontId="20" fillId="0" borderId="10" xfId="0" applyFont="1" applyBorder="1" applyAlignment="1" applyProtection="1">
      <alignment horizontal="center"/>
    </xf>
    <xf numFmtId="3" fontId="21" fillId="0" borderId="8" xfId="0" applyNumberFormat="1" applyFont="1" applyBorder="1" applyAlignment="1" applyProtection="1">
      <alignment horizontal="center"/>
    </xf>
    <xf numFmtId="0" fontId="21" fillId="0" borderId="1" xfId="0" applyFont="1" applyBorder="1" applyAlignment="1" applyProtection="1">
      <alignment horizontal="center"/>
    </xf>
    <xf numFmtId="3" fontId="21" fillId="0" borderId="9" xfId="0" applyNumberFormat="1" applyFont="1" applyBorder="1" applyAlignment="1" applyProtection="1">
      <alignment horizontal="center"/>
    </xf>
    <xf numFmtId="0" fontId="37" fillId="0" borderId="0" xfId="0" applyFont="1" applyAlignment="1" applyProtection="1">
      <alignment horizontal="left" vertical="center"/>
    </xf>
    <xf numFmtId="0" fontId="21" fillId="0" borderId="11" xfId="0" applyFont="1" applyBorder="1" applyProtection="1"/>
    <xf numFmtId="0" fontId="16" fillId="0" borderId="0" xfId="0" applyFont="1" applyBorder="1" applyAlignment="1" applyProtection="1"/>
    <xf numFmtId="0" fontId="17" fillId="0" borderId="0" xfId="0" applyFont="1" applyBorder="1" applyProtection="1"/>
    <xf numFmtId="0" fontId="16" fillId="0" borderId="0" xfId="0" applyFont="1" applyBorder="1" applyAlignment="1" applyProtection="1">
      <alignment horizontal="center"/>
    </xf>
    <xf numFmtId="0" fontId="21" fillId="0" borderId="0" xfId="0" applyFont="1" applyBorder="1" applyProtection="1"/>
    <xf numFmtId="0" fontId="20" fillId="0" borderId="0" xfId="0" applyFont="1" applyBorder="1" applyAlignment="1" applyProtection="1">
      <alignment horizontal="center"/>
    </xf>
    <xf numFmtId="0" fontId="40" fillId="0" borderId="0" xfId="0" applyFont="1" applyAlignment="1" applyProtection="1">
      <alignment horizontal="center"/>
    </xf>
    <xf numFmtId="0" fontId="38" fillId="0" borderId="0" xfId="0" applyFont="1" applyAlignment="1" applyProtection="1">
      <alignment horizontal="center"/>
    </xf>
    <xf numFmtId="1" fontId="38" fillId="0" borderId="0" xfId="0" applyNumberFormat="1" applyFont="1" applyBorder="1" applyAlignment="1" applyProtection="1">
      <alignment horizontal="center"/>
    </xf>
    <xf numFmtId="0" fontId="38" fillId="0" borderId="0" xfId="0" applyFont="1" applyBorder="1" applyAlignment="1" applyProtection="1">
      <alignment vertical="center" wrapText="1"/>
    </xf>
    <xf numFmtId="0" fontId="38" fillId="0" borderId="2" xfId="0" applyFont="1" applyBorder="1" applyAlignment="1" applyProtection="1">
      <alignment horizontal="center" vertical="center" wrapText="1"/>
    </xf>
    <xf numFmtId="1" fontId="41" fillId="4" borderId="2" xfId="0" applyNumberFormat="1" applyFont="1" applyFill="1" applyBorder="1" applyAlignment="1" applyProtection="1">
      <alignment horizontal="center" vertical="center"/>
    </xf>
    <xf numFmtId="1" fontId="20" fillId="4" borderId="4" xfId="0" applyNumberFormat="1" applyFont="1" applyFill="1" applyBorder="1" applyAlignment="1" applyProtection="1">
      <alignment horizontal="center"/>
    </xf>
    <xf numFmtId="0" fontId="37" fillId="0" borderId="0" xfId="0" applyFont="1" applyAlignment="1" applyProtection="1">
      <alignment vertical="center"/>
    </xf>
    <xf numFmtId="0" fontId="42" fillId="0" borderId="0" xfId="1" applyFont="1" applyBorder="1" applyAlignment="1" applyProtection="1">
      <alignment wrapText="1"/>
      <protection locked="0"/>
    </xf>
    <xf numFmtId="0" fontId="21" fillId="0" borderId="0" xfId="0" applyFont="1" applyBorder="1" applyAlignment="1" applyProtection="1">
      <alignment horizontal="left" vertical="center" wrapText="1"/>
    </xf>
    <xf numFmtId="0" fontId="38" fillId="5" borderId="14" xfId="0" applyFont="1" applyFill="1" applyBorder="1" applyProtection="1"/>
    <xf numFmtId="0" fontId="38" fillId="5" borderId="13" xfId="0" applyFont="1" applyFill="1" applyBorder="1" applyAlignment="1" applyProtection="1">
      <alignment horizontal="left" wrapText="1"/>
    </xf>
    <xf numFmtId="0" fontId="38" fillId="5" borderId="15" xfId="0" applyFont="1" applyFill="1" applyBorder="1" applyAlignment="1" applyProtection="1">
      <alignment horizontal="left" wrapText="1"/>
    </xf>
    <xf numFmtId="0" fontId="38" fillId="5" borderId="16" xfId="0" applyFont="1" applyFill="1" applyBorder="1" applyProtection="1"/>
    <xf numFmtId="0" fontId="38" fillId="5" borderId="0" xfId="0" applyFont="1" applyFill="1" applyBorder="1" applyAlignment="1" applyProtection="1">
      <alignment horizontal="left" wrapText="1"/>
    </xf>
    <xf numFmtId="0" fontId="38" fillId="5" borderId="3" xfId="0" applyFont="1" applyFill="1" applyBorder="1" applyAlignment="1" applyProtection="1">
      <alignment horizontal="left" wrapText="1"/>
    </xf>
    <xf numFmtId="0" fontId="38" fillId="5" borderId="16" xfId="0" applyFont="1" applyFill="1" applyBorder="1" applyAlignment="1" applyProtection="1">
      <alignment horizontal="left" wrapText="1"/>
    </xf>
    <xf numFmtId="0" fontId="38" fillId="0" borderId="0" xfId="0" applyFont="1" applyBorder="1" applyAlignment="1" applyProtection="1">
      <alignment horizontal="left" vertical="center" wrapText="1"/>
    </xf>
    <xf numFmtId="0" fontId="38" fillId="0" borderId="0" xfId="0" applyFont="1" applyBorder="1" applyAlignment="1" applyProtection="1">
      <alignment horizontal="left" wrapText="1"/>
    </xf>
    <xf numFmtId="0" fontId="43" fillId="0" borderId="0" xfId="0" applyFont="1" applyBorder="1" applyAlignment="1" applyProtection="1">
      <alignment horizontal="right"/>
    </xf>
    <xf numFmtId="0" fontId="43" fillId="0" borderId="0" xfId="0" applyFont="1" applyBorder="1" applyAlignment="1" applyProtection="1">
      <alignment horizontal="left"/>
    </xf>
    <xf numFmtId="0" fontId="44" fillId="0" borderId="0" xfId="1" applyFont="1" applyBorder="1" applyProtection="1"/>
    <xf numFmtId="0" fontId="45" fillId="0" borderId="0" xfId="0" applyFont="1" applyBorder="1" applyAlignment="1" applyProtection="1">
      <alignment horizontal="right"/>
    </xf>
    <xf numFmtId="0" fontId="21" fillId="0" borderId="0" xfId="0" applyFont="1" applyFill="1" applyBorder="1" applyProtection="1"/>
    <xf numFmtId="0" fontId="20" fillId="0" borderId="0" xfId="0" applyFont="1" applyFill="1" applyBorder="1" applyAlignment="1" applyProtection="1">
      <alignment horizontal="center"/>
    </xf>
    <xf numFmtId="0" fontId="46" fillId="0" borderId="0" xfId="0" applyFont="1" applyFill="1" applyBorder="1" applyAlignment="1" applyProtection="1">
      <alignment horizontal="right"/>
      <protection locked="0"/>
    </xf>
    <xf numFmtId="0" fontId="42" fillId="0" borderId="0" xfId="1" applyFont="1" applyFill="1" applyAlignment="1" applyProtection="1">
      <alignment horizontal="center" vertical="center"/>
      <protection locked="0"/>
    </xf>
    <xf numFmtId="0" fontId="47" fillId="0" borderId="0" xfId="0" applyFont="1" applyFill="1" applyAlignment="1" applyProtection="1">
      <alignment horizontal="left" vertical="center"/>
    </xf>
    <xf numFmtId="0" fontId="42" fillId="0" borderId="0" xfId="1" applyFont="1" applyFill="1" applyBorder="1" applyAlignment="1" applyProtection="1">
      <alignment horizontal="center"/>
      <protection locked="0"/>
    </xf>
    <xf numFmtId="0" fontId="20" fillId="0" borderId="0" xfId="0" applyFont="1" applyBorder="1" applyAlignment="1" applyProtection="1">
      <alignment horizontal="left" vertical="center" wrapText="1"/>
    </xf>
    <xf numFmtId="0" fontId="4" fillId="0" borderId="14" xfId="0" applyFont="1" applyBorder="1" applyProtection="1"/>
    <xf numFmtId="0" fontId="53" fillId="0" borderId="13" xfId="0" applyFont="1" applyBorder="1" applyAlignment="1" applyProtection="1"/>
    <xf numFmtId="0" fontId="4" fillId="0" borderId="0" xfId="0" applyFont="1" applyProtection="1"/>
    <xf numFmtId="0" fontId="4" fillId="0" borderId="16" xfId="0" applyFont="1" applyBorder="1" applyProtection="1"/>
    <xf numFmtId="0" fontId="54" fillId="0" borderId="0" xfId="0" applyFont="1" applyBorder="1" applyAlignment="1" applyProtection="1"/>
    <xf numFmtId="0" fontId="4" fillId="0" borderId="0" xfId="0" applyFont="1" applyBorder="1" applyProtection="1"/>
    <xf numFmtId="0" fontId="55" fillId="0" borderId="16" xfId="0" applyFont="1" applyBorder="1" applyProtection="1"/>
    <xf numFmtId="0" fontId="4" fillId="0" borderId="0" xfId="0" applyFont="1" applyFill="1" applyBorder="1" applyProtection="1"/>
    <xf numFmtId="0" fontId="38" fillId="0" borderId="0" xfId="0" applyFont="1" applyFill="1" applyBorder="1" applyAlignment="1" applyProtection="1">
      <alignment horizontal="right"/>
    </xf>
    <xf numFmtId="0" fontId="56" fillId="0" borderId="0" xfId="0" applyFont="1" applyFill="1" applyBorder="1" applyAlignment="1" applyProtection="1">
      <alignment wrapText="1"/>
    </xf>
    <xf numFmtId="0" fontId="56" fillId="0" borderId="3" xfId="0" applyFont="1" applyFill="1" applyBorder="1" applyAlignment="1" applyProtection="1">
      <alignment wrapText="1"/>
    </xf>
    <xf numFmtId="0" fontId="4" fillId="0" borderId="16" xfId="0" applyFont="1" applyFill="1" applyBorder="1" applyProtection="1"/>
    <xf numFmtId="0" fontId="4" fillId="0" borderId="16" xfId="0" applyFont="1" applyFill="1" applyBorder="1" applyAlignment="1" applyProtection="1"/>
    <xf numFmtId="0" fontId="4" fillId="0" borderId="0" xfId="0" applyFont="1" applyFill="1" applyBorder="1" applyAlignment="1" applyProtection="1"/>
    <xf numFmtId="0" fontId="4" fillId="0" borderId="0" xfId="0" applyFont="1" applyFill="1" applyBorder="1" applyAlignment="1" applyProtection="1">
      <alignment horizontal="right"/>
    </xf>
    <xf numFmtId="0" fontId="4" fillId="3" borderId="1" xfId="0" applyFont="1" applyFill="1" applyBorder="1" applyAlignment="1" applyProtection="1">
      <alignment horizontal="center" vertical="center"/>
      <protection locked="0"/>
    </xf>
    <xf numFmtId="0" fontId="47" fillId="0" borderId="0" xfId="0" applyFont="1" applyFill="1" applyBorder="1" applyProtection="1"/>
    <xf numFmtId="0" fontId="47" fillId="0" borderId="3" xfId="0" applyFont="1" applyFill="1" applyBorder="1" applyProtection="1"/>
    <xf numFmtId="164" fontId="4" fillId="0" borderId="19" xfId="10" applyNumberFormat="1" applyFont="1" applyFill="1" applyBorder="1" applyAlignment="1" applyProtection="1">
      <alignment horizontal="center" vertical="center"/>
    </xf>
    <xf numFmtId="0" fontId="4" fillId="0" borderId="3" xfId="0" applyFont="1" applyFill="1" applyBorder="1" applyProtection="1"/>
    <xf numFmtId="0" fontId="41" fillId="0" borderId="2" xfId="0" applyFont="1" applyFill="1" applyBorder="1" applyAlignment="1" applyProtection="1">
      <alignment horizontal="center"/>
      <protection locked="0"/>
    </xf>
    <xf numFmtId="0" fontId="4" fillId="0" borderId="17" xfId="0" applyFont="1" applyFill="1" applyBorder="1" applyProtection="1"/>
    <xf numFmtId="0" fontId="4" fillId="0" borderId="12" xfId="0" applyFont="1" applyFill="1" applyBorder="1" applyProtection="1"/>
    <xf numFmtId="0" fontId="4" fillId="0" borderId="0" xfId="0" applyFont="1" applyFill="1" applyBorder="1" applyAlignment="1" applyProtection="1">
      <alignment wrapText="1"/>
    </xf>
    <xf numFmtId="0" fontId="4" fillId="0" borderId="18" xfId="0" applyFont="1" applyFill="1" applyBorder="1" applyProtection="1"/>
    <xf numFmtId="0" fontId="39" fillId="0" borderId="0" xfId="0" applyFont="1" applyFill="1" applyBorder="1" applyProtection="1"/>
    <xf numFmtId="0" fontId="57" fillId="0" borderId="3" xfId="0" applyFont="1" applyFill="1" applyBorder="1" applyAlignment="1" applyProtection="1">
      <alignment horizontal="center" vertical="center"/>
    </xf>
    <xf numFmtId="18" fontId="4" fillId="3" borderId="9" xfId="0" applyNumberFormat="1" applyFont="1" applyFill="1" applyBorder="1" applyAlignment="1" applyProtection="1">
      <alignment horizontal="center" vertical="center"/>
      <protection locked="0"/>
    </xf>
    <xf numFmtId="0" fontId="4" fillId="3" borderId="9" xfId="0" applyFont="1" applyFill="1" applyBorder="1" applyAlignment="1" applyProtection="1">
      <alignment horizontal="center" vertical="center"/>
      <protection locked="0"/>
    </xf>
    <xf numFmtId="165" fontId="4" fillId="0" borderId="9" xfId="0" applyNumberFormat="1" applyFont="1" applyFill="1" applyBorder="1" applyAlignment="1" applyProtection="1">
      <alignment horizontal="center" vertical="center"/>
    </xf>
    <xf numFmtId="0" fontId="61" fillId="3" borderId="9" xfId="0" applyFont="1" applyFill="1" applyBorder="1" applyAlignment="1" applyProtection="1">
      <alignment vertical="center" wrapText="1"/>
      <protection locked="0"/>
    </xf>
    <xf numFmtId="0" fontId="4" fillId="0" borderId="16" xfId="0" applyFont="1" applyFill="1" applyBorder="1" applyAlignment="1" applyProtection="1">
      <alignment horizontal="left" vertical="center" wrapText="1"/>
    </xf>
    <xf numFmtId="0" fontId="4" fillId="0" borderId="0" xfId="0" applyFont="1" applyFill="1" applyBorder="1" applyAlignment="1" applyProtection="1">
      <alignment horizontal="left" vertical="center" wrapText="1"/>
    </xf>
    <xf numFmtId="0" fontId="4" fillId="0" borderId="3" xfId="0" applyFont="1" applyFill="1" applyBorder="1" applyAlignment="1" applyProtection="1">
      <alignment horizontal="left" vertical="center" wrapText="1"/>
    </xf>
    <xf numFmtId="0" fontId="41" fillId="4" borderId="9" xfId="0" applyFont="1" applyFill="1" applyBorder="1" applyAlignment="1" applyProtection="1">
      <alignment horizontal="center" vertical="center"/>
    </xf>
    <xf numFmtId="0" fontId="38" fillId="0" borderId="0" xfId="0" applyFont="1" applyFill="1" applyBorder="1" applyAlignment="1" applyProtection="1">
      <alignment horizontal="right" vertical="center"/>
    </xf>
    <xf numFmtId="0" fontId="38" fillId="0" borderId="0" xfId="0" applyFont="1" applyFill="1" applyBorder="1" applyProtection="1"/>
    <xf numFmtId="0" fontId="4" fillId="0" borderId="0" xfId="0" applyFont="1" applyFill="1" applyBorder="1" applyAlignment="1" applyProtection="1">
      <alignment horizontal="center"/>
    </xf>
    <xf numFmtId="0" fontId="4" fillId="0" borderId="0" xfId="0" applyFont="1" applyFill="1" applyBorder="1" applyAlignment="1" applyProtection="1">
      <alignment horizontal="center" vertical="center"/>
    </xf>
    <xf numFmtId="0" fontId="4" fillId="0" borderId="0" xfId="0" applyFont="1" applyAlignment="1" applyProtection="1">
      <alignment horizontal="right"/>
    </xf>
    <xf numFmtId="0" fontId="63" fillId="0" borderId="0" xfId="0" applyFont="1" applyAlignment="1" applyProtection="1"/>
    <xf numFmtId="0" fontId="37" fillId="0" borderId="0" xfId="0" applyFont="1" applyAlignment="1" applyProtection="1">
      <alignment vertical="center" wrapText="1"/>
    </xf>
    <xf numFmtId="0" fontId="4" fillId="0" borderId="0" xfId="0" applyFont="1" applyAlignment="1" applyProtection="1">
      <alignment horizontal="left" vertical="center" wrapText="1"/>
    </xf>
    <xf numFmtId="0" fontId="4" fillId="0" borderId="0" xfId="0" applyFont="1" applyFill="1" applyProtection="1"/>
    <xf numFmtId="0" fontId="4" fillId="0" borderId="0" xfId="0" applyFont="1" applyAlignment="1" applyProtection="1">
      <alignment horizontal="left"/>
    </xf>
    <xf numFmtId="0" fontId="4" fillId="0" borderId="0" xfId="0" applyFont="1" applyAlignment="1" applyProtection="1"/>
    <xf numFmtId="0" fontId="4" fillId="0" borderId="0" xfId="0" applyFont="1" applyAlignment="1" applyProtection="1">
      <alignment horizontal="left" wrapText="1"/>
    </xf>
    <xf numFmtId="0" fontId="64" fillId="0" borderId="0" xfId="0" applyFont="1" applyProtection="1"/>
    <xf numFmtId="0" fontId="64" fillId="0" borderId="0" xfId="0" applyFont="1" applyAlignment="1" applyProtection="1"/>
    <xf numFmtId="0" fontId="37" fillId="0" borderId="0" xfId="0" applyFont="1" applyAlignment="1" applyProtection="1">
      <alignment wrapText="1"/>
    </xf>
    <xf numFmtId="0" fontId="37" fillId="0" borderId="0" xfId="0" applyFont="1" applyAlignment="1" applyProtection="1"/>
    <xf numFmtId="0" fontId="4" fillId="0" borderId="0" xfId="0" applyFont="1" applyAlignment="1" applyProtection="1">
      <alignment horizontal="left" vertical="center"/>
    </xf>
    <xf numFmtId="0" fontId="4" fillId="0" borderId="0" xfId="0" applyFont="1" applyBorder="1" applyAlignment="1" applyProtection="1">
      <alignment horizontal="left" vertical="center"/>
    </xf>
    <xf numFmtId="0" fontId="4" fillId="0" borderId="0" xfId="0" applyFont="1" applyBorder="1" applyAlignment="1" applyProtection="1">
      <alignment horizontal="center"/>
    </xf>
    <xf numFmtId="20" fontId="4" fillId="3" borderId="2" xfId="0" applyNumberFormat="1" applyFont="1" applyFill="1" applyBorder="1" applyAlignment="1" applyProtection="1">
      <alignment horizontal="center"/>
    </xf>
    <xf numFmtId="18" fontId="4" fillId="3" borderId="2" xfId="0" applyNumberFormat="1" applyFont="1" applyFill="1" applyBorder="1" applyAlignment="1" applyProtection="1">
      <alignment horizontal="center"/>
    </xf>
    <xf numFmtId="2" fontId="4" fillId="0" borderId="20" xfId="0" applyNumberFormat="1" applyFont="1" applyBorder="1" applyAlignment="1" applyProtection="1">
      <alignment horizontal="center"/>
    </xf>
    <xf numFmtId="0" fontId="4" fillId="3" borderId="2" xfId="0" applyFont="1" applyFill="1" applyBorder="1" applyAlignment="1" applyProtection="1">
      <alignment horizontal="center"/>
    </xf>
    <xf numFmtId="1" fontId="4" fillId="0" borderId="0" xfId="0" applyNumberFormat="1" applyFont="1" applyBorder="1" applyAlignment="1" applyProtection="1">
      <alignment horizontal="center"/>
    </xf>
    <xf numFmtId="0" fontId="4" fillId="0" borderId="0" xfId="0" applyFont="1" applyAlignment="1" applyProtection="1">
      <alignment horizontal="center"/>
    </xf>
    <xf numFmtId="1" fontId="4" fillId="0" borderId="0" xfId="0" applyNumberFormat="1" applyFont="1" applyAlignment="1" applyProtection="1">
      <alignment horizontal="center"/>
    </xf>
    <xf numFmtId="0" fontId="4" fillId="0" borderId="0" xfId="0" applyFont="1" applyBorder="1" applyAlignment="1" applyProtection="1">
      <alignment vertical="center"/>
    </xf>
    <xf numFmtId="0" fontId="4" fillId="0" borderId="0" xfId="0" applyFont="1" applyBorder="1" applyAlignment="1" applyProtection="1">
      <alignment horizontal="center" vertical="center"/>
    </xf>
    <xf numFmtId="0" fontId="4" fillId="0" borderId="0" xfId="0" applyFont="1" applyFill="1" applyAlignment="1" applyProtection="1">
      <alignment horizontal="left" vertical="center"/>
    </xf>
    <xf numFmtId="0" fontId="37" fillId="0" borderId="0" xfId="0" applyFont="1" applyBorder="1" applyProtection="1"/>
    <xf numFmtId="0" fontId="59" fillId="0" borderId="0" xfId="0" applyFont="1" applyBorder="1" applyProtection="1"/>
    <xf numFmtId="0" fontId="59" fillId="0" borderId="3" xfId="0" applyFont="1" applyBorder="1" applyProtection="1"/>
    <xf numFmtId="0" fontId="44" fillId="0" borderId="0" xfId="1" applyFont="1" applyFill="1" applyBorder="1" applyAlignment="1" applyProtection="1">
      <protection locked="0"/>
    </xf>
    <xf numFmtId="0" fontId="3" fillId="0" borderId="0" xfId="0" applyFont="1" applyProtection="1"/>
    <xf numFmtId="0" fontId="2" fillId="0" borderId="0" xfId="0" applyFont="1"/>
    <xf numFmtId="0" fontId="2" fillId="0" borderId="0" xfId="0" applyFont="1" applyAlignment="1">
      <alignment vertical="center"/>
    </xf>
    <xf numFmtId="0" fontId="2" fillId="0" borderId="0" xfId="0" applyFont="1" applyAlignment="1">
      <alignment horizontal="center" vertical="center"/>
    </xf>
    <xf numFmtId="0" fontId="69" fillId="0" borderId="0" xfId="0" applyFont="1" applyAlignment="1">
      <alignment vertical="center"/>
    </xf>
    <xf numFmtId="0" fontId="18" fillId="0" borderId="0" xfId="0" applyFont="1" applyBorder="1" applyAlignment="1" applyProtection="1">
      <alignment vertical="center"/>
    </xf>
    <xf numFmtId="0" fontId="19" fillId="0" borderId="0" xfId="0" applyFont="1" applyBorder="1" applyAlignment="1" applyProtection="1">
      <alignment vertical="center"/>
    </xf>
    <xf numFmtId="0" fontId="18" fillId="0" borderId="0" xfId="0" applyFont="1" applyBorder="1" applyAlignment="1" applyProtection="1">
      <alignment horizontal="left" vertical="center" wrapText="1"/>
    </xf>
    <xf numFmtId="0" fontId="18" fillId="5" borderId="16" xfId="0" applyFont="1" applyFill="1" applyBorder="1" applyAlignment="1" applyProtection="1">
      <alignment horizontal="left" vertical="center" wrapText="1"/>
    </xf>
    <xf numFmtId="0" fontId="24" fillId="5" borderId="0" xfId="0" applyFont="1" applyFill="1" applyBorder="1" applyAlignment="1" applyProtection="1">
      <alignment horizontal="left" vertical="center" wrapText="1"/>
    </xf>
    <xf numFmtId="0" fontId="24" fillId="5" borderId="3" xfId="0" applyFont="1" applyFill="1" applyBorder="1" applyAlignment="1" applyProtection="1">
      <alignment horizontal="left" vertical="center" wrapText="1"/>
    </xf>
    <xf numFmtId="0" fontId="24" fillId="5" borderId="17" xfId="0" applyFont="1" applyFill="1" applyBorder="1" applyAlignment="1" applyProtection="1">
      <alignment horizontal="left" vertical="center" wrapText="1"/>
    </xf>
    <xf numFmtId="0" fontId="24" fillId="5" borderId="12" xfId="0" applyFont="1" applyFill="1" applyBorder="1" applyAlignment="1" applyProtection="1">
      <alignment horizontal="left" vertical="center" wrapText="1"/>
    </xf>
    <xf numFmtId="0" fontId="24" fillId="5" borderId="18" xfId="0" applyFont="1" applyFill="1" applyBorder="1" applyAlignment="1" applyProtection="1">
      <alignment horizontal="left" vertical="center" wrapText="1"/>
    </xf>
    <xf numFmtId="0" fontId="38" fillId="0" borderId="0" xfId="0" applyFont="1" applyBorder="1" applyAlignment="1" applyProtection="1">
      <alignment horizontal="center"/>
    </xf>
    <xf numFmtId="0" fontId="52" fillId="0" borderId="1" xfId="0" applyFont="1" applyBorder="1" applyAlignment="1" applyProtection="1">
      <alignment horizontal="left" vertical="center" wrapText="1"/>
    </xf>
    <xf numFmtId="0" fontId="43" fillId="0" borderId="13" xfId="0" applyFont="1" applyBorder="1" applyAlignment="1" applyProtection="1">
      <alignment horizontal="center" vertical="center" wrapText="1"/>
    </xf>
    <xf numFmtId="0" fontId="43" fillId="0" borderId="0" xfId="0" applyFont="1" applyBorder="1" applyAlignment="1" applyProtection="1">
      <alignment horizontal="center" vertical="center" wrapText="1"/>
    </xf>
    <xf numFmtId="0" fontId="38" fillId="0" borderId="25" xfId="0" applyFont="1" applyBorder="1" applyAlignment="1" applyProtection="1">
      <alignment horizontal="left"/>
    </xf>
    <xf numFmtId="0" fontId="38" fillId="0" borderId="0" xfId="0" applyFont="1" applyBorder="1" applyAlignment="1" applyProtection="1">
      <alignment horizontal="left"/>
    </xf>
    <xf numFmtId="0" fontId="48" fillId="0" borderId="1" xfId="0" applyFont="1" applyBorder="1" applyAlignment="1" applyProtection="1">
      <alignment horizontal="left" vertical="center" wrapText="1"/>
    </xf>
    <xf numFmtId="0" fontId="38" fillId="0" borderId="0" xfId="0" applyFont="1" applyBorder="1" applyAlignment="1" applyProtection="1">
      <alignment horizontal="center" wrapText="1"/>
    </xf>
    <xf numFmtId="0" fontId="18" fillId="3" borderId="0" xfId="0" applyFont="1" applyFill="1" applyAlignment="1" applyProtection="1">
      <alignment horizontal="center" vertical="center"/>
    </xf>
    <xf numFmtId="0" fontId="38" fillId="0" borderId="0" xfId="0" applyFont="1" applyBorder="1" applyAlignment="1" applyProtection="1">
      <alignment horizontal="center" vertical="center" wrapText="1"/>
    </xf>
    <xf numFmtId="0" fontId="38" fillId="0" borderId="13" xfId="0" applyFont="1" applyBorder="1" applyAlignment="1" applyProtection="1">
      <alignment horizontal="center" wrapText="1"/>
    </xf>
    <xf numFmtId="0" fontId="23" fillId="0" borderId="22" xfId="0" applyFont="1" applyBorder="1" applyAlignment="1" applyProtection="1">
      <alignment horizontal="center"/>
    </xf>
    <xf numFmtId="0" fontId="23" fillId="0" borderId="23" xfId="0" applyFont="1" applyBorder="1" applyAlignment="1" applyProtection="1">
      <alignment horizontal="center"/>
    </xf>
    <xf numFmtId="0" fontId="23" fillId="0" borderId="24" xfId="0" applyFont="1" applyBorder="1" applyAlignment="1" applyProtection="1">
      <alignment horizontal="center"/>
    </xf>
    <xf numFmtId="0" fontId="20" fillId="0" borderId="0" xfId="0" applyFont="1" applyBorder="1" applyAlignment="1" applyProtection="1">
      <alignment horizontal="left" vertical="center" wrapText="1"/>
    </xf>
    <xf numFmtId="0" fontId="35" fillId="0" borderId="0" xfId="1" applyFont="1" applyAlignment="1">
      <alignment horizontal="center"/>
    </xf>
    <xf numFmtId="0" fontId="18" fillId="10" borderId="0" xfId="0" applyFont="1" applyFill="1" applyBorder="1" applyAlignment="1" applyProtection="1">
      <alignment horizontal="left" wrapText="1"/>
    </xf>
    <xf numFmtId="0" fontId="18" fillId="0" borderId="0" xfId="0" applyFont="1" applyFill="1" applyBorder="1" applyAlignment="1" applyProtection="1">
      <alignment horizontal="left" vertical="center" wrapText="1"/>
    </xf>
    <xf numFmtId="0" fontId="18" fillId="5" borderId="0" xfId="0" applyFont="1" applyFill="1" applyBorder="1" applyAlignment="1" applyProtection="1">
      <alignment horizontal="left" vertical="center" wrapText="1"/>
    </xf>
    <xf numFmtId="0" fontId="18" fillId="5" borderId="3" xfId="0" applyFont="1" applyFill="1" applyBorder="1" applyAlignment="1" applyProtection="1">
      <alignment horizontal="left" vertical="center" wrapText="1"/>
    </xf>
    <xf numFmtId="3" fontId="20" fillId="4" borderId="31" xfId="0" applyNumberFormat="1" applyFont="1" applyFill="1" applyBorder="1" applyAlignment="1" applyProtection="1">
      <alignment horizontal="center"/>
    </xf>
    <xf numFmtId="3" fontId="20" fillId="4" borderId="29" xfId="0" applyNumberFormat="1" applyFont="1" applyFill="1" applyBorder="1" applyAlignment="1" applyProtection="1">
      <alignment horizontal="center"/>
    </xf>
    <xf numFmtId="3" fontId="20" fillId="4" borderId="30" xfId="0" applyNumberFormat="1" applyFont="1" applyFill="1" applyBorder="1" applyAlignment="1" applyProtection="1">
      <alignment horizontal="center"/>
    </xf>
    <xf numFmtId="0" fontId="20" fillId="0" borderId="0" xfId="0" applyFont="1" applyFill="1" applyBorder="1" applyAlignment="1" applyProtection="1">
      <alignment horizontal="left" vertical="center" wrapText="1"/>
    </xf>
    <xf numFmtId="0" fontId="18" fillId="9" borderId="0" xfId="0" applyFont="1" applyFill="1" applyBorder="1" applyAlignment="1" applyProtection="1">
      <alignment horizontal="left" wrapText="1"/>
    </xf>
    <xf numFmtId="0" fontId="18" fillId="9" borderId="0" xfId="0" applyFont="1" applyFill="1" applyBorder="1" applyAlignment="1" applyProtection="1">
      <alignment horizontal="left" vertical="center" wrapText="1"/>
    </xf>
    <xf numFmtId="0" fontId="25" fillId="0" borderId="0" xfId="0" applyFont="1" applyFill="1" applyBorder="1" applyAlignment="1" applyProtection="1">
      <alignment horizontal="left" vertical="center" wrapText="1"/>
    </xf>
    <xf numFmtId="0" fontId="38" fillId="5" borderId="16" xfId="0" applyFont="1" applyFill="1" applyBorder="1" applyAlignment="1" applyProtection="1">
      <alignment horizontal="left" vertical="center" wrapText="1"/>
    </xf>
    <xf numFmtId="0" fontId="38" fillId="5" borderId="0" xfId="0" applyFont="1" applyFill="1" applyBorder="1" applyAlignment="1" applyProtection="1">
      <alignment horizontal="left" vertical="center" wrapText="1"/>
    </xf>
    <xf numFmtId="0" fontId="38" fillId="5" borderId="3" xfId="0" applyFont="1" applyFill="1" applyBorder="1" applyAlignment="1" applyProtection="1">
      <alignment horizontal="left" vertical="center" wrapText="1"/>
    </xf>
    <xf numFmtId="0" fontId="20" fillId="0" borderId="0" xfId="0" applyFont="1" applyFill="1" applyBorder="1" applyAlignment="1" applyProtection="1">
      <alignment horizontal="left" vertical="top" wrapText="1"/>
    </xf>
    <xf numFmtId="0" fontId="4" fillId="0" borderId="0" xfId="0" applyFont="1" applyAlignment="1" applyProtection="1">
      <alignment horizontal="left" wrapText="1"/>
    </xf>
    <xf numFmtId="0" fontId="21" fillId="0" borderId="0" xfId="0" applyFont="1" applyAlignment="1" applyProtection="1">
      <alignment horizontal="left" vertical="center" wrapText="1"/>
    </xf>
    <xf numFmtId="0" fontId="4" fillId="0" borderId="0" xfId="0" applyFont="1" applyAlignment="1" applyProtection="1">
      <alignment horizontal="left" vertical="center" wrapText="1"/>
    </xf>
    <xf numFmtId="0" fontId="38" fillId="3" borderId="0" xfId="0" applyFont="1" applyFill="1" applyAlignment="1" applyProtection="1">
      <alignment horizontal="center" vertical="center"/>
    </xf>
    <xf numFmtId="0" fontId="38" fillId="0" borderId="0" xfId="0" applyFont="1" applyAlignment="1" applyProtection="1">
      <alignment horizontal="left" vertical="center" wrapText="1"/>
    </xf>
    <xf numFmtId="0" fontId="19" fillId="0" borderId="0" xfId="0" applyFont="1" applyAlignment="1" applyProtection="1">
      <alignment horizontal="left" vertical="center" wrapText="1"/>
    </xf>
    <xf numFmtId="0" fontId="38" fillId="11" borderId="0" xfId="0" applyFont="1" applyFill="1" applyAlignment="1" applyProtection="1">
      <alignment horizontal="center" wrapText="1"/>
    </xf>
    <xf numFmtId="0" fontId="38" fillId="6" borderId="0" xfId="0" applyFont="1" applyFill="1" applyAlignment="1" applyProtection="1">
      <alignment horizontal="center" vertical="center" wrapText="1"/>
    </xf>
    <xf numFmtId="0" fontId="19" fillId="0" borderId="0" xfId="0" applyFont="1" applyAlignment="1" applyProtection="1">
      <alignment horizontal="left" wrapText="1"/>
    </xf>
    <xf numFmtId="0" fontId="47" fillId="0" borderId="0" xfId="0" applyFont="1" applyFill="1" applyAlignment="1" applyProtection="1">
      <alignment horizontal="left" vertical="center" wrapText="1"/>
    </xf>
    <xf numFmtId="0" fontId="15" fillId="6" borderId="0" xfId="0" applyFont="1" applyFill="1" applyAlignment="1" applyProtection="1">
      <alignment horizontal="center" vertical="center" wrapText="1"/>
    </xf>
    <xf numFmtId="0" fontId="19" fillId="0" borderId="0" xfId="0" applyFont="1" applyAlignment="1" applyProtection="1">
      <alignment horizontal="left" vertical="center"/>
    </xf>
    <xf numFmtId="0" fontId="19" fillId="0" borderId="0" xfId="0" applyFont="1" applyFill="1" applyAlignment="1" applyProtection="1">
      <alignment horizontal="left" vertical="center" wrapText="1"/>
    </xf>
    <xf numFmtId="0" fontId="18" fillId="0" borderId="0" xfId="0" applyFont="1" applyFill="1" applyAlignment="1" applyProtection="1">
      <alignment horizontal="left" vertical="center" wrapText="1"/>
    </xf>
    <xf numFmtId="0" fontId="38" fillId="5" borderId="0" xfId="0" applyFont="1" applyFill="1" applyAlignment="1" applyProtection="1">
      <alignment horizontal="center" vertical="center" wrapText="1"/>
    </xf>
    <xf numFmtId="0" fontId="44" fillId="0" borderId="0" xfId="1" applyFont="1" applyFill="1" applyBorder="1" applyAlignment="1" applyProtection="1">
      <alignment horizontal="center"/>
      <protection locked="0"/>
    </xf>
    <xf numFmtId="0" fontId="4" fillId="0" borderId="0" xfId="0" applyFont="1" applyFill="1" applyAlignment="1" applyProtection="1">
      <alignment horizontal="left" vertical="top" wrapText="1"/>
    </xf>
    <xf numFmtId="0" fontId="19" fillId="0" borderId="0" xfId="1" applyFont="1" applyAlignment="1">
      <alignment vertical="center" wrapText="1"/>
    </xf>
    <xf numFmtId="0" fontId="38" fillId="3" borderId="0" xfId="0" applyFont="1" applyFill="1" applyAlignment="1" applyProtection="1">
      <alignment horizontal="center" vertical="center" wrapText="1"/>
    </xf>
    <xf numFmtId="0" fontId="16" fillId="0" borderId="0" xfId="0" applyFont="1" applyBorder="1" applyAlignment="1" applyProtection="1">
      <alignment horizontal="left" vertical="top" wrapText="1"/>
    </xf>
    <xf numFmtId="1" fontId="41" fillId="4" borderId="26" xfId="0" applyNumberFormat="1" applyFont="1" applyFill="1" applyBorder="1" applyAlignment="1" applyProtection="1">
      <alignment horizontal="center" vertical="center" wrapText="1"/>
    </xf>
    <xf numFmtId="1" fontId="41" fillId="4" borderId="27" xfId="0" applyNumberFormat="1" applyFont="1" applyFill="1" applyBorder="1" applyAlignment="1" applyProtection="1">
      <alignment horizontal="center" vertical="center" wrapText="1"/>
    </xf>
    <xf numFmtId="0" fontId="43" fillId="0" borderId="26" xfId="0" applyFont="1" applyBorder="1" applyAlignment="1" applyProtection="1">
      <alignment horizontal="center" vertical="center" wrapText="1"/>
    </xf>
    <xf numFmtId="0" fontId="43" fillId="0" borderId="27" xfId="0" applyFont="1" applyBorder="1" applyAlignment="1" applyProtection="1">
      <alignment horizontal="center" vertical="center" wrapText="1"/>
    </xf>
    <xf numFmtId="0" fontId="38" fillId="0" borderId="12" xfId="0" applyFont="1" applyBorder="1" applyAlignment="1" applyProtection="1">
      <alignment horizontal="center" wrapText="1"/>
    </xf>
    <xf numFmtId="3" fontId="20" fillId="4" borderId="28" xfId="0" applyNumberFormat="1" applyFont="1" applyFill="1" applyBorder="1" applyAlignment="1" applyProtection="1">
      <alignment horizontal="center"/>
    </xf>
    <xf numFmtId="0" fontId="28" fillId="0" borderId="25" xfId="0" applyFont="1" applyBorder="1" applyAlignment="1" applyProtection="1">
      <alignment horizontal="left"/>
    </xf>
    <xf numFmtId="0" fontId="28" fillId="0" borderId="0" xfId="0" applyFont="1" applyBorder="1" applyAlignment="1" applyProtection="1">
      <alignment horizontal="left"/>
    </xf>
    <xf numFmtId="0" fontId="28" fillId="0" borderId="16" xfId="0" applyFont="1" applyBorder="1" applyAlignment="1" applyProtection="1">
      <alignment horizontal="right"/>
    </xf>
    <xf numFmtId="0" fontId="28" fillId="0" borderId="3" xfId="0" applyFont="1" applyBorder="1" applyAlignment="1" applyProtection="1">
      <alignment horizontal="right"/>
    </xf>
    <xf numFmtId="0" fontId="36" fillId="0" borderId="0" xfId="0" applyFont="1" applyBorder="1" applyAlignment="1" applyProtection="1">
      <alignment horizontal="center" vertical="center" wrapText="1"/>
    </xf>
    <xf numFmtId="0" fontId="28" fillId="0" borderId="0" xfId="0" applyFont="1" applyBorder="1" applyAlignment="1" applyProtection="1">
      <alignment horizontal="center" wrapText="1"/>
    </xf>
    <xf numFmtId="0" fontId="33" fillId="0" borderId="0" xfId="0" applyFont="1" applyAlignment="1" applyProtection="1">
      <alignment horizontal="center" vertical="center" wrapText="1"/>
    </xf>
    <xf numFmtId="0" fontId="29" fillId="3" borderId="32" xfId="0" applyFont="1" applyFill="1" applyBorder="1" applyAlignment="1" applyProtection="1">
      <alignment horizontal="center" vertical="center"/>
      <protection locked="0"/>
    </xf>
    <xf numFmtId="0" fontId="29" fillId="3" borderId="33" xfId="0" applyFont="1" applyFill="1" applyBorder="1" applyAlignment="1" applyProtection="1">
      <alignment horizontal="center" vertical="center"/>
      <protection locked="0"/>
    </xf>
    <xf numFmtId="0" fontId="29" fillId="3" borderId="34" xfId="0" applyFont="1" applyFill="1" applyBorder="1" applyAlignment="1" applyProtection="1">
      <alignment horizontal="center" vertical="center"/>
      <protection locked="0"/>
    </xf>
    <xf numFmtId="0" fontId="29" fillId="3" borderId="35" xfId="0" applyFont="1" applyFill="1" applyBorder="1" applyAlignment="1" applyProtection="1">
      <alignment horizontal="center" vertical="center"/>
      <protection locked="0"/>
    </xf>
    <xf numFmtId="0" fontId="29" fillId="3" borderId="36" xfId="0" applyFont="1" applyFill="1" applyBorder="1" applyAlignment="1" applyProtection="1">
      <alignment horizontal="center" vertical="center"/>
      <protection locked="0"/>
    </xf>
    <xf numFmtId="0" fontId="29" fillId="3" borderId="37" xfId="0" applyFont="1" applyFill="1" applyBorder="1" applyAlignment="1" applyProtection="1">
      <alignment horizontal="center" vertical="center"/>
      <protection locked="0"/>
    </xf>
    <xf numFmtId="0" fontId="29" fillId="0" borderId="0" xfId="0" applyFont="1" applyAlignment="1" applyProtection="1">
      <alignment horizontal="center" vertical="center"/>
    </xf>
    <xf numFmtId="0" fontId="0" fillId="3" borderId="19" xfId="0" applyFill="1" applyBorder="1" applyAlignment="1" applyProtection="1">
      <alignment horizontal="center" vertical="center"/>
      <protection locked="0"/>
    </xf>
    <xf numFmtId="0" fontId="66" fillId="0" borderId="25" xfId="1" applyFont="1" applyBorder="1" applyAlignment="1" applyProtection="1">
      <alignment horizontal="center" vertical="center" wrapText="1"/>
    </xf>
    <xf numFmtId="0" fontId="28" fillId="0" borderId="13" xfId="0" applyFont="1" applyBorder="1" applyAlignment="1" applyProtection="1">
      <alignment horizontal="center" wrapText="1"/>
    </xf>
    <xf numFmtId="0" fontId="0" fillId="0" borderId="16" xfId="0" applyFont="1" applyBorder="1" applyAlignment="1" applyProtection="1">
      <alignment horizontal="center" vertical="center" wrapText="1"/>
    </xf>
    <xf numFmtId="0" fontId="0" fillId="0" borderId="17" xfId="0" applyFont="1" applyBorder="1" applyAlignment="1" applyProtection="1">
      <alignment horizontal="center" vertical="center" wrapText="1"/>
    </xf>
    <xf numFmtId="0" fontId="49" fillId="0" borderId="0" xfId="0" applyFont="1" applyBorder="1" applyAlignment="1" applyProtection="1">
      <alignment horizontal="center" vertical="center" wrapText="1"/>
    </xf>
    <xf numFmtId="0" fontId="49" fillId="0" borderId="12" xfId="0" applyFont="1" applyBorder="1" applyAlignment="1" applyProtection="1">
      <alignment horizontal="center" vertical="center" wrapText="1"/>
    </xf>
    <xf numFmtId="0" fontId="51" fillId="0" borderId="16" xfId="0" applyFont="1" applyBorder="1" applyAlignment="1" applyProtection="1">
      <alignment horizontal="center" vertical="center" wrapText="1"/>
    </xf>
    <xf numFmtId="0" fontId="51" fillId="0" borderId="0" xfId="0" applyFont="1" applyAlignment="1" applyProtection="1">
      <alignment horizontal="center" vertical="center" wrapText="1"/>
    </xf>
    <xf numFmtId="0" fontId="28" fillId="0" borderId="12" xfId="0" applyFont="1" applyBorder="1" applyAlignment="1" applyProtection="1">
      <alignment horizontal="center" wrapText="1"/>
    </xf>
    <xf numFmtId="3" fontId="6" fillId="2" borderId="31" xfId="0" applyNumberFormat="1" applyFont="1" applyFill="1" applyBorder="1" applyAlignment="1" applyProtection="1">
      <alignment horizontal="center"/>
    </xf>
    <xf numFmtId="3" fontId="6" fillId="2" borderId="29" xfId="0" applyNumberFormat="1" applyFont="1" applyFill="1" applyBorder="1" applyAlignment="1" applyProtection="1">
      <alignment horizontal="center"/>
    </xf>
    <xf numFmtId="3" fontId="6" fillId="2" borderId="30" xfId="0" applyNumberFormat="1" applyFont="1" applyFill="1" applyBorder="1" applyAlignment="1" applyProtection="1">
      <alignment horizontal="center"/>
    </xf>
    <xf numFmtId="0" fontId="7" fillId="0" borderId="22" xfId="0" applyFont="1" applyBorder="1" applyAlignment="1" applyProtection="1">
      <alignment horizontal="center"/>
    </xf>
    <xf numFmtId="0" fontId="7" fillId="0" borderId="23" xfId="0" applyFont="1" applyBorder="1" applyAlignment="1" applyProtection="1">
      <alignment horizontal="center"/>
    </xf>
    <xf numFmtId="0" fontId="7" fillId="0" borderId="24" xfId="0" applyFont="1" applyBorder="1" applyAlignment="1" applyProtection="1">
      <alignment horizontal="center"/>
    </xf>
    <xf numFmtId="0" fontId="29" fillId="0" borderId="0" xfId="0" applyFont="1" applyBorder="1" applyAlignment="1" applyProtection="1">
      <alignment horizontal="center" vertical="center"/>
    </xf>
    <xf numFmtId="0" fontId="50" fillId="0" borderId="0" xfId="1" applyFont="1" applyBorder="1" applyAlignment="1" applyProtection="1">
      <alignment horizontal="center" vertical="center" wrapText="1"/>
    </xf>
    <xf numFmtId="0" fontId="0" fillId="3" borderId="23" xfId="0" applyFill="1" applyBorder="1" applyAlignment="1" applyProtection="1">
      <alignment horizontal="center" vertical="center"/>
      <protection locked="0"/>
    </xf>
    <xf numFmtId="0" fontId="0" fillId="3" borderId="43" xfId="0" applyFill="1" applyBorder="1" applyAlignment="1" applyProtection="1">
      <alignment horizontal="center" vertical="center"/>
      <protection locked="0"/>
    </xf>
    <xf numFmtId="0" fontId="0" fillId="3" borderId="41" xfId="0" applyFill="1" applyBorder="1" applyAlignment="1" applyProtection="1">
      <alignment horizontal="center" vertical="center"/>
      <protection locked="0"/>
    </xf>
    <xf numFmtId="0" fontId="0" fillId="3" borderId="44" xfId="0" applyFill="1" applyBorder="1" applyAlignment="1" applyProtection="1">
      <alignment horizontal="center" vertical="center"/>
      <protection locked="0"/>
    </xf>
    <xf numFmtId="0" fontId="28" fillId="0" borderId="33" xfId="0" applyFont="1" applyBorder="1" applyAlignment="1" applyProtection="1">
      <alignment horizontal="center" wrapText="1"/>
    </xf>
    <xf numFmtId="3" fontId="6" fillId="2" borderId="38" xfId="0" applyNumberFormat="1" applyFont="1" applyFill="1" applyBorder="1" applyAlignment="1" applyProtection="1">
      <alignment horizontal="center"/>
    </xf>
    <xf numFmtId="3" fontId="6" fillId="2" borderId="39" xfId="0" applyNumberFormat="1" applyFont="1" applyFill="1" applyBorder="1" applyAlignment="1" applyProtection="1">
      <alignment horizontal="center"/>
    </xf>
    <xf numFmtId="3" fontId="6" fillId="2" borderId="40" xfId="0" applyNumberFormat="1" applyFont="1" applyFill="1" applyBorder="1" applyAlignment="1" applyProtection="1">
      <alignment horizontal="center"/>
    </xf>
    <xf numFmtId="0" fontId="7" fillId="0" borderId="11" xfId="0" applyFont="1" applyBorder="1" applyAlignment="1" applyProtection="1">
      <alignment horizontal="center"/>
    </xf>
    <xf numFmtId="0" fontId="7" fillId="0" borderId="41" xfId="0" applyFont="1" applyBorder="1" applyAlignment="1" applyProtection="1">
      <alignment horizontal="center"/>
    </xf>
    <xf numFmtId="0" fontId="7" fillId="0" borderId="42" xfId="0" applyFont="1" applyBorder="1" applyAlignment="1" applyProtection="1">
      <alignment horizontal="center"/>
    </xf>
    <xf numFmtId="0" fontId="0" fillId="0" borderId="16" xfId="0" applyFont="1" applyBorder="1" applyAlignment="1" applyProtection="1">
      <alignment horizontal="center" vertical="top" wrapText="1"/>
    </xf>
    <xf numFmtId="0" fontId="0" fillId="0" borderId="17" xfId="0" applyFont="1" applyBorder="1" applyAlignment="1" applyProtection="1">
      <alignment horizontal="center" vertical="top" wrapText="1"/>
    </xf>
    <xf numFmtId="0" fontId="41" fillId="4" borderId="45" xfId="0" applyFont="1" applyFill="1" applyBorder="1" applyAlignment="1" applyProtection="1">
      <alignment horizontal="center" vertical="center"/>
    </xf>
    <xf numFmtId="0" fontId="41" fillId="4" borderId="55" xfId="0" applyFont="1" applyFill="1" applyBorder="1" applyAlignment="1" applyProtection="1">
      <alignment horizontal="center" vertical="center"/>
    </xf>
    <xf numFmtId="0" fontId="59" fillId="0" borderId="49" xfId="0" applyFont="1" applyFill="1" applyBorder="1" applyAlignment="1" applyProtection="1">
      <alignment horizontal="left" vertical="center" wrapText="1"/>
    </xf>
    <xf numFmtId="0" fontId="59" fillId="0" borderId="50" xfId="0" applyFont="1" applyFill="1" applyBorder="1" applyAlignment="1" applyProtection="1">
      <alignment horizontal="left" vertical="center" wrapText="1"/>
    </xf>
    <xf numFmtId="0" fontId="59" fillId="0" borderId="51" xfId="0" applyFont="1" applyFill="1" applyBorder="1" applyAlignment="1" applyProtection="1">
      <alignment horizontal="left" vertical="center" wrapText="1"/>
    </xf>
    <xf numFmtId="0" fontId="59" fillId="0" borderId="16" xfId="0" applyFont="1" applyFill="1" applyBorder="1" applyAlignment="1" applyProtection="1">
      <alignment horizontal="left" vertical="center" wrapText="1"/>
    </xf>
    <xf numFmtId="0" fontId="59" fillId="0" borderId="0" xfId="0" applyFont="1" applyFill="1" applyBorder="1" applyAlignment="1" applyProtection="1">
      <alignment horizontal="left" vertical="center" wrapText="1"/>
    </xf>
    <xf numFmtId="0" fontId="59" fillId="0" borderId="3" xfId="0" applyFont="1" applyFill="1" applyBorder="1" applyAlignment="1" applyProtection="1">
      <alignment horizontal="left" vertical="center" wrapText="1"/>
    </xf>
    <xf numFmtId="0" fontId="59" fillId="0" borderId="52" xfId="0" applyFont="1" applyFill="1" applyBorder="1" applyAlignment="1" applyProtection="1">
      <alignment horizontal="left" vertical="center" wrapText="1"/>
    </xf>
    <xf numFmtId="0" fontId="59" fillId="0" borderId="53" xfId="0" applyFont="1" applyFill="1" applyBorder="1" applyAlignment="1" applyProtection="1">
      <alignment horizontal="left" vertical="center" wrapText="1"/>
    </xf>
    <xf numFmtId="0" fontId="59" fillId="0" borderId="54" xfId="0" applyFont="1" applyFill="1" applyBorder="1" applyAlignment="1" applyProtection="1">
      <alignment horizontal="left" vertical="center" wrapText="1"/>
    </xf>
    <xf numFmtId="0" fontId="4" fillId="0" borderId="16" xfId="0" applyFont="1" applyFill="1" applyBorder="1" applyAlignment="1" applyProtection="1">
      <alignment horizontal="right" vertical="center" wrapText="1"/>
    </xf>
    <xf numFmtId="0" fontId="4" fillId="0" borderId="0" xfId="0" applyFont="1" applyFill="1" applyBorder="1" applyAlignment="1" applyProtection="1">
      <alignment horizontal="right" vertical="center" wrapText="1"/>
    </xf>
    <xf numFmtId="0" fontId="4" fillId="0" borderId="56" xfId="0" applyFont="1" applyFill="1" applyBorder="1" applyAlignment="1" applyProtection="1">
      <alignment horizontal="right" vertical="center" wrapText="1"/>
    </xf>
    <xf numFmtId="0" fontId="60" fillId="0" borderId="16" xfId="0" applyFont="1" applyFill="1" applyBorder="1" applyAlignment="1" applyProtection="1">
      <alignment horizontal="center" vertical="center" wrapText="1"/>
    </xf>
    <xf numFmtId="0" fontId="60" fillId="0" borderId="0" xfId="0" applyFont="1" applyFill="1" applyBorder="1" applyAlignment="1" applyProtection="1">
      <alignment horizontal="center" vertical="center" wrapText="1"/>
    </xf>
    <xf numFmtId="0" fontId="60" fillId="0" borderId="3" xfId="0" applyFont="1" applyFill="1" applyBorder="1" applyAlignment="1" applyProtection="1">
      <alignment horizontal="center" vertical="center" wrapText="1"/>
    </xf>
    <xf numFmtId="0" fontId="4" fillId="3" borderId="47" xfId="0" applyFont="1" applyFill="1" applyBorder="1" applyAlignment="1" applyProtection="1">
      <alignment horizontal="left" vertical="center" wrapText="1"/>
      <protection locked="0"/>
    </xf>
    <xf numFmtId="0" fontId="4" fillId="3" borderId="33" xfId="0" applyFont="1" applyFill="1" applyBorder="1" applyAlignment="1" applyProtection="1">
      <alignment horizontal="left" vertical="center" wrapText="1"/>
      <protection locked="0"/>
    </xf>
    <xf numFmtId="0" fontId="4" fillId="3" borderId="48" xfId="0" applyFont="1" applyFill="1" applyBorder="1" applyAlignment="1" applyProtection="1">
      <alignment horizontal="left" vertical="center" wrapText="1"/>
      <protection locked="0"/>
    </xf>
    <xf numFmtId="0" fontId="4" fillId="3" borderId="21" xfId="0" applyFont="1" applyFill="1" applyBorder="1" applyAlignment="1" applyProtection="1">
      <alignment horizontal="left" vertical="center" wrapText="1"/>
      <protection locked="0"/>
    </xf>
    <xf numFmtId="0" fontId="4" fillId="3" borderId="36" xfId="0" applyFont="1" applyFill="1" applyBorder="1" applyAlignment="1" applyProtection="1">
      <alignment horizontal="left" vertical="center" wrapText="1"/>
      <protection locked="0"/>
    </xf>
    <xf numFmtId="0" fontId="4" fillId="3" borderId="46" xfId="0" applyFont="1" applyFill="1" applyBorder="1" applyAlignment="1" applyProtection="1">
      <alignment horizontal="left" vertical="center" wrapText="1"/>
      <protection locked="0"/>
    </xf>
    <xf numFmtId="0" fontId="59" fillId="0" borderId="16" xfId="0" applyFont="1" applyFill="1" applyBorder="1" applyAlignment="1" applyProtection="1">
      <alignment horizontal="left" wrapText="1"/>
    </xf>
    <xf numFmtId="0" fontId="59" fillId="0" borderId="0" xfId="0" applyFont="1" applyFill="1" applyBorder="1" applyAlignment="1" applyProtection="1">
      <alignment horizontal="left" wrapText="1"/>
    </xf>
    <xf numFmtId="0" fontId="59" fillId="0" borderId="3" xfId="0" applyFont="1" applyFill="1" applyBorder="1" applyAlignment="1" applyProtection="1">
      <alignment horizontal="left" wrapText="1"/>
    </xf>
    <xf numFmtId="0" fontId="59" fillId="0" borderId="21" xfId="0" applyFont="1" applyFill="1" applyBorder="1" applyAlignment="1" applyProtection="1">
      <alignment horizontal="left" wrapText="1"/>
    </xf>
    <xf numFmtId="0" fontId="59" fillId="0" borderId="36" xfId="0" applyFont="1" applyFill="1" applyBorder="1" applyAlignment="1" applyProtection="1">
      <alignment horizontal="left" wrapText="1"/>
    </xf>
    <xf numFmtId="0" fontId="59" fillId="0" borderId="46" xfId="0" applyFont="1" applyFill="1" applyBorder="1" applyAlignment="1" applyProtection="1">
      <alignment horizontal="left" wrapText="1"/>
    </xf>
    <xf numFmtId="0" fontId="57" fillId="0" borderId="16" xfId="0" applyFont="1" applyFill="1" applyBorder="1" applyAlignment="1" applyProtection="1">
      <alignment horizontal="center" vertical="center" wrapText="1"/>
    </xf>
    <xf numFmtId="0" fontId="57" fillId="0" borderId="0" xfId="0" applyFont="1" applyFill="1" applyBorder="1" applyAlignment="1" applyProtection="1">
      <alignment horizontal="center" vertical="center" wrapText="1"/>
    </xf>
    <xf numFmtId="0" fontId="57" fillId="0" borderId="3" xfId="0" applyFont="1" applyFill="1" applyBorder="1" applyAlignment="1" applyProtection="1">
      <alignment horizontal="center" vertical="center" wrapText="1"/>
    </xf>
    <xf numFmtId="0" fontId="41" fillId="0" borderId="16" xfId="0" applyFont="1" applyFill="1" applyBorder="1" applyAlignment="1" applyProtection="1">
      <alignment horizontal="left" vertical="center"/>
    </xf>
    <xf numFmtId="0" fontId="41" fillId="0" borderId="0" xfId="0" applyFont="1" applyFill="1" applyBorder="1" applyAlignment="1" applyProtection="1">
      <alignment horizontal="left" vertical="center"/>
    </xf>
    <xf numFmtId="0" fontId="38" fillId="5" borderId="14" xfId="0" applyFont="1" applyFill="1" applyBorder="1" applyAlignment="1" applyProtection="1">
      <alignment horizontal="center"/>
    </xf>
    <xf numFmtId="0" fontId="38" fillId="5" borderId="13" xfId="0" applyFont="1" applyFill="1" applyBorder="1" applyAlignment="1" applyProtection="1">
      <alignment horizontal="center"/>
    </xf>
    <xf numFmtId="0" fontId="38" fillId="5" borderId="15" xfId="0" applyFont="1" applyFill="1" applyBorder="1" applyAlignment="1" applyProtection="1">
      <alignment horizontal="center"/>
    </xf>
    <xf numFmtId="0" fontId="38" fillId="7" borderId="14" xfId="0" applyFont="1" applyFill="1" applyBorder="1" applyAlignment="1" applyProtection="1">
      <alignment horizontal="center"/>
    </xf>
    <xf numFmtId="0" fontId="38" fillId="7" borderId="13" xfId="0" applyFont="1" applyFill="1" applyBorder="1" applyAlignment="1" applyProtection="1">
      <alignment horizontal="center"/>
    </xf>
    <xf numFmtId="0" fontId="38" fillId="7" borderId="15" xfId="0" applyFont="1" applyFill="1" applyBorder="1" applyAlignment="1" applyProtection="1">
      <alignment horizontal="center"/>
    </xf>
    <xf numFmtId="0" fontId="53" fillId="0" borderId="13" xfId="0" applyFont="1" applyFill="1" applyBorder="1" applyAlignment="1" applyProtection="1">
      <alignment horizontal="center"/>
    </xf>
    <xf numFmtId="0" fontId="44" fillId="0" borderId="13" xfId="1" applyFont="1" applyBorder="1" applyProtection="1"/>
    <xf numFmtId="0" fontId="44" fillId="0" borderId="15" xfId="1" applyFont="1" applyBorder="1" applyProtection="1"/>
    <xf numFmtId="0" fontId="4" fillId="3" borderId="45" xfId="0" applyFont="1" applyFill="1" applyBorder="1" applyAlignment="1" applyProtection="1">
      <alignment horizontal="center"/>
      <protection locked="0"/>
    </xf>
    <xf numFmtId="0" fontId="4" fillId="3" borderId="20" xfId="0" applyFont="1" applyFill="1" applyBorder="1" applyAlignment="1" applyProtection="1">
      <alignment horizontal="center"/>
      <protection locked="0"/>
    </xf>
    <xf numFmtId="0" fontId="54" fillId="0" borderId="0" xfId="0" applyFont="1" applyBorder="1" applyAlignment="1" applyProtection="1">
      <alignment horizontal="center"/>
    </xf>
    <xf numFmtId="0" fontId="44" fillId="0" borderId="0" xfId="1" applyFont="1" applyBorder="1" applyAlignment="1" applyProtection="1">
      <alignment horizontal="left"/>
    </xf>
    <xf numFmtId="0" fontId="44" fillId="0" borderId="3" xfId="1" applyFont="1" applyBorder="1" applyAlignment="1" applyProtection="1">
      <alignment horizontal="left"/>
    </xf>
    <xf numFmtId="0" fontId="44" fillId="0" borderId="0" xfId="1" applyFont="1" applyFill="1" applyBorder="1" applyAlignment="1" applyProtection="1">
      <alignment horizontal="left" wrapText="1"/>
    </xf>
    <xf numFmtId="0" fontId="44" fillId="0" borderId="3" xfId="1" applyFont="1" applyFill="1" applyBorder="1" applyAlignment="1" applyProtection="1">
      <alignment horizontal="left" wrapText="1"/>
    </xf>
    <xf numFmtId="0" fontId="42" fillId="0" borderId="0" xfId="1" applyFont="1" applyBorder="1" applyAlignment="1" applyProtection="1">
      <alignment horizontal="left" vertical="center"/>
    </xf>
    <xf numFmtId="0" fontId="42" fillId="0" borderId="0" xfId="1" applyFont="1" applyAlignment="1">
      <alignment horizontal="left"/>
    </xf>
    <xf numFmtId="0" fontId="59" fillId="8" borderId="45" xfId="0" applyFont="1" applyFill="1" applyBorder="1" applyAlignment="1" applyProtection="1">
      <alignment horizontal="left" vertical="top" wrapText="1"/>
      <protection locked="0"/>
    </xf>
    <xf numFmtId="0" fontId="59" fillId="8" borderId="57" xfId="0" applyFont="1" applyFill="1" applyBorder="1" applyAlignment="1" applyProtection="1">
      <alignment horizontal="left" vertical="top" wrapText="1"/>
      <protection locked="0"/>
    </xf>
    <xf numFmtId="0" fontId="59" fillId="8" borderId="20" xfId="0" applyFont="1" applyFill="1" applyBorder="1" applyAlignment="1" applyProtection="1">
      <alignment horizontal="left" vertical="top" wrapText="1"/>
      <protection locked="0"/>
    </xf>
    <xf numFmtId="0" fontId="2" fillId="3" borderId="14" xfId="0" applyFont="1" applyFill="1" applyBorder="1" applyAlignment="1" applyProtection="1">
      <alignment horizontal="center" vertical="center" wrapText="1"/>
      <protection locked="0"/>
    </xf>
    <xf numFmtId="0" fontId="2" fillId="3" borderId="13" xfId="0" applyFont="1" applyFill="1" applyBorder="1" applyAlignment="1" applyProtection="1">
      <alignment horizontal="center" vertical="center" wrapText="1"/>
      <protection locked="0"/>
    </xf>
    <xf numFmtId="0" fontId="2" fillId="3" borderId="15" xfId="0" applyFont="1" applyFill="1" applyBorder="1" applyAlignment="1" applyProtection="1">
      <alignment horizontal="center" vertical="center" wrapText="1"/>
      <protection locked="0"/>
    </xf>
    <xf numFmtId="0" fontId="2" fillId="3" borderId="17" xfId="0" applyFont="1" applyFill="1" applyBorder="1" applyAlignment="1" applyProtection="1">
      <alignment horizontal="center" vertical="center" wrapText="1"/>
      <protection locked="0"/>
    </xf>
    <xf numFmtId="0" fontId="2" fillId="3" borderId="12" xfId="0" applyFont="1" applyFill="1" applyBorder="1" applyAlignment="1" applyProtection="1">
      <alignment horizontal="center" vertical="center" wrapText="1"/>
      <protection locked="0"/>
    </xf>
    <xf numFmtId="0" fontId="2" fillId="3" borderId="18" xfId="0" applyFont="1" applyFill="1" applyBorder="1" applyAlignment="1" applyProtection="1">
      <alignment horizontal="center" vertical="center" wrapText="1"/>
      <protection locked="0"/>
    </xf>
    <xf numFmtId="0" fontId="53" fillId="0" borderId="38" xfId="0" applyFont="1" applyFill="1" applyBorder="1" applyAlignment="1" applyProtection="1">
      <alignment horizontal="center" vertical="center"/>
      <protection locked="0"/>
    </xf>
    <xf numFmtId="0" fontId="53" fillId="0" borderId="39" xfId="0" applyFont="1" applyFill="1" applyBorder="1" applyAlignment="1" applyProtection="1">
      <alignment horizontal="center" vertical="center"/>
      <protection locked="0"/>
    </xf>
    <xf numFmtId="0" fontId="53" fillId="0" borderId="40" xfId="0" applyFont="1" applyFill="1" applyBorder="1" applyAlignment="1" applyProtection="1">
      <alignment horizontal="center" vertical="center"/>
      <protection locked="0"/>
    </xf>
    <xf numFmtId="0" fontId="41" fillId="0" borderId="0" xfId="0" applyFont="1" applyAlignment="1">
      <alignment horizontal="right" vertical="center"/>
    </xf>
    <xf numFmtId="0" fontId="41" fillId="0" borderId="3" xfId="0" applyFont="1" applyBorder="1" applyAlignment="1">
      <alignment horizontal="right" vertical="center"/>
    </xf>
    <xf numFmtId="0" fontId="68" fillId="0" borderId="0" xfId="0" applyFont="1" applyAlignment="1">
      <alignment horizontal="right" vertical="center"/>
    </xf>
    <xf numFmtId="0" fontId="68" fillId="0" borderId="3" xfId="0" applyFont="1" applyBorder="1" applyAlignment="1">
      <alignment horizontal="right" vertical="center"/>
    </xf>
    <xf numFmtId="0" fontId="45" fillId="0" borderId="0" xfId="0" applyFont="1" applyFill="1" applyAlignment="1">
      <alignment horizontal="left" vertical="center" wrapText="1"/>
    </xf>
  </cellXfs>
  <cellStyles count="11">
    <cellStyle name="Hyperlink" xfId="1" builtinId="8"/>
    <cellStyle name="Hyperlink 2" xfId="2" xr:uid="{00000000-0005-0000-0000-000001000000}"/>
    <cellStyle name="Normal" xfId="0" builtinId="0"/>
    <cellStyle name="Normal 2" xfId="3" xr:uid="{00000000-0005-0000-0000-000003000000}"/>
    <cellStyle name="Normal 2 2" xfId="4" xr:uid="{00000000-0005-0000-0000-000004000000}"/>
    <cellStyle name="Normal 2 2 2" xfId="5" xr:uid="{00000000-0005-0000-0000-000005000000}"/>
    <cellStyle name="Normal 2 2 3" xfId="6" xr:uid="{00000000-0005-0000-0000-000006000000}"/>
    <cellStyle name="Normal 3" xfId="7" xr:uid="{00000000-0005-0000-0000-000007000000}"/>
    <cellStyle name="Normal 5" xfId="8" xr:uid="{00000000-0005-0000-0000-000008000000}"/>
    <cellStyle name="Normal 7" xfId="9" xr:uid="{00000000-0005-0000-0000-000009000000}"/>
    <cellStyle name="Percent" xfId="10" builtinId="5"/>
  </cellStyles>
  <dxfs count="123">
    <dxf>
      <font>
        <b/>
        <i val="0"/>
      </font>
      <fill>
        <patternFill>
          <bgColor rgb="FFFF0000"/>
        </patternFill>
      </fill>
    </dxf>
    <dxf>
      <fill>
        <patternFill>
          <bgColor rgb="FFFF0000"/>
        </patternFill>
      </fill>
    </dxf>
    <dxf>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ill>
        <patternFill>
          <bgColor theme="9" tint="0.59996337778862885"/>
        </patternFill>
      </fill>
    </dxf>
    <dxf>
      <fill>
        <patternFill>
          <bgColor theme="4" tint="0.59996337778862885"/>
        </patternFill>
      </fill>
    </dxf>
    <dxf>
      <fill>
        <patternFill>
          <bgColor theme="9" tint="0.59996337778862885"/>
        </patternFill>
      </fill>
    </dxf>
    <dxf>
      <fill>
        <patternFill>
          <bgColor theme="4" tint="0.59996337778862885"/>
        </patternFill>
      </fill>
    </dxf>
    <dxf>
      <font>
        <b/>
        <i val="0"/>
      </font>
      <fill>
        <patternFill>
          <bgColor rgb="FFFF0000"/>
        </patternFill>
      </fill>
    </dxf>
    <dxf>
      <fill>
        <patternFill>
          <bgColor rgb="FFFF0000"/>
        </patternFill>
      </fill>
    </dxf>
    <dxf>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ill>
        <patternFill>
          <bgColor theme="9" tint="0.59996337778862885"/>
        </patternFill>
      </fill>
    </dxf>
    <dxf>
      <fill>
        <patternFill>
          <bgColor theme="4" tint="0.59996337778862885"/>
        </patternFill>
      </fill>
    </dxf>
    <dxf>
      <fill>
        <patternFill>
          <bgColor theme="9" tint="0.59996337778862885"/>
        </patternFill>
      </fill>
    </dxf>
    <dxf>
      <fill>
        <patternFill>
          <bgColor theme="4" tint="0.59996337778862885"/>
        </patternFill>
      </fill>
    </dxf>
    <dxf>
      <font>
        <b/>
        <i val="0"/>
      </font>
      <fill>
        <patternFill>
          <bgColor rgb="FFFF0000"/>
        </patternFill>
      </fill>
    </dxf>
    <dxf>
      <fill>
        <patternFill>
          <bgColor rgb="FFFF0000"/>
        </patternFill>
      </fill>
    </dxf>
    <dxf>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ill>
        <patternFill>
          <bgColor theme="9" tint="0.59996337778862885"/>
        </patternFill>
      </fill>
    </dxf>
    <dxf>
      <fill>
        <patternFill>
          <bgColor theme="4" tint="0.59996337778862885"/>
        </patternFill>
      </fill>
    </dxf>
    <dxf>
      <fill>
        <patternFill>
          <bgColor theme="9" tint="0.59996337778862885"/>
        </patternFill>
      </fill>
    </dxf>
    <dxf>
      <fill>
        <patternFill>
          <bgColor theme="4" tint="0.59996337778862885"/>
        </patternFill>
      </fill>
    </dxf>
    <dxf>
      <font>
        <b/>
        <i val="0"/>
      </font>
      <fill>
        <patternFill>
          <bgColor rgb="FFFF0000"/>
        </patternFill>
      </fill>
    </dxf>
    <dxf>
      <fill>
        <patternFill>
          <bgColor rgb="FFFF0000"/>
        </patternFill>
      </fill>
    </dxf>
    <dxf>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ill>
        <patternFill>
          <bgColor theme="9" tint="0.59996337778862885"/>
        </patternFill>
      </fill>
    </dxf>
    <dxf>
      <fill>
        <patternFill>
          <bgColor theme="4" tint="0.59996337778862885"/>
        </patternFill>
      </fill>
    </dxf>
    <dxf>
      <fill>
        <patternFill>
          <bgColor theme="9" tint="0.59996337778862885"/>
        </patternFill>
      </fill>
    </dxf>
    <dxf>
      <fill>
        <patternFill>
          <bgColor theme="4" tint="0.59996337778862885"/>
        </patternFill>
      </fill>
    </dxf>
    <dxf>
      <font>
        <b/>
        <i val="0"/>
      </font>
      <fill>
        <patternFill>
          <bgColor rgb="FFFF0000"/>
        </patternFill>
      </fill>
    </dxf>
    <dxf>
      <fill>
        <patternFill>
          <bgColor rgb="FFFF0000"/>
        </patternFill>
      </fill>
    </dxf>
    <dxf>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ill>
        <patternFill>
          <bgColor theme="9" tint="0.59996337778862885"/>
        </patternFill>
      </fill>
    </dxf>
    <dxf>
      <fill>
        <patternFill>
          <bgColor theme="4" tint="0.59996337778862885"/>
        </patternFill>
      </fill>
    </dxf>
    <dxf>
      <fill>
        <patternFill>
          <bgColor theme="9" tint="0.59996337778862885"/>
        </patternFill>
      </fill>
    </dxf>
    <dxf>
      <fill>
        <patternFill>
          <bgColor theme="4" tint="0.59996337778862885"/>
        </patternFill>
      </fill>
    </dxf>
    <dxf>
      <font>
        <b/>
        <i val="0"/>
        <color auto="1"/>
      </font>
      <fill>
        <patternFill>
          <bgColor rgb="FFFF0000"/>
        </patternFill>
      </fill>
    </dxf>
    <dxf>
      <font>
        <b/>
        <i val="0"/>
        <color rgb="FFFF0000"/>
      </font>
      <fill>
        <patternFill>
          <bgColor rgb="FFFFFF00"/>
        </patternFill>
      </fill>
    </dxf>
    <dxf>
      <font>
        <b/>
        <i val="0"/>
        <color auto="1"/>
      </font>
      <fill>
        <patternFill>
          <bgColor rgb="FFFF0000"/>
        </patternFill>
      </fill>
    </dxf>
    <dxf>
      <font>
        <b/>
        <i val="0"/>
        <color rgb="FFFF0000"/>
      </font>
      <fill>
        <patternFill>
          <bgColor rgb="FFFFFF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b/>
        <i val="0"/>
        <color auto="1"/>
      </font>
      <fill>
        <patternFill>
          <bgColor rgb="FFFF0000"/>
        </patternFill>
      </fill>
    </dxf>
    <dxf>
      <font>
        <b/>
        <i val="0"/>
        <color rgb="FFFF0000"/>
      </font>
      <fill>
        <patternFill>
          <bgColor rgb="FFFFFF00"/>
        </patternFill>
      </fill>
    </dxf>
    <dxf>
      <font>
        <b/>
        <i val="0"/>
        <color auto="1"/>
      </font>
      <fill>
        <patternFill>
          <bgColor rgb="FFFF0000"/>
        </patternFill>
      </fill>
    </dxf>
    <dxf>
      <font>
        <b/>
        <i val="0"/>
        <color rgb="FFFF0000"/>
      </font>
      <fill>
        <patternFill>
          <bgColor rgb="FFFFFF00"/>
        </patternFill>
      </fill>
    </dxf>
    <dxf>
      <font>
        <b/>
        <i val="0"/>
        <color auto="1"/>
      </font>
      <fill>
        <patternFill>
          <bgColor rgb="FFFF0000"/>
        </patternFill>
      </fill>
    </dxf>
    <dxf>
      <font>
        <b/>
        <i val="0"/>
        <color rgb="FFFF0000"/>
      </font>
      <fill>
        <patternFill>
          <bgColor rgb="FFFFFF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b/>
        <i val="0"/>
        <color auto="1"/>
      </font>
      <fill>
        <patternFill>
          <bgColor rgb="FFFF0000"/>
        </patternFill>
      </fill>
    </dxf>
    <dxf>
      <font>
        <b/>
        <i val="0"/>
        <color rgb="FFFF0000"/>
      </font>
      <fill>
        <patternFill>
          <bgColor rgb="FFFFFF00"/>
        </patternFill>
      </fill>
    </dxf>
    <dxf>
      <font>
        <b/>
        <i val="0"/>
        <color auto="1"/>
      </font>
      <fill>
        <patternFill>
          <bgColor rgb="FFFF0000"/>
        </patternFill>
      </fill>
    </dxf>
    <dxf>
      <font>
        <b/>
        <i val="0"/>
        <color rgb="FFFF0000"/>
      </font>
      <fill>
        <patternFill>
          <bgColor rgb="FFFFFF00"/>
        </patternFill>
      </fill>
    </dxf>
    <dxf>
      <font>
        <b/>
        <i val="0"/>
        <color auto="1"/>
      </font>
      <fill>
        <patternFill>
          <bgColor rgb="FFFF0000"/>
        </patternFill>
      </fill>
    </dxf>
    <dxf>
      <font>
        <b/>
        <i val="0"/>
        <color rgb="FFFF0000"/>
      </font>
      <fill>
        <patternFill>
          <bgColor rgb="FFFFFF00"/>
        </patternFill>
      </fill>
    </dxf>
    <dxf>
      <font>
        <b/>
        <i val="0"/>
        <color auto="1"/>
      </font>
      <fill>
        <patternFill>
          <bgColor rgb="FFFF0000"/>
        </patternFill>
      </fill>
    </dxf>
    <dxf>
      <font>
        <b/>
        <i val="0"/>
        <color rgb="FFFF0000"/>
      </font>
      <fill>
        <patternFill>
          <bgColor rgb="FFFFFF00"/>
        </patternFill>
      </fill>
    </dxf>
    <dxf>
      <font>
        <b/>
        <i val="0"/>
        <color auto="1"/>
      </font>
      <fill>
        <patternFill>
          <bgColor rgb="FFFF0000"/>
        </patternFill>
      </fill>
    </dxf>
    <dxf>
      <font>
        <b/>
        <i val="0"/>
        <color rgb="FFFF0000"/>
      </font>
      <fill>
        <patternFill>
          <bgColor rgb="FFFFFF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s>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4</xdr:col>
      <xdr:colOff>224790</xdr:colOff>
      <xdr:row>43</xdr:row>
      <xdr:rowOff>83820</xdr:rowOff>
    </xdr:from>
    <xdr:to>
      <xdr:col>6</xdr:col>
      <xdr:colOff>506796</xdr:colOff>
      <xdr:row>46</xdr:row>
      <xdr:rowOff>0</xdr:rowOff>
    </xdr:to>
    <xdr:sp macro="" textlink="">
      <xdr:nvSpPr>
        <xdr:cNvPr id="2" name="TextBox 1">
          <a:extLst>
            <a:ext uri="{FF2B5EF4-FFF2-40B4-BE49-F238E27FC236}">
              <a16:creationId xmlns:a16="http://schemas.microsoft.com/office/drawing/2014/main" id="{6CC77470-EDF0-43EF-84B1-E03DA962AE17}"/>
            </a:ext>
          </a:extLst>
        </xdr:cNvPr>
        <xdr:cNvSpPr txBox="1"/>
      </xdr:nvSpPr>
      <xdr:spPr>
        <a:xfrm>
          <a:off x="2667000" y="15460980"/>
          <a:ext cx="1504950" cy="46482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en-US" sz="1100" b="1">
              <a:solidFill>
                <a:srgbClr val="C00000"/>
              </a:solidFill>
            </a:rPr>
            <a:t>End Time must include PM</a:t>
          </a:r>
        </a:p>
      </xdr:txBody>
    </xdr:sp>
    <xdr:clientData/>
  </xdr:twoCellAnchor>
  <xdr:twoCellAnchor>
    <xdr:from>
      <xdr:col>2</xdr:col>
      <xdr:colOff>571500</xdr:colOff>
      <xdr:row>44</xdr:row>
      <xdr:rowOff>163829</xdr:rowOff>
    </xdr:from>
    <xdr:to>
      <xdr:col>4</xdr:col>
      <xdr:colOff>253396</xdr:colOff>
      <xdr:row>46</xdr:row>
      <xdr:rowOff>195329</xdr:rowOff>
    </xdr:to>
    <xdr:cxnSp macro="">
      <xdr:nvCxnSpPr>
        <xdr:cNvPr id="3" name="Straight Arrow Connector 2">
          <a:extLst>
            <a:ext uri="{FF2B5EF4-FFF2-40B4-BE49-F238E27FC236}">
              <a16:creationId xmlns:a16="http://schemas.microsoft.com/office/drawing/2014/main" id="{9EEBA91C-9E1E-49EC-BB71-9F27B3040B6A}"/>
            </a:ext>
            <a:ext uri="{C183D7F6-B498-43B3-948B-1728B52AA6E4}">
              <adec:decorative xmlns:adec="http://schemas.microsoft.com/office/drawing/2017/decorative" val="1"/>
            </a:ext>
          </a:extLst>
        </xdr:cNvPr>
        <xdr:cNvCxnSpPr/>
      </xdr:nvCxnSpPr>
      <xdr:spPr>
        <a:xfrm rot="10800000" flipV="1">
          <a:off x="2116455" y="16074389"/>
          <a:ext cx="925830" cy="375286"/>
        </a:xfrm>
        <a:prstGeom prst="straightConnector1">
          <a:avLst/>
        </a:prstGeom>
        <a:ln w="2540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104774</xdr:colOff>
      <xdr:row>56</xdr:row>
      <xdr:rowOff>11430</xdr:rowOff>
    </xdr:from>
    <xdr:to>
      <xdr:col>7</xdr:col>
      <xdr:colOff>394168</xdr:colOff>
      <xdr:row>58</xdr:row>
      <xdr:rowOff>57150</xdr:rowOff>
    </xdr:to>
    <xdr:sp macro="" textlink="">
      <xdr:nvSpPr>
        <xdr:cNvPr id="4" name="TextBox 3">
          <a:extLst>
            <a:ext uri="{FF2B5EF4-FFF2-40B4-BE49-F238E27FC236}">
              <a16:creationId xmlns:a16="http://schemas.microsoft.com/office/drawing/2014/main" id="{495F65FF-415A-4E1F-A03A-984F733EEE5F}"/>
            </a:ext>
          </a:extLst>
        </xdr:cNvPr>
        <xdr:cNvSpPr txBox="1"/>
      </xdr:nvSpPr>
      <xdr:spPr>
        <a:xfrm>
          <a:off x="2771774" y="23728680"/>
          <a:ext cx="2245183" cy="46482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n-US" sz="1100" b="1">
              <a:solidFill>
                <a:srgbClr val="C00000"/>
              </a:solidFill>
            </a:rPr>
            <a:t>For this example, ensure </a:t>
          </a:r>
        </a:p>
        <a:p>
          <a:pPr algn="ctr"/>
          <a:r>
            <a:rPr lang="en-US" sz="1100" b="1">
              <a:solidFill>
                <a:srgbClr val="C00000"/>
              </a:solidFill>
            </a:rPr>
            <a:t>that the number</a:t>
          </a:r>
          <a:r>
            <a:rPr lang="en-US" sz="1100" b="1" baseline="0">
              <a:solidFill>
                <a:srgbClr val="C00000"/>
              </a:solidFill>
            </a:rPr>
            <a:t> of days = 5.</a:t>
          </a:r>
          <a:endParaRPr lang="en-US" sz="1100" b="1">
            <a:solidFill>
              <a:srgbClr val="C00000"/>
            </a:solidFill>
          </a:endParaRPr>
        </a:p>
      </xdr:txBody>
    </xdr:sp>
    <xdr:clientData/>
  </xdr:twoCellAnchor>
  <xdr:twoCellAnchor>
    <xdr:from>
      <xdr:col>4</xdr:col>
      <xdr:colOff>377190</xdr:colOff>
      <xdr:row>51</xdr:row>
      <xdr:rowOff>147638</xdr:rowOff>
    </xdr:from>
    <xdr:to>
      <xdr:col>5</xdr:col>
      <xdr:colOff>114082</xdr:colOff>
      <xdr:row>56</xdr:row>
      <xdr:rowOff>66684</xdr:rowOff>
    </xdr:to>
    <xdr:cxnSp macro="">
      <xdr:nvCxnSpPr>
        <xdr:cNvPr id="5" name="Straight Arrow Connector 4">
          <a:extLst>
            <a:ext uri="{FF2B5EF4-FFF2-40B4-BE49-F238E27FC236}">
              <a16:creationId xmlns:a16="http://schemas.microsoft.com/office/drawing/2014/main" id="{C50DF324-2EC8-45BA-894F-8C15CB5DD357}"/>
            </a:ext>
            <a:ext uri="{C183D7F6-B498-43B3-948B-1728B52AA6E4}">
              <adec:decorative xmlns:adec="http://schemas.microsoft.com/office/drawing/2017/decorative" val="1"/>
            </a:ext>
          </a:extLst>
        </xdr:cNvPr>
        <xdr:cNvCxnSpPr/>
      </xdr:nvCxnSpPr>
      <xdr:spPr>
        <a:xfrm rot="5400000" flipH="1" flipV="1">
          <a:off x="3091815" y="17430751"/>
          <a:ext cx="836295" cy="706755"/>
        </a:xfrm>
        <a:prstGeom prst="straightConnector1">
          <a:avLst/>
        </a:prstGeom>
        <a:ln w="2540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xdr:colOff>
      <xdr:row>83</xdr:row>
      <xdr:rowOff>1904</xdr:rowOff>
    </xdr:from>
    <xdr:to>
      <xdr:col>5</xdr:col>
      <xdr:colOff>247651</xdr:colOff>
      <xdr:row>89</xdr:row>
      <xdr:rowOff>1941</xdr:rowOff>
    </xdr:to>
    <xdr:cxnSp macro="">
      <xdr:nvCxnSpPr>
        <xdr:cNvPr id="6" name="Straight Arrow Connector 5">
          <a:extLst>
            <a:ext uri="{FF2B5EF4-FFF2-40B4-BE49-F238E27FC236}">
              <a16:creationId xmlns:a16="http://schemas.microsoft.com/office/drawing/2014/main" id="{D2DB1318-C558-464F-8C35-A48A11CDA4DE}"/>
            </a:ext>
            <a:ext uri="{C183D7F6-B498-43B3-948B-1728B52AA6E4}">
              <adec:decorative xmlns:adec="http://schemas.microsoft.com/office/drawing/2017/decorative" val="1"/>
            </a:ext>
          </a:extLst>
        </xdr:cNvPr>
        <xdr:cNvCxnSpPr/>
      </xdr:nvCxnSpPr>
      <xdr:spPr>
        <a:xfrm rot="16200000" flipH="1">
          <a:off x="3144203" y="24051577"/>
          <a:ext cx="1350645" cy="373380"/>
        </a:xfrm>
        <a:prstGeom prst="straightConnector1">
          <a:avLst/>
        </a:prstGeom>
        <a:ln w="2540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0</xdr:colOff>
      <xdr:row>95</xdr:row>
      <xdr:rowOff>190500</xdr:rowOff>
    </xdr:from>
    <xdr:to>
      <xdr:col>5</xdr:col>
      <xdr:colOff>247650</xdr:colOff>
      <xdr:row>102</xdr:row>
      <xdr:rowOff>1047</xdr:rowOff>
    </xdr:to>
    <xdr:cxnSp macro="">
      <xdr:nvCxnSpPr>
        <xdr:cNvPr id="7" name="Straight Arrow Connector 6">
          <a:extLst>
            <a:ext uri="{FF2B5EF4-FFF2-40B4-BE49-F238E27FC236}">
              <a16:creationId xmlns:a16="http://schemas.microsoft.com/office/drawing/2014/main" id="{2C8C2695-960B-4B58-A00E-9C345082A164}"/>
            </a:ext>
            <a:ext uri="{C183D7F6-B498-43B3-948B-1728B52AA6E4}">
              <adec:decorative xmlns:adec="http://schemas.microsoft.com/office/drawing/2017/decorative" val="1"/>
            </a:ext>
          </a:extLst>
        </xdr:cNvPr>
        <xdr:cNvCxnSpPr/>
      </xdr:nvCxnSpPr>
      <xdr:spPr>
        <a:xfrm rot="16200000" flipH="1">
          <a:off x="3133725" y="26809065"/>
          <a:ext cx="1352550" cy="373380"/>
        </a:xfrm>
        <a:prstGeom prst="straightConnector1">
          <a:avLst/>
        </a:prstGeom>
        <a:ln w="2540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257175</xdr:colOff>
      <xdr:row>48</xdr:row>
      <xdr:rowOff>130564</xdr:rowOff>
    </xdr:from>
    <xdr:to>
      <xdr:col>1</xdr:col>
      <xdr:colOff>564662</xdr:colOff>
      <xdr:row>49</xdr:row>
      <xdr:rowOff>113855</xdr:rowOff>
    </xdr:to>
    <xdr:cxnSp macro="">
      <xdr:nvCxnSpPr>
        <xdr:cNvPr id="9" name="Straight Arrow Connector 8">
          <a:extLst>
            <a:ext uri="{FF2B5EF4-FFF2-40B4-BE49-F238E27FC236}">
              <a16:creationId xmlns:a16="http://schemas.microsoft.com/office/drawing/2014/main" id="{4B0AFB97-5860-4F25-B07C-E9E309001264}"/>
            </a:ext>
            <a:ext uri="{C183D7F6-B498-43B3-948B-1728B52AA6E4}">
              <adec:decorative xmlns:adec="http://schemas.microsoft.com/office/drawing/2017/decorative" val="1"/>
            </a:ext>
          </a:extLst>
        </xdr:cNvPr>
        <xdr:cNvCxnSpPr/>
      </xdr:nvCxnSpPr>
      <xdr:spPr>
        <a:xfrm flipV="1">
          <a:off x="1249680" y="20379762"/>
          <a:ext cx="312420" cy="194238"/>
        </a:xfrm>
        <a:prstGeom prst="straightConnector1">
          <a:avLst/>
        </a:prstGeom>
        <a:ln w="2540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257175</xdr:colOff>
      <xdr:row>86</xdr:row>
      <xdr:rowOff>125802</xdr:rowOff>
    </xdr:from>
    <xdr:to>
      <xdr:col>1</xdr:col>
      <xdr:colOff>564662</xdr:colOff>
      <xdr:row>87</xdr:row>
      <xdr:rowOff>114311</xdr:rowOff>
    </xdr:to>
    <xdr:cxnSp macro="">
      <xdr:nvCxnSpPr>
        <xdr:cNvPr id="12" name="Straight Arrow Connector 11">
          <a:extLst>
            <a:ext uri="{FF2B5EF4-FFF2-40B4-BE49-F238E27FC236}">
              <a16:creationId xmlns:a16="http://schemas.microsoft.com/office/drawing/2014/main" id="{AE505C20-AE25-408B-B897-FDD76A1790CE}"/>
            </a:ext>
            <a:ext uri="{C183D7F6-B498-43B3-948B-1728B52AA6E4}">
              <adec:decorative xmlns:adec="http://schemas.microsoft.com/office/drawing/2017/decorative" val="1"/>
            </a:ext>
          </a:extLst>
        </xdr:cNvPr>
        <xdr:cNvCxnSpPr/>
      </xdr:nvCxnSpPr>
      <xdr:spPr>
        <a:xfrm flipV="1">
          <a:off x="1249680" y="20379762"/>
          <a:ext cx="312420" cy="194238"/>
        </a:xfrm>
        <a:prstGeom prst="straightConnector1">
          <a:avLst/>
        </a:prstGeom>
        <a:ln w="2540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257175</xdr:colOff>
      <xdr:row>99</xdr:row>
      <xdr:rowOff>125802</xdr:rowOff>
    </xdr:from>
    <xdr:to>
      <xdr:col>1</xdr:col>
      <xdr:colOff>564662</xdr:colOff>
      <xdr:row>100</xdr:row>
      <xdr:rowOff>114096</xdr:rowOff>
    </xdr:to>
    <xdr:cxnSp macro="">
      <xdr:nvCxnSpPr>
        <xdr:cNvPr id="13" name="Straight Arrow Connector 12">
          <a:extLst>
            <a:ext uri="{FF2B5EF4-FFF2-40B4-BE49-F238E27FC236}">
              <a16:creationId xmlns:a16="http://schemas.microsoft.com/office/drawing/2014/main" id="{93C0090D-8380-4CC8-B960-7962BD08CE17}"/>
            </a:ext>
            <a:ext uri="{C183D7F6-B498-43B3-948B-1728B52AA6E4}">
              <adec:decorative xmlns:adec="http://schemas.microsoft.com/office/drawing/2017/decorative" val="1"/>
            </a:ext>
          </a:extLst>
        </xdr:cNvPr>
        <xdr:cNvCxnSpPr/>
      </xdr:nvCxnSpPr>
      <xdr:spPr>
        <a:xfrm flipV="1">
          <a:off x="1249680" y="20379762"/>
          <a:ext cx="312420" cy="194238"/>
        </a:xfrm>
        <a:prstGeom prst="straightConnector1">
          <a:avLst/>
        </a:prstGeom>
        <a:ln w="2540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11</xdr:col>
      <xdr:colOff>600074</xdr:colOff>
      <xdr:row>31</xdr:row>
      <xdr:rowOff>91710</xdr:rowOff>
    </xdr:to>
    <xdr:pic>
      <xdr:nvPicPr>
        <xdr:cNvPr id="2" name="Picture 1" descr="This is a decision tree to help IEP teams and district data entry staff determine which LRE code to use for a child with an IEP who is ages 3-5 and in preschool. If the child is in a regular early childhood program, the left side of the decision tree provides information about LRE codes 14, 17, 18, and 19. If the child is not in a regular early childhood program, the right side of the decision tree provides information about the remaining LRE codes." title="Early Childhood Decision Tree">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a:stretch>
          <a:fillRect/>
        </a:stretch>
      </xdr:blipFill>
      <xdr:spPr>
        <a:xfrm>
          <a:off x="0" y="0"/>
          <a:ext cx="7724774" cy="5959110"/>
        </a:xfrm>
        <a:prstGeom prst="rect">
          <a:avLst/>
        </a:prstGeom>
      </xdr:spPr>
    </xdr:pic>
    <xdr:clientData/>
  </xdr:twoCellAnchor>
  <xdr:twoCellAnchor editAs="oneCell">
    <xdr:from>
      <xdr:col>1</xdr:col>
      <xdr:colOff>198598</xdr:colOff>
      <xdr:row>34</xdr:row>
      <xdr:rowOff>29996</xdr:rowOff>
    </xdr:from>
    <xdr:to>
      <xdr:col>11</xdr:col>
      <xdr:colOff>361950</xdr:colOff>
      <xdr:row>67</xdr:row>
      <xdr:rowOff>79814</xdr:rowOff>
    </xdr:to>
    <xdr:pic>
      <xdr:nvPicPr>
        <xdr:cNvPr id="3" name="Picture 2" descr="This is a list of the LRE codes that can be used for children who are ages 3-5 and in preschool, including a description of each of the LRE codes.  " title="Description of Early Childhood LRE Codes">
          <a:extLst>
            <a:ext uri="{FF2B5EF4-FFF2-40B4-BE49-F238E27FC236}">
              <a16:creationId xmlns:a16="http://schemas.microsoft.com/office/drawing/2014/main" id="{00000000-0008-0000-0500-000003000000}"/>
            </a:ext>
          </a:extLst>
        </xdr:cNvPr>
        <xdr:cNvPicPr>
          <a:picLocks noChangeAspect="1"/>
        </xdr:cNvPicPr>
      </xdr:nvPicPr>
      <xdr:blipFill>
        <a:blip xmlns:r="http://schemas.openxmlformats.org/officeDocument/2006/relationships" r:embed="rId2"/>
        <a:stretch>
          <a:fillRect/>
        </a:stretch>
      </xdr:blipFill>
      <xdr:spPr>
        <a:xfrm>
          <a:off x="846298" y="6183146"/>
          <a:ext cx="6640352" cy="6021993"/>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RV-FILE03\Special%20Ed\Users\Valerie.Arnold\AppData\Local\Microsoft\Windows\Temporary%20Internet%20Files\Content.Outlook\O9H2DFUL\Preschool%20LRE%20templat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ges 3-5"/>
      <sheetName val="Sheet2"/>
      <sheetName val="Sheet3"/>
    </sheetNames>
    <sheetDataSet>
      <sheetData sheetId="0">
        <row r="185">
          <cell r="A185" t="str">
            <v>a. Separate class (more than 50% children with IEPs)</v>
          </cell>
        </row>
        <row r="186">
          <cell r="A186" t="str">
            <v>b. Separate school (public or private day school specifically for children with disabilities)</v>
          </cell>
        </row>
        <row r="187">
          <cell r="A187" t="str">
            <v>c. Residential facility (public or private residential school)</v>
          </cell>
        </row>
        <row r="188">
          <cell r="A188" t="str">
            <v>d. Home (majority of special education services provided at home)</v>
          </cell>
        </row>
        <row r="189">
          <cell r="A189" t="str">
            <v>e. Other (service provider location or some other location)</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k12.wa.us/sites/default/files/public/cedars/pubdocs/Appendices%202021-22.pdf" TargetMode="External"/><Relationship Id="rId2" Type="http://schemas.openxmlformats.org/officeDocument/2006/relationships/hyperlink" Target="https://www.k12.wa.us/sites/default/files/public/bulletinsmemos/bulletins2018/B028-18.pdf" TargetMode="External"/><Relationship Id="rId1" Type="http://schemas.openxmlformats.org/officeDocument/2006/relationships/hyperlink" Target="http://www.k12.wa.us/SpecialEd/EarlyChildhood/PreschoolLRE.aspx"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hyperlink" Target="http://www.k12.wa.us/SpecialEd/EarlyChildhood/PreschoolLRE.aspx" TargetMode="External"/><Relationship Id="rId2" Type="http://schemas.openxmlformats.org/officeDocument/2006/relationships/hyperlink" Target="http://www.k12.wa.us/SpecialEd/EarlyChildhood/PreschoolLRE.aspx" TargetMode="External"/><Relationship Id="rId1" Type="http://schemas.openxmlformats.org/officeDocument/2006/relationships/hyperlink" Target="http://www.k12.wa.us/SpecialEd/EarlyChildhood/PreschoolLRE.aspx" TargetMode="External"/><Relationship Id="rId6" Type="http://schemas.openxmlformats.org/officeDocument/2006/relationships/printerSettings" Target="../printerSettings/printerSettings5.bin"/><Relationship Id="rId5" Type="http://schemas.openxmlformats.org/officeDocument/2006/relationships/hyperlink" Target="http://www.k12.wa.us/SpecialEd/EarlyChildhood/PreschoolLRE.aspx" TargetMode="External"/><Relationship Id="rId4" Type="http://schemas.openxmlformats.org/officeDocument/2006/relationships/hyperlink" Target="http://www.k12.wa.us/SpecialEd/EarlyChildhood/PreschoolLRE.aspx"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www.k12.wa.us/SpecialEd/EarlyChildhood/PreschoolLRE.aspx" TargetMode="External"/><Relationship Id="rId1" Type="http://schemas.openxmlformats.org/officeDocument/2006/relationships/hyperlink" Target="https://www.k12.wa.us/sites/default/files/public/cedars/pubdocs/Appendices%202021-22.pdf" TargetMode="External"/><Relationship Id="rId4" Type="http://schemas.openxmlformats.org/officeDocument/2006/relationships/drawing" Target="../drawings/drawing2.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FF0000"/>
    <pageSetUpPr fitToPage="1"/>
  </sheetPr>
  <dimension ref="A1:V171"/>
  <sheetViews>
    <sheetView showGridLines="0" tabSelected="1" zoomScaleNormal="100" workbookViewId="0">
      <selection sqref="A1:J1"/>
    </sheetView>
  </sheetViews>
  <sheetFormatPr defaultColWidth="8.85546875" defaultRowHeight="17.25" x14ac:dyDescent="0.3"/>
  <cols>
    <col min="1" max="1" width="14.28515625" style="51" customWidth="1"/>
    <col min="2" max="2" width="8.85546875" style="51" customWidth="1"/>
    <col min="3" max="3" width="8.5703125" style="51" customWidth="1"/>
    <col min="4" max="4" width="8.28515625" style="51" customWidth="1"/>
    <col min="5" max="5" width="8.5703125" style="51" customWidth="1"/>
    <col min="6" max="6" width="11.85546875" style="51" customWidth="1"/>
    <col min="7" max="9" width="8.85546875" style="51"/>
    <col min="10" max="10" width="9.42578125" style="51" customWidth="1"/>
    <col min="11" max="16384" width="8.85546875" style="51"/>
  </cols>
  <sheetData>
    <row r="1" spans="1:22" ht="18.75" customHeight="1" x14ac:dyDescent="0.3">
      <c r="A1" s="228" t="s">
        <v>47</v>
      </c>
      <c r="B1" s="228"/>
      <c r="C1" s="228"/>
      <c r="D1" s="228"/>
      <c r="E1" s="228"/>
      <c r="F1" s="228"/>
      <c r="G1" s="228"/>
      <c r="H1" s="228"/>
      <c r="I1" s="228"/>
      <c r="J1" s="228"/>
      <c r="K1" s="145"/>
      <c r="Q1" s="82"/>
      <c r="R1" s="82"/>
      <c r="S1" s="82"/>
      <c r="T1" s="82"/>
    </row>
    <row r="2" spans="1:22" ht="149.65" customHeight="1" x14ac:dyDescent="0.3">
      <c r="A2" s="230" t="s">
        <v>135</v>
      </c>
      <c r="B2" s="231"/>
      <c r="C2" s="231"/>
      <c r="D2" s="231"/>
      <c r="E2" s="231"/>
      <c r="F2" s="231"/>
      <c r="G2" s="231"/>
      <c r="H2" s="231"/>
      <c r="I2" s="231"/>
      <c r="J2" s="231"/>
      <c r="K2" s="145"/>
      <c r="Q2" s="82"/>
      <c r="R2" s="82"/>
      <c r="S2" s="82"/>
      <c r="T2" s="82"/>
    </row>
    <row r="3" spans="1:22" ht="6.75" customHeight="1" x14ac:dyDescent="0.3">
      <c r="A3" s="147"/>
      <c r="B3" s="147"/>
      <c r="C3" s="147"/>
      <c r="D3" s="147"/>
      <c r="E3" s="147"/>
      <c r="F3" s="147"/>
      <c r="G3" s="147"/>
      <c r="H3" s="147"/>
      <c r="I3" s="147"/>
      <c r="J3" s="147"/>
      <c r="K3" s="146"/>
      <c r="L3" s="146"/>
      <c r="Q3" s="82"/>
      <c r="R3" s="82"/>
      <c r="S3" s="82"/>
      <c r="T3" s="82"/>
    </row>
    <row r="4" spans="1:22" ht="15" customHeight="1" x14ac:dyDescent="0.3">
      <c r="A4" s="232" t="s">
        <v>96</v>
      </c>
      <c r="B4" s="232"/>
      <c r="C4" s="232"/>
      <c r="D4" s="232"/>
      <c r="E4" s="232"/>
      <c r="F4" s="232"/>
      <c r="G4" s="232"/>
      <c r="H4" s="232"/>
      <c r="I4" s="232"/>
      <c r="J4" s="232"/>
      <c r="K4" s="146"/>
      <c r="L4" s="146"/>
      <c r="Q4" s="82"/>
      <c r="R4" s="82"/>
      <c r="S4" s="82"/>
      <c r="T4" s="82"/>
    </row>
    <row r="5" spans="1:22" ht="20.65" customHeight="1" x14ac:dyDescent="0.3">
      <c r="A5" s="229" t="s">
        <v>46</v>
      </c>
      <c r="B5" s="229"/>
      <c r="C5" s="229"/>
      <c r="D5" s="229"/>
      <c r="E5" s="229"/>
      <c r="F5" s="229"/>
      <c r="G5" s="229"/>
      <c r="H5" s="229"/>
      <c r="I5" s="229"/>
      <c r="J5" s="229"/>
      <c r="K5" s="146"/>
      <c r="L5" s="146"/>
      <c r="Q5" s="82"/>
      <c r="R5" s="82"/>
      <c r="S5" s="82"/>
      <c r="T5" s="82"/>
    </row>
    <row r="6" spans="1:22" ht="71.650000000000006" customHeight="1" x14ac:dyDescent="0.3">
      <c r="A6" s="227" t="s">
        <v>111</v>
      </c>
      <c r="B6" s="227"/>
      <c r="C6" s="227"/>
      <c r="D6" s="227"/>
      <c r="E6" s="227"/>
      <c r="F6" s="227"/>
      <c r="G6" s="227"/>
      <c r="H6" s="227"/>
      <c r="I6" s="227"/>
      <c r="J6" s="227"/>
      <c r="K6" s="146"/>
      <c r="L6" s="146"/>
      <c r="Q6" s="82"/>
      <c r="R6" s="82"/>
      <c r="S6" s="82"/>
      <c r="T6" s="82"/>
    </row>
    <row r="7" spans="1:22" ht="87.75" customHeight="1" x14ac:dyDescent="0.3">
      <c r="A7" s="235" t="s">
        <v>124</v>
      </c>
      <c r="B7" s="235"/>
      <c r="C7" s="235"/>
      <c r="D7" s="235"/>
      <c r="E7" s="235"/>
      <c r="F7" s="235"/>
      <c r="G7" s="235"/>
      <c r="H7" s="235"/>
      <c r="I7" s="235"/>
      <c r="J7" s="235"/>
      <c r="K7" s="146"/>
      <c r="L7" s="146"/>
      <c r="M7" s="234"/>
      <c r="N7" s="234"/>
      <c r="O7" s="234"/>
      <c r="P7" s="234"/>
      <c r="Q7" s="234"/>
      <c r="R7" s="234"/>
      <c r="S7" s="234"/>
      <c r="T7" s="234"/>
      <c r="U7" s="234"/>
      <c r="V7" s="234"/>
    </row>
    <row r="8" spans="1:22" ht="35.25" customHeight="1" x14ac:dyDescent="0.3">
      <c r="A8" s="234" t="s">
        <v>85</v>
      </c>
      <c r="B8" s="234"/>
      <c r="C8" s="234"/>
      <c r="D8" s="234"/>
      <c r="E8" s="234"/>
      <c r="F8" s="234"/>
      <c r="G8" s="234"/>
      <c r="H8" s="234"/>
      <c r="I8" s="234"/>
      <c r="J8" s="234"/>
      <c r="K8" s="146"/>
      <c r="L8" s="146"/>
      <c r="Q8" s="82"/>
      <c r="R8" s="82"/>
      <c r="S8" s="82"/>
      <c r="T8" s="82"/>
    </row>
    <row r="9" spans="1:22" ht="9.75" customHeight="1" x14ac:dyDescent="0.3">
      <c r="A9" s="148"/>
      <c r="B9" s="148"/>
      <c r="C9" s="148"/>
      <c r="D9" s="148"/>
      <c r="E9" s="148"/>
      <c r="F9" s="148"/>
      <c r="G9" s="148"/>
      <c r="H9" s="148"/>
      <c r="I9" s="148"/>
      <c r="J9" s="148"/>
      <c r="Q9" s="82"/>
      <c r="R9" s="82"/>
      <c r="S9" s="82"/>
      <c r="T9" s="82"/>
    </row>
    <row r="10" spans="1:22" ht="16.5" customHeight="1" x14ac:dyDescent="0.3">
      <c r="A10" s="236" t="s">
        <v>112</v>
      </c>
      <c r="B10" s="236"/>
      <c r="C10" s="236"/>
      <c r="D10" s="236"/>
      <c r="E10" s="236"/>
      <c r="F10" s="236"/>
      <c r="G10" s="236"/>
      <c r="H10" s="236"/>
      <c r="I10" s="236"/>
      <c r="J10" s="236"/>
      <c r="Q10" s="82"/>
      <c r="R10" s="82"/>
      <c r="S10" s="82"/>
      <c r="T10" s="82"/>
    </row>
    <row r="11" spans="1:22" ht="37.15" customHeight="1" x14ac:dyDescent="0.3">
      <c r="A11" s="218" t="s">
        <v>113</v>
      </c>
      <c r="B11" s="218"/>
      <c r="C11" s="218"/>
      <c r="D11" s="218"/>
      <c r="E11" s="218"/>
      <c r="F11" s="218"/>
      <c r="G11" s="218"/>
      <c r="H11" s="218"/>
      <c r="I11" s="218"/>
      <c r="J11" s="218"/>
    </row>
    <row r="12" spans="1:22" ht="23.25" customHeight="1" x14ac:dyDescent="0.3">
      <c r="A12" s="218" t="s">
        <v>80</v>
      </c>
      <c r="B12" s="218"/>
      <c r="C12" s="218"/>
      <c r="D12" s="218"/>
      <c r="E12" s="218"/>
      <c r="F12" s="218"/>
      <c r="G12" s="218"/>
      <c r="H12" s="218"/>
      <c r="I12" s="107"/>
      <c r="J12" s="107"/>
    </row>
    <row r="13" spans="1:22" x14ac:dyDescent="0.3">
      <c r="A13" s="218" t="s">
        <v>81</v>
      </c>
      <c r="B13" s="218"/>
      <c r="C13" s="218"/>
      <c r="D13" s="218"/>
      <c r="E13" s="218"/>
      <c r="F13" s="218"/>
      <c r="G13" s="218"/>
      <c r="H13" s="218"/>
      <c r="I13" s="107"/>
      <c r="J13" s="107"/>
    </row>
    <row r="14" spans="1:22" x14ac:dyDescent="0.3">
      <c r="A14" s="219" t="s">
        <v>82</v>
      </c>
      <c r="B14" s="220"/>
      <c r="C14" s="220"/>
      <c r="D14" s="220"/>
      <c r="E14" s="220"/>
      <c r="F14" s="220"/>
      <c r="G14" s="220"/>
      <c r="H14" s="220"/>
      <c r="I14" s="220"/>
      <c r="J14" s="220"/>
    </row>
    <row r="15" spans="1:22" ht="14.45" customHeight="1" x14ac:dyDescent="0.3">
      <c r="A15" s="220"/>
      <c r="B15" s="220"/>
      <c r="C15" s="220"/>
      <c r="D15" s="220"/>
      <c r="E15" s="220"/>
      <c r="F15" s="220"/>
      <c r="G15" s="220"/>
      <c r="H15" s="220"/>
      <c r="I15" s="220"/>
      <c r="J15" s="220"/>
    </row>
    <row r="16" spans="1:22" ht="9" customHeight="1" x14ac:dyDescent="0.3">
      <c r="A16" s="147"/>
      <c r="B16" s="147"/>
      <c r="C16" s="147"/>
      <c r="D16" s="147"/>
      <c r="E16" s="147"/>
      <c r="F16" s="147"/>
      <c r="G16" s="147"/>
      <c r="H16" s="147"/>
      <c r="I16" s="151"/>
      <c r="J16" s="107"/>
    </row>
    <row r="17" spans="1:20" x14ac:dyDescent="0.3">
      <c r="A17" s="224" t="s">
        <v>66</v>
      </c>
      <c r="B17" s="224"/>
      <c r="C17" s="224"/>
      <c r="D17" s="224"/>
      <c r="E17" s="224"/>
      <c r="F17" s="224"/>
      <c r="G17" s="224"/>
      <c r="H17" s="224"/>
      <c r="I17" s="224"/>
      <c r="J17" s="224"/>
    </row>
    <row r="18" spans="1:20" ht="17.850000000000001" customHeight="1" x14ac:dyDescent="0.3">
      <c r="A18" s="218" t="s">
        <v>114</v>
      </c>
      <c r="B18" s="218"/>
      <c r="C18" s="218"/>
      <c r="D18" s="218"/>
      <c r="E18" s="218"/>
      <c r="F18" s="218"/>
      <c r="G18" s="218"/>
      <c r="H18" s="218"/>
      <c r="I18" s="218"/>
      <c r="J18" s="218"/>
    </row>
    <row r="19" spans="1:20" ht="17.850000000000001" customHeight="1" x14ac:dyDescent="0.3">
      <c r="A19" s="218" t="s">
        <v>83</v>
      </c>
      <c r="B19" s="218"/>
      <c r="C19" s="218"/>
      <c r="D19" s="218"/>
      <c r="E19" s="218"/>
      <c r="F19" s="218"/>
      <c r="G19" s="218"/>
      <c r="H19" s="218"/>
      <c r="I19" s="218"/>
      <c r="J19" s="218"/>
    </row>
    <row r="20" spans="1:20" s="152" customFormat="1" ht="17.850000000000001" customHeight="1" x14ac:dyDescent="0.3">
      <c r="A20" s="223" t="s">
        <v>74</v>
      </c>
      <c r="B20" s="223"/>
      <c r="C20" s="223"/>
      <c r="D20" s="223"/>
      <c r="E20" s="223"/>
      <c r="F20" s="223"/>
      <c r="G20" s="223"/>
      <c r="H20" s="223"/>
      <c r="I20" s="223"/>
      <c r="J20" s="223"/>
      <c r="P20" s="153"/>
    </row>
    <row r="21" spans="1:20" ht="9" customHeight="1" x14ac:dyDescent="0.3">
      <c r="A21" s="226"/>
      <c r="B21" s="226"/>
      <c r="C21" s="226"/>
      <c r="D21" s="226"/>
      <c r="E21" s="226"/>
      <c r="F21" s="226"/>
      <c r="G21" s="226"/>
      <c r="H21" s="226"/>
      <c r="I21" s="226"/>
      <c r="J21" s="226"/>
      <c r="K21" s="146"/>
      <c r="L21" s="146"/>
    </row>
    <row r="22" spans="1:20" ht="16.149999999999999" customHeight="1" x14ac:dyDescent="0.3">
      <c r="A22" s="225" t="s">
        <v>67</v>
      </c>
      <c r="B22" s="225"/>
      <c r="C22" s="225"/>
      <c r="D22" s="225"/>
      <c r="E22" s="225"/>
      <c r="F22" s="225"/>
      <c r="G22" s="225"/>
      <c r="H22" s="225"/>
      <c r="I22" s="225"/>
      <c r="J22" s="225"/>
      <c r="K22" s="146"/>
      <c r="L22" s="146"/>
    </row>
    <row r="23" spans="1:20" s="155" customFormat="1" ht="18" customHeight="1" x14ac:dyDescent="0.3">
      <c r="A23" s="223" t="s">
        <v>84</v>
      </c>
      <c r="B23" s="223"/>
      <c r="C23" s="223"/>
      <c r="D23" s="223"/>
      <c r="E23" s="223"/>
      <c r="F23" s="223"/>
      <c r="G23" s="223"/>
      <c r="H23" s="223"/>
      <c r="I23" s="223"/>
      <c r="J23" s="223"/>
      <c r="K23" s="154"/>
      <c r="L23" s="154"/>
    </row>
    <row r="24" spans="1:20" ht="18" customHeight="1" x14ac:dyDescent="0.3">
      <c r="A24" s="223"/>
      <c r="B24" s="223"/>
      <c r="C24" s="223"/>
      <c r="D24" s="223"/>
      <c r="E24" s="223"/>
      <c r="F24" s="223"/>
      <c r="G24" s="223"/>
      <c r="H24" s="223"/>
      <c r="I24" s="223"/>
      <c r="J24" s="223"/>
      <c r="K24" s="146"/>
      <c r="L24" s="146"/>
    </row>
    <row r="25" spans="1:20" ht="18" customHeight="1" x14ac:dyDescent="0.3">
      <c r="A25" s="223"/>
      <c r="B25" s="223"/>
      <c r="C25" s="223"/>
      <c r="D25" s="223"/>
      <c r="E25" s="223"/>
      <c r="F25" s="223"/>
      <c r="G25" s="223"/>
      <c r="H25" s="223"/>
      <c r="I25" s="223"/>
      <c r="J25" s="223"/>
      <c r="K25" s="146"/>
      <c r="L25" s="146"/>
    </row>
    <row r="26" spans="1:20" ht="6" customHeight="1" x14ac:dyDescent="0.3">
      <c r="A26" s="147"/>
      <c r="B26" s="147"/>
      <c r="C26" s="147"/>
      <c r="D26" s="147"/>
      <c r="E26" s="147"/>
      <c r="F26" s="147"/>
      <c r="G26" s="147"/>
      <c r="H26" s="147"/>
      <c r="I26" s="147"/>
      <c r="J26" s="147"/>
      <c r="K26" s="146"/>
      <c r="L26" s="146"/>
    </row>
    <row r="27" spans="1:20" x14ac:dyDescent="0.3">
      <c r="A27" s="221" t="s">
        <v>94</v>
      </c>
      <c r="B27" s="221"/>
      <c r="C27" s="221"/>
      <c r="D27" s="221"/>
      <c r="E27" s="221"/>
      <c r="F27" s="221"/>
      <c r="G27" s="221"/>
      <c r="H27" s="221"/>
      <c r="I27" s="221"/>
      <c r="J27" s="221"/>
      <c r="K27" s="50"/>
      <c r="L27" s="50"/>
    </row>
    <row r="28" spans="1:20" ht="12.75" customHeight="1" x14ac:dyDescent="0.3">
      <c r="A28" s="221"/>
      <c r="B28" s="221"/>
      <c r="C28" s="221"/>
      <c r="D28" s="221"/>
      <c r="E28" s="221"/>
      <c r="F28" s="221"/>
      <c r="G28" s="221"/>
      <c r="H28" s="221"/>
      <c r="I28" s="221"/>
      <c r="J28" s="221"/>
      <c r="K28" s="50"/>
      <c r="L28" s="50"/>
    </row>
    <row r="29" spans="1:20" ht="6.75" customHeight="1" x14ac:dyDescent="0.3">
      <c r="A29" s="147"/>
      <c r="B29" s="147"/>
      <c r="C29" s="147"/>
      <c r="D29" s="147"/>
      <c r="E29" s="147"/>
      <c r="F29" s="147"/>
      <c r="G29" s="147"/>
      <c r="H29" s="147"/>
      <c r="I29" s="147"/>
      <c r="J29" s="147"/>
      <c r="K29" s="50"/>
      <c r="L29" s="50"/>
    </row>
    <row r="30" spans="1:20" ht="30.6" customHeight="1" x14ac:dyDescent="0.3">
      <c r="A30" s="222" t="s">
        <v>73</v>
      </c>
      <c r="B30" s="222"/>
      <c r="C30" s="222"/>
      <c r="D30" s="222"/>
      <c r="E30" s="222"/>
      <c r="F30" s="222"/>
      <c r="G30" s="222"/>
      <c r="H30" s="222"/>
      <c r="I30" s="222"/>
      <c r="J30" s="222"/>
      <c r="K30" s="50"/>
      <c r="L30" s="50"/>
    </row>
    <row r="31" spans="1:20" ht="15.75" customHeight="1" x14ac:dyDescent="0.3">
      <c r="A31" s="147"/>
      <c r="B31" s="147"/>
      <c r="C31" s="147"/>
      <c r="D31" s="147"/>
      <c r="E31" s="156"/>
      <c r="F31" s="147"/>
      <c r="G31" s="147"/>
      <c r="H31" s="147"/>
      <c r="I31" s="147"/>
      <c r="J31" s="147"/>
      <c r="K31" s="50"/>
      <c r="L31" s="50"/>
    </row>
    <row r="32" spans="1:20" ht="40.15" customHeight="1" x14ac:dyDescent="0.3">
      <c r="A32" s="222" t="s">
        <v>91</v>
      </c>
      <c r="B32" s="222"/>
      <c r="C32" s="222"/>
      <c r="D32" s="222"/>
      <c r="E32" s="222"/>
      <c r="F32" s="222"/>
      <c r="G32" s="222"/>
      <c r="H32" s="222"/>
      <c r="I32" s="222"/>
      <c r="J32" s="222"/>
      <c r="K32" s="68"/>
      <c r="L32" s="68"/>
      <c r="M32" s="155"/>
      <c r="N32" s="155"/>
      <c r="O32" s="155"/>
      <c r="P32" s="155"/>
      <c r="Q32" s="155"/>
      <c r="R32" s="155"/>
      <c r="S32" s="155"/>
      <c r="T32" s="155"/>
    </row>
    <row r="33" spans="1:20" x14ac:dyDescent="0.3">
      <c r="A33" s="53"/>
      <c r="B33" s="147"/>
      <c r="C33" s="147"/>
      <c r="D33" s="147"/>
      <c r="E33" s="147"/>
      <c r="F33" s="147"/>
      <c r="G33" s="147"/>
      <c r="H33" s="147"/>
      <c r="I33" s="147"/>
      <c r="J33" s="147"/>
      <c r="K33" s="156"/>
      <c r="L33" s="156"/>
      <c r="M33" s="155"/>
      <c r="N33" s="155"/>
      <c r="O33" s="155"/>
      <c r="P33" s="155"/>
      <c r="Q33" s="155"/>
      <c r="R33" s="155"/>
      <c r="S33" s="155"/>
      <c r="T33" s="155"/>
    </row>
    <row r="34" spans="1:20" ht="40.5" customHeight="1" x14ac:dyDescent="0.3">
      <c r="A34" s="222" t="s">
        <v>19</v>
      </c>
      <c r="B34" s="222"/>
      <c r="C34" s="222"/>
      <c r="D34" s="222"/>
      <c r="E34" s="222"/>
      <c r="F34" s="222"/>
      <c r="G34" s="222"/>
      <c r="H34" s="222"/>
      <c r="I34" s="222"/>
      <c r="J34" s="222"/>
      <c r="K34" s="156"/>
      <c r="L34" s="156"/>
      <c r="M34" s="155"/>
      <c r="N34" s="155"/>
      <c r="O34" s="155"/>
      <c r="P34" s="155"/>
      <c r="Q34" s="155"/>
      <c r="R34" s="155"/>
      <c r="S34" s="155"/>
      <c r="T34" s="155"/>
    </row>
    <row r="35" spans="1:20" x14ac:dyDescent="0.3">
      <c r="A35" s="156"/>
      <c r="B35" s="53" t="s">
        <v>10</v>
      </c>
      <c r="C35" s="156"/>
      <c r="D35" s="156"/>
      <c r="E35" s="156"/>
      <c r="F35" s="156"/>
      <c r="G35" s="156"/>
      <c r="H35" s="156"/>
      <c r="I35" s="156"/>
      <c r="J35" s="156"/>
      <c r="K35" s="156"/>
      <c r="L35" s="156"/>
      <c r="M35" s="155"/>
      <c r="N35" s="155"/>
      <c r="O35" s="155"/>
      <c r="P35" s="155"/>
      <c r="Q35" s="155"/>
      <c r="R35" s="155"/>
      <c r="S35" s="155"/>
      <c r="T35" s="155"/>
    </row>
    <row r="36" spans="1:20" x14ac:dyDescent="0.3">
      <c r="A36" s="156"/>
      <c r="B36" s="150" t="s">
        <v>3</v>
      </c>
      <c r="C36" s="156"/>
      <c r="D36" s="156"/>
      <c r="E36" s="156"/>
      <c r="F36" s="156"/>
      <c r="G36" s="107" t="s">
        <v>18</v>
      </c>
      <c r="H36" s="156"/>
      <c r="I36" s="150"/>
      <c r="J36" s="156"/>
      <c r="K36" s="156"/>
      <c r="L36" s="156"/>
      <c r="M36" s="155"/>
      <c r="N36" s="155"/>
      <c r="O36" s="155"/>
      <c r="P36" s="155"/>
      <c r="Q36" s="155"/>
      <c r="R36" s="155"/>
      <c r="S36" s="155"/>
      <c r="T36" s="155"/>
    </row>
    <row r="37" spans="1:20" x14ac:dyDescent="0.3">
      <c r="A37" s="156"/>
      <c r="B37" s="150"/>
      <c r="C37" s="156"/>
      <c r="D37" s="156"/>
      <c r="E37" s="156"/>
      <c r="F37" s="156"/>
      <c r="G37" s="156"/>
      <c r="H37" s="156"/>
      <c r="I37" s="107"/>
      <c r="J37" s="156"/>
      <c r="K37" s="156"/>
      <c r="L37" s="156"/>
      <c r="M37" s="155"/>
      <c r="N37" s="155"/>
      <c r="O37" s="155"/>
      <c r="P37" s="155"/>
      <c r="Q37" s="155"/>
      <c r="R37" s="155"/>
      <c r="S37" s="155"/>
      <c r="T37" s="155"/>
    </row>
    <row r="38" spans="1:20" x14ac:dyDescent="0.3">
      <c r="A38" s="156"/>
      <c r="B38" s="150" t="s">
        <v>23</v>
      </c>
      <c r="C38" s="156"/>
      <c r="D38" s="156"/>
      <c r="E38" s="156"/>
      <c r="F38" s="156"/>
      <c r="G38" s="107" t="s">
        <v>77</v>
      </c>
      <c r="H38" s="156"/>
      <c r="I38" s="107"/>
      <c r="J38" s="156"/>
      <c r="K38" s="156"/>
      <c r="L38" s="156"/>
      <c r="M38" s="155"/>
      <c r="N38" s="155"/>
      <c r="O38" s="155"/>
      <c r="P38" s="155"/>
      <c r="Q38" s="155"/>
      <c r="R38" s="155"/>
      <c r="S38" s="155"/>
      <c r="T38" s="155"/>
    </row>
    <row r="39" spans="1:20" x14ac:dyDescent="0.3">
      <c r="A39" s="156"/>
      <c r="B39" s="54" t="s">
        <v>24</v>
      </c>
      <c r="C39" s="156"/>
      <c r="D39" s="156"/>
      <c r="E39" s="156"/>
      <c r="F39" s="156"/>
      <c r="G39" s="156"/>
      <c r="H39" s="156" t="s">
        <v>75</v>
      </c>
      <c r="I39" s="107"/>
      <c r="J39" s="156"/>
      <c r="K39" s="156"/>
      <c r="L39" s="156"/>
      <c r="M39" s="155"/>
      <c r="N39" s="155"/>
      <c r="O39" s="155"/>
      <c r="P39" s="155"/>
      <c r="Q39" s="155"/>
      <c r="R39" s="155"/>
      <c r="S39" s="155"/>
      <c r="T39" s="155"/>
    </row>
    <row r="40" spans="1:20" x14ac:dyDescent="0.3">
      <c r="A40" s="156"/>
      <c r="B40" s="150"/>
      <c r="C40" s="156"/>
      <c r="D40" s="156"/>
      <c r="E40" s="156"/>
      <c r="F40" s="156"/>
      <c r="G40" s="156"/>
      <c r="H40" s="156" t="s">
        <v>76</v>
      </c>
      <c r="I40" s="107"/>
      <c r="J40" s="156"/>
      <c r="K40" s="156"/>
      <c r="L40" s="156"/>
      <c r="M40" s="155"/>
      <c r="N40" s="155"/>
      <c r="O40" s="155"/>
      <c r="P40" s="155"/>
      <c r="Q40" s="155"/>
      <c r="R40" s="155"/>
      <c r="S40" s="155"/>
      <c r="T40" s="155"/>
    </row>
    <row r="41" spans="1:20" x14ac:dyDescent="0.3">
      <c r="A41" s="156"/>
      <c r="B41" s="150"/>
      <c r="C41" s="156"/>
      <c r="D41" s="156"/>
      <c r="E41" s="156"/>
      <c r="F41" s="156"/>
      <c r="G41" s="156"/>
      <c r="H41" s="156"/>
      <c r="I41" s="107"/>
      <c r="J41" s="156"/>
      <c r="K41" s="156"/>
      <c r="L41" s="156"/>
      <c r="M41" s="155"/>
      <c r="N41" s="155"/>
      <c r="O41" s="155"/>
      <c r="P41" s="155"/>
      <c r="Q41" s="155"/>
      <c r="R41" s="155"/>
      <c r="S41" s="155"/>
      <c r="T41" s="155"/>
    </row>
    <row r="42" spans="1:20" x14ac:dyDescent="0.3">
      <c r="A42" s="156"/>
      <c r="B42" s="107" t="s">
        <v>72</v>
      </c>
      <c r="C42" s="156"/>
      <c r="D42" s="156"/>
      <c r="E42" s="156"/>
      <c r="F42" s="156"/>
      <c r="G42" s="149" t="s">
        <v>25</v>
      </c>
      <c r="H42" s="156"/>
      <c r="I42" s="150"/>
      <c r="J42" s="156"/>
      <c r="K42" s="156"/>
      <c r="L42" s="156"/>
      <c r="M42" s="155"/>
      <c r="N42" s="155"/>
      <c r="O42" s="155"/>
      <c r="P42" s="155"/>
      <c r="Q42" s="155"/>
      <c r="R42" s="155"/>
      <c r="S42" s="155"/>
      <c r="T42" s="155"/>
    </row>
    <row r="43" spans="1:20" x14ac:dyDescent="0.3">
      <c r="A43" s="156"/>
      <c r="B43" s="107"/>
      <c r="C43" s="156"/>
      <c r="D43" s="156"/>
      <c r="E43" s="156"/>
      <c r="F43" s="156"/>
      <c r="H43" s="156" t="s">
        <v>26</v>
      </c>
      <c r="I43" s="150"/>
      <c r="J43" s="156"/>
      <c r="K43" s="156"/>
      <c r="L43" s="156"/>
      <c r="M43" s="155"/>
      <c r="N43" s="155"/>
      <c r="O43" s="155"/>
      <c r="P43" s="155"/>
      <c r="Q43" s="155"/>
      <c r="R43" s="155"/>
      <c r="S43" s="155"/>
      <c r="T43" s="155"/>
    </row>
    <row r="44" spans="1:20" x14ac:dyDescent="0.3">
      <c r="A44" s="156"/>
      <c r="B44" s="156"/>
      <c r="C44" s="156"/>
      <c r="D44" s="156"/>
      <c r="E44" s="156"/>
      <c r="F44" s="156"/>
      <c r="G44" s="156"/>
      <c r="H44" s="156"/>
      <c r="I44" s="107"/>
      <c r="J44" s="156"/>
      <c r="K44" s="156"/>
      <c r="L44" s="156"/>
      <c r="M44" s="155"/>
      <c r="N44" s="155"/>
      <c r="O44" s="155"/>
      <c r="P44" s="155"/>
      <c r="Q44" s="155"/>
      <c r="R44" s="155"/>
      <c r="S44" s="155"/>
      <c r="T44" s="155"/>
    </row>
    <row r="45" spans="1:20" x14ac:dyDescent="0.3">
      <c r="A45" s="156"/>
      <c r="B45" s="156"/>
      <c r="C45" s="156"/>
      <c r="D45" s="156"/>
      <c r="E45" s="156"/>
      <c r="F45" s="156"/>
      <c r="G45" s="156"/>
      <c r="H45" s="156"/>
      <c r="I45" s="150"/>
      <c r="J45" s="156"/>
      <c r="K45" s="156"/>
      <c r="L45" s="156"/>
      <c r="N45" s="155"/>
      <c r="O45" s="155"/>
      <c r="P45" s="155"/>
      <c r="Q45" s="155"/>
      <c r="R45" s="155"/>
      <c r="S45" s="155"/>
      <c r="T45" s="155"/>
    </row>
    <row r="46" spans="1:20" x14ac:dyDescent="0.3">
      <c r="A46" s="156"/>
      <c r="B46" s="156"/>
      <c r="C46" s="156"/>
      <c r="D46" s="156"/>
      <c r="E46" s="156"/>
      <c r="F46" s="156"/>
      <c r="G46" s="156"/>
      <c r="H46" s="156"/>
      <c r="I46" s="156"/>
      <c r="J46" s="156"/>
      <c r="K46" s="156"/>
      <c r="L46" s="156"/>
      <c r="M46" s="155"/>
      <c r="N46" s="155"/>
      <c r="O46" s="155"/>
      <c r="P46" s="155"/>
      <c r="Q46" s="155"/>
      <c r="R46" s="155"/>
      <c r="S46" s="155"/>
      <c r="T46" s="155"/>
    </row>
    <row r="47" spans="1:20" ht="18" thickBot="1" x14ac:dyDescent="0.35">
      <c r="A47" s="157"/>
      <c r="B47" s="94" t="s">
        <v>0</v>
      </c>
      <c r="C47" s="95" t="s">
        <v>1</v>
      </c>
      <c r="D47" s="158"/>
      <c r="E47" s="158"/>
      <c r="F47" s="158"/>
      <c r="G47" s="158"/>
      <c r="H47" s="157"/>
      <c r="I47" s="156"/>
      <c r="J47" s="156"/>
      <c r="K47" s="156"/>
      <c r="L47" s="156"/>
      <c r="M47" s="155"/>
      <c r="N47" s="155"/>
      <c r="O47" s="155"/>
      <c r="P47" s="155"/>
      <c r="Q47" s="155"/>
      <c r="R47" s="155"/>
      <c r="S47" s="155"/>
      <c r="T47" s="155"/>
    </row>
    <row r="48" spans="1:20" ht="18" thickBot="1" x14ac:dyDescent="0.35">
      <c r="A48" s="157"/>
      <c r="B48" s="159">
        <v>0.35416666666666669</v>
      </c>
      <c r="C48" s="160">
        <v>0.61458333333333337</v>
      </c>
      <c r="D48" s="161">
        <f>(C48-B48)*24</f>
        <v>6.25</v>
      </c>
      <c r="E48" s="191" t="s">
        <v>5</v>
      </c>
      <c r="F48" s="192"/>
      <c r="G48" s="158"/>
      <c r="H48" s="157"/>
      <c r="I48" s="156"/>
      <c r="J48" s="156"/>
      <c r="K48" s="156"/>
      <c r="L48" s="156"/>
      <c r="M48" s="155"/>
      <c r="N48" s="155"/>
      <c r="O48" s="155"/>
      <c r="P48" s="155"/>
      <c r="Q48" s="155"/>
      <c r="R48" s="155"/>
      <c r="S48" s="155"/>
      <c r="T48" s="155"/>
    </row>
    <row r="49" spans="1:20" ht="18" thickBot="1" x14ac:dyDescent="0.35">
      <c r="A49" s="194" t="s">
        <v>78</v>
      </c>
      <c r="B49" s="194"/>
      <c r="C49" s="162">
        <v>30</v>
      </c>
      <c r="D49" s="161">
        <f>D48-(C49/60)</f>
        <v>5.75</v>
      </c>
      <c r="E49" s="55" t="s">
        <v>8</v>
      </c>
      <c r="F49" s="158"/>
      <c r="G49" s="158"/>
      <c r="H49" s="157"/>
      <c r="I49" s="156"/>
      <c r="J49" s="156"/>
      <c r="K49" s="156"/>
      <c r="L49" s="156"/>
      <c r="M49" s="155"/>
      <c r="N49" s="155"/>
      <c r="O49" s="155"/>
      <c r="P49" s="155"/>
      <c r="Q49" s="155"/>
      <c r="R49" s="155"/>
      <c r="S49" s="155"/>
      <c r="T49" s="155"/>
    </row>
    <row r="50" spans="1:20" x14ac:dyDescent="0.3">
      <c r="A50" s="194"/>
      <c r="B50" s="194"/>
      <c r="C50" s="158"/>
      <c r="F50" s="55"/>
      <c r="G50" s="55"/>
      <c r="H50" s="157"/>
      <c r="I50" s="156"/>
      <c r="J50" s="156"/>
      <c r="K50" s="156"/>
      <c r="L50" s="156"/>
      <c r="M50" s="155"/>
      <c r="N50" s="155"/>
      <c r="O50" s="155"/>
      <c r="P50" s="155"/>
      <c r="Q50" s="155"/>
      <c r="R50" s="155"/>
      <c r="S50" s="155"/>
      <c r="T50" s="155"/>
    </row>
    <row r="51" spans="1:20" ht="15.6" customHeight="1" thickBot="1" x14ac:dyDescent="0.35">
      <c r="A51" s="157"/>
      <c r="B51" s="158"/>
      <c r="C51" s="158"/>
      <c r="D51" s="158"/>
      <c r="E51" s="158"/>
      <c r="F51" s="158"/>
      <c r="G51" s="158"/>
      <c r="H51" s="157"/>
      <c r="I51" s="156"/>
      <c r="J51" s="156"/>
      <c r="K51" s="156"/>
      <c r="L51" s="156"/>
      <c r="M51" s="155"/>
      <c r="N51" s="155"/>
      <c r="O51" s="155"/>
      <c r="P51" s="155"/>
      <c r="Q51" s="155"/>
      <c r="R51" s="155"/>
      <c r="S51" s="155"/>
      <c r="T51" s="155"/>
    </row>
    <row r="52" spans="1:20" ht="18" thickBot="1" x14ac:dyDescent="0.35">
      <c r="A52" s="157"/>
      <c r="B52" s="187" t="s">
        <v>2</v>
      </c>
      <c r="C52" s="187"/>
      <c r="D52" s="56">
        <f>D49*60</f>
        <v>345</v>
      </c>
      <c r="E52" s="158" t="s">
        <v>14</v>
      </c>
      <c r="F52" s="162">
        <v>5</v>
      </c>
      <c r="G52" s="158">
        <f>F52*D52</f>
        <v>1725</v>
      </c>
      <c r="H52" s="157"/>
      <c r="I52" s="156"/>
      <c r="J52" s="156"/>
      <c r="K52" s="156"/>
      <c r="L52" s="156"/>
      <c r="M52" s="155"/>
      <c r="N52" s="155"/>
      <c r="O52" s="155"/>
      <c r="P52" s="155"/>
      <c r="Q52" s="155"/>
      <c r="R52" s="155"/>
      <c r="S52" s="155"/>
      <c r="T52" s="155"/>
    </row>
    <row r="53" spans="1:20" ht="18" customHeight="1" x14ac:dyDescent="0.3">
      <c r="A53" s="157"/>
      <c r="B53" s="158"/>
      <c r="C53" s="158"/>
      <c r="D53" s="158"/>
      <c r="E53" s="158"/>
      <c r="F53" s="189" t="s">
        <v>65</v>
      </c>
      <c r="G53" s="158"/>
      <c r="H53" s="157"/>
      <c r="I53" s="156"/>
      <c r="J53" s="156"/>
      <c r="K53" s="156"/>
      <c r="L53" s="156"/>
      <c r="M53" s="155"/>
      <c r="N53" s="155"/>
      <c r="O53" s="155"/>
      <c r="P53" s="155"/>
      <c r="Q53" s="155"/>
      <c r="R53" s="155"/>
      <c r="S53" s="155"/>
      <c r="T53" s="155"/>
    </row>
    <row r="54" spans="1:20" ht="18" customHeight="1" x14ac:dyDescent="0.3">
      <c r="A54" s="157"/>
      <c r="B54" s="158"/>
      <c r="C54" s="158"/>
      <c r="D54" s="163"/>
      <c r="E54" s="158"/>
      <c r="F54" s="190"/>
      <c r="G54" s="158"/>
      <c r="H54" s="157"/>
      <c r="I54" s="156"/>
      <c r="J54" s="156"/>
      <c r="K54" s="156"/>
      <c r="L54" s="156"/>
      <c r="M54" s="155"/>
      <c r="N54" s="155"/>
      <c r="O54" s="155"/>
      <c r="P54" s="155"/>
      <c r="Q54" s="155"/>
      <c r="R54" s="155"/>
      <c r="S54" s="155"/>
      <c r="T54" s="155"/>
    </row>
    <row r="55" spans="1:20" ht="18" customHeight="1" x14ac:dyDescent="0.3">
      <c r="A55" s="157"/>
      <c r="B55" s="158"/>
      <c r="C55" s="158"/>
      <c r="D55" s="158"/>
      <c r="E55" s="158"/>
      <c r="F55" s="190"/>
      <c r="G55" s="158"/>
      <c r="H55" s="157"/>
      <c r="I55" s="156"/>
      <c r="J55" s="156"/>
      <c r="K55" s="156"/>
      <c r="L55" s="156"/>
      <c r="M55" s="155"/>
      <c r="N55" s="155"/>
      <c r="O55" s="155"/>
      <c r="P55" s="155"/>
      <c r="Q55" s="155"/>
      <c r="R55" s="155"/>
      <c r="S55" s="155"/>
      <c r="T55" s="155"/>
    </row>
    <row r="56" spans="1:20" ht="6.75" customHeight="1" x14ac:dyDescent="0.3">
      <c r="A56" s="157"/>
      <c r="B56" s="158"/>
      <c r="C56" s="158"/>
      <c r="D56" s="158"/>
      <c r="E56" s="158"/>
      <c r="F56" s="158"/>
      <c r="G56" s="158"/>
      <c r="H56" s="156"/>
      <c r="I56" s="156"/>
      <c r="J56" s="156"/>
      <c r="K56" s="156"/>
      <c r="L56" s="156"/>
      <c r="M56" s="155"/>
      <c r="N56" s="155"/>
      <c r="O56" s="155"/>
      <c r="P56" s="155"/>
      <c r="Q56" s="155"/>
      <c r="R56" s="155"/>
      <c r="S56" s="155"/>
      <c r="T56" s="155"/>
    </row>
    <row r="57" spans="1:20" x14ac:dyDescent="0.3">
      <c r="A57" s="156"/>
      <c r="B57" s="158"/>
      <c r="C57" s="158"/>
      <c r="D57" s="158"/>
      <c r="E57" s="158"/>
      <c r="F57" s="158"/>
      <c r="G57" s="158"/>
      <c r="H57" s="156"/>
      <c r="I57" s="156"/>
      <c r="J57" s="156"/>
      <c r="K57" s="156"/>
      <c r="L57" s="156"/>
      <c r="M57" s="155"/>
      <c r="N57" s="155"/>
      <c r="O57" s="155"/>
      <c r="P57" s="155"/>
      <c r="Q57" s="155"/>
      <c r="R57" s="155"/>
      <c r="S57" s="155"/>
      <c r="T57" s="155"/>
    </row>
    <row r="58" spans="1:20" x14ac:dyDescent="0.3">
      <c r="A58" s="156"/>
      <c r="B58" s="158"/>
      <c r="C58" s="158"/>
      <c r="D58" s="158"/>
      <c r="E58" s="158"/>
      <c r="F58" s="158"/>
      <c r="G58" s="158"/>
      <c r="H58" s="156"/>
      <c r="I58" s="156"/>
      <c r="J58" s="156"/>
      <c r="K58" s="156"/>
      <c r="L58" s="156"/>
      <c r="M58" s="155"/>
      <c r="N58" s="155"/>
      <c r="O58" s="155"/>
      <c r="P58" s="155"/>
      <c r="Q58" s="155"/>
      <c r="R58" s="155"/>
      <c r="S58" s="155"/>
      <c r="T58" s="155"/>
    </row>
    <row r="59" spans="1:20" ht="18" thickBot="1" x14ac:dyDescent="0.35">
      <c r="A59" s="156"/>
      <c r="B59" s="158"/>
      <c r="C59" s="158"/>
      <c r="D59" s="158"/>
      <c r="E59" s="158"/>
      <c r="F59" s="158"/>
      <c r="G59" s="158"/>
      <c r="H59" s="156"/>
      <c r="I59" s="156"/>
      <c r="J59" s="156"/>
      <c r="K59" s="156"/>
      <c r="L59" s="156"/>
      <c r="M59" s="155"/>
      <c r="N59" s="155"/>
      <c r="O59" s="155"/>
      <c r="P59" s="155"/>
      <c r="Q59" s="155"/>
      <c r="R59" s="155"/>
      <c r="S59" s="155"/>
      <c r="T59" s="155"/>
    </row>
    <row r="60" spans="1:20" x14ac:dyDescent="0.3">
      <c r="A60" s="240" t="s">
        <v>4</v>
      </c>
      <c r="B60" s="238">
        <v>1725</v>
      </c>
      <c r="D60" s="57"/>
      <c r="E60" s="57"/>
      <c r="F60" s="57"/>
      <c r="G60" s="57"/>
      <c r="H60" s="156"/>
      <c r="I60" s="156"/>
      <c r="J60" s="156"/>
      <c r="K60" s="156"/>
      <c r="L60" s="156"/>
      <c r="M60" s="155"/>
      <c r="N60" s="155"/>
      <c r="O60" s="155"/>
      <c r="P60" s="155"/>
      <c r="Q60" s="155"/>
      <c r="R60" s="155"/>
      <c r="S60" s="155"/>
      <c r="T60" s="155"/>
    </row>
    <row r="61" spans="1:20" ht="18" thickBot="1" x14ac:dyDescent="0.35">
      <c r="A61" s="241"/>
      <c r="B61" s="239"/>
      <c r="C61" s="58" t="s">
        <v>70</v>
      </c>
      <c r="D61" s="57"/>
      <c r="E61" s="57"/>
      <c r="F61" s="57"/>
      <c r="G61" s="57"/>
      <c r="H61" s="156"/>
      <c r="I61" s="156"/>
      <c r="J61" s="156"/>
      <c r="K61" s="156"/>
      <c r="L61" s="156"/>
      <c r="M61" s="155"/>
      <c r="N61" s="155"/>
      <c r="O61" s="155"/>
      <c r="P61" s="155"/>
      <c r="Q61" s="155"/>
      <c r="R61" s="155"/>
      <c r="S61" s="155"/>
      <c r="T61" s="155"/>
    </row>
    <row r="62" spans="1:20" ht="21.4" customHeight="1" thickBot="1" x14ac:dyDescent="0.35">
      <c r="A62" s="194"/>
      <c r="B62" s="242"/>
      <c r="C62" s="164"/>
      <c r="D62" s="164"/>
      <c r="E62" s="164"/>
      <c r="F62" s="164"/>
      <c r="G62" s="164"/>
      <c r="H62" s="156"/>
      <c r="I62" s="156"/>
      <c r="J62" s="156"/>
      <c r="K62" s="156"/>
      <c r="L62" s="156"/>
      <c r="M62" s="155"/>
      <c r="N62" s="155"/>
      <c r="O62" s="155"/>
      <c r="P62" s="155"/>
      <c r="Q62" s="155"/>
      <c r="R62" s="155"/>
      <c r="S62" s="155"/>
      <c r="T62" s="155"/>
    </row>
    <row r="63" spans="1:20" ht="18" thickBot="1" x14ac:dyDescent="0.35">
      <c r="A63" s="59">
        <f>B60</f>
        <v>1725</v>
      </c>
      <c r="B63" s="243" t="s">
        <v>6</v>
      </c>
      <c r="C63" s="208"/>
      <c r="D63" s="208"/>
      <c r="E63" s="208"/>
      <c r="F63" s="208"/>
      <c r="G63" s="209"/>
      <c r="H63" s="156"/>
      <c r="I63" s="156"/>
      <c r="J63" s="156"/>
      <c r="K63" s="156"/>
      <c r="L63" s="156"/>
      <c r="M63" s="155"/>
      <c r="N63" s="155"/>
      <c r="O63" s="155"/>
      <c r="P63" s="155"/>
      <c r="Q63" s="155"/>
      <c r="R63" s="155"/>
      <c r="S63" s="155"/>
      <c r="T63" s="155"/>
    </row>
    <row r="64" spans="1:20" x14ac:dyDescent="0.3">
      <c r="A64" s="60" t="s">
        <v>59</v>
      </c>
      <c r="B64" s="61">
        <f>A63*0.8</f>
        <v>1380</v>
      </c>
      <c r="C64" s="62" t="s">
        <v>7</v>
      </c>
      <c r="D64" s="63">
        <f>A63</f>
        <v>1725</v>
      </c>
      <c r="E64" s="61">
        <v>0</v>
      </c>
      <c r="F64" s="62" t="s">
        <v>7</v>
      </c>
      <c r="G64" s="63">
        <f>A63-B64</f>
        <v>345</v>
      </c>
      <c r="H64" s="156"/>
      <c r="I64" s="156"/>
      <c r="J64" s="156"/>
      <c r="K64" s="147"/>
      <c r="L64" s="147"/>
    </row>
    <row r="65" spans="1:20" x14ac:dyDescent="0.3">
      <c r="A65" s="64" t="s">
        <v>60</v>
      </c>
      <c r="B65" s="65">
        <f>A63*0.4</f>
        <v>690</v>
      </c>
      <c r="C65" s="66" t="s">
        <v>7</v>
      </c>
      <c r="D65" s="67">
        <f>B64-1</f>
        <v>1379</v>
      </c>
      <c r="E65" s="65">
        <f>G64+1</f>
        <v>346</v>
      </c>
      <c r="F65" s="66" t="s">
        <v>7</v>
      </c>
      <c r="G65" s="67">
        <f>A63-B65</f>
        <v>1035</v>
      </c>
      <c r="H65" s="156"/>
      <c r="I65" s="156"/>
      <c r="J65" s="156"/>
      <c r="K65" s="156"/>
      <c r="L65" s="156"/>
      <c r="M65" s="155"/>
      <c r="N65" s="155"/>
      <c r="O65" s="155"/>
      <c r="P65" s="155"/>
      <c r="Q65" s="155"/>
      <c r="R65" s="155"/>
      <c r="S65" s="155"/>
      <c r="T65" s="155"/>
    </row>
    <row r="66" spans="1:20" x14ac:dyDescent="0.3">
      <c r="A66" s="64" t="s">
        <v>61</v>
      </c>
      <c r="B66" s="65">
        <v>0</v>
      </c>
      <c r="C66" s="66" t="s">
        <v>7</v>
      </c>
      <c r="D66" s="67">
        <f>B65-1</f>
        <v>689</v>
      </c>
      <c r="E66" s="65">
        <f>G65+1</f>
        <v>1036</v>
      </c>
      <c r="F66" s="66" t="s">
        <v>7</v>
      </c>
      <c r="G66" s="67">
        <f>A63</f>
        <v>1725</v>
      </c>
      <c r="H66" s="147"/>
      <c r="I66" s="147"/>
      <c r="J66" s="147"/>
      <c r="K66" s="68"/>
      <c r="L66" s="68"/>
      <c r="M66" s="155"/>
      <c r="N66" s="155"/>
      <c r="O66" s="155"/>
      <c r="P66" s="155"/>
      <c r="Q66" s="155"/>
      <c r="R66" s="155"/>
      <c r="S66" s="155"/>
      <c r="T66" s="155"/>
    </row>
    <row r="67" spans="1:20" ht="18.600000000000001" customHeight="1" thickBot="1" x14ac:dyDescent="0.35">
      <c r="A67" s="69"/>
      <c r="B67" s="198" t="s">
        <v>49</v>
      </c>
      <c r="C67" s="199"/>
      <c r="D67" s="200"/>
      <c r="E67" s="198" t="s">
        <v>50</v>
      </c>
      <c r="F67" s="199"/>
      <c r="G67" s="200"/>
      <c r="H67" s="156"/>
      <c r="I67" s="156"/>
      <c r="J67" s="156"/>
      <c r="K67" s="70"/>
      <c r="L67" s="70"/>
      <c r="M67" s="70"/>
      <c r="N67" s="155"/>
      <c r="O67" s="155"/>
      <c r="P67" s="155"/>
      <c r="Q67" s="155"/>
      <c r="R67" s="155"/>
      <c r="S67" s="155"/>
      <c r="T67" s="155"/>
    </row>
    <row r="68" spans="1:20" ht="6" customHeight="1" x14ac:dyDescent="0.3">
      <c r="A68" s="71"/>
      <c r="B68" s="72"/>
      <c r="C68" s="72"/>
      <c r="D68" s="72"/>
      <c r="E68" s="72"/>
      <c r="F68" s="72"/>
      <c r="G68" s="72"/>
      <c r="H68" s="68"/>
      <c r="I68" s="68"/>
      <c r="J68" s="68"/>
      <c r="K68" s="156"/>
      <c r="L68" s="156"/>
      <c r="M68" s="155"/>
      <c r="N68" s="155"/>
      <c r="O68" s="155"/>
      <c r="P68" s="155"/>
      <c r="Q68" s="155"/>
      <c r="R68" s="155"/>
      <c r="S68" s="155"/>
      <c r="T68" s="155"/>
    </row>
    <row r="69" spans="1:20" ht="35.25" customHeight="1" x14ac:dyDescent="0.3">
      <c r="A69" s="237" t="s">
        <v>20</v>
      </c>
      <c r="B69" s="237"/>
      <c r="C69" s="237"/>
      <c r="D69" s="237"/>
      <c r="E69" s="237"/>
      <c r="F69" s="237"/>
      <c r="G69" s="237"/>
      <c r="H69" s="237"/>
      <c r="I69" s="237"/>
      <c r="J69" s="237"/>
      <c r="K69" s="156"/>
      <c r="L69" s="156"/>
      <c r="M69" s="155"/>
      <c r="N69" s="155"/>
      <c r="O69" s="155"/>
      <c r="P69" s="155"/>
      <c r="Q69" s="155"/>
      <c r="R69" s="155"/>
      <c r="S69" s="155"/>
      <c r="T69" s="155"/>
    </row>
    <row r="70" spans="1:20" x14ac:dyDescent="0.3">
      <c r="A70" s="73"/>
      <c r="B70" s="74" t="s">
        <v>11</v>
      </c>
      <c r="C70" s="74"/>
      <c r="D70" s="74"/>
      <c r="E70" s="74"/>
      <c r="F70" s="74"/>
      <c r="G70" s="74"/>
      <c r="H70" s="156"/>
      <c r="I70" s="156"/>
      <c r="J70" s="156"/>
      <c r="K70" s="156"/>
      <c r="L70" s="156"/>
      <c r="M70" s="155"/>
      <c r="N70" s="155"/>
      <c r="O70" s="155"/>
      <c r="P70" s="155"/>
      <c r="Q70" s="155"/>
      <c r="R70" s="155"/>
      <c r="S70" s="155"/>
      <c r="T70" s="155"/>
    </row>
    <row r="71" spans="1:20" x14ac:dyDescent="0.3">
      <c r="A71" s="73"/>
      <c r="B71" s="150" t="s">
        <v>3</v>
      </c>
      <c r="C71" s="156"/>
      <c r="D71" s="156"/>
      <c r="E71" s="156"/>
      <c r="F71" s="156"/>
      <c r="G71" s="107" t="s">
        <v>18</v>
      </c>
      <c r="H71" s="156"/>
      <c r="I71" s="150"/>
      <c r="J71" s="156"/>
      <c r="K71" s="156"/>
      <c r="L71" s="156"/>
      <c r="M71" s="155"/>
      <c r="N71" s="155"/>
      <c r="O71" s="155"/>
      <c r="P71" s="155"/>
      <c r="Q71" s="155"/>
      <c r="R71" s="155"/>
      <c r="S71" s="155"/>
      <c r="T71" s="155"/>
    </row>
    <row r="72" spans="1:20" ht="8.25" customHeight="1" x14ac:dyDescent="0.3">
      <c r="A72" s="73"/>
      <c r="B72" s="150"/>
      <c r="C72" s="156"/>
      <c r="D72" s="156"/>
      <c r="E72" s="156"/>
      <c r="F72" s="156"/>
      <c r="G72" s="156"/>
      <c r="H72" s="156"/>
      <c r="I72" s="107"/>
      <c r="J72" s="156"/>
      <c r="K72" s="156"/>
      <c r="L72" s="156"/>
      <c r="M72" s="155"/>
      <c r="N72" s="155"/>
      <c r="O72" s="155"/>
      <c r="P72" s="155"/>
      <c r="Q72" s="155"/>
      <c r="R72" s="155"/>
      <c r="S72" s="155"/>
      <c r="T72" s="155"/>
    </row>
    <row r="73" spans="1:20" x14ac:dyDescent="0.3">
      <c r="A73" s="156"/>
      <c r="B73" s="150" t="s">
        <v>23</v>
      </c>
      <c r="C73" s="156"/>
      <c r="D73" s="156"/>
      <c r="E73" s="156"/>
      <c r="F73" s="156"/>
      <c r="G73" s="107" t="s">
        <v>77</v>
      </c>
      <c r="H73" s="156"/>
      <c r="I73" s="107"/>
      <c r="J73" s="156"/>
      <c r="K73" s="156"/>
      <c r="L73" s="156"/>
      <c r="M73" s="155"/>
      <c r="N73" s="155"/>
      <c r="O73" s="155"/>
      <c r="P73" s="155"/>
      <c r="Q73" s="155"/>
      <c r="R73" s="155"/>
      <c r="S73" s="155"/>
      <c r="T73" s="155"/>
    </row>
    <row r="74" spans="1:20" x14ac:dyDescent="0.3">
      <c r="A74" s="156"/>
      <c r="B74" s="54" t="s">
        <v>24</v>
      </c>
      <c r="C74" s="156"/>
      <c r="D74" s="156"/>
      <c r="E74" s="156"/>
      <c r="F74" s="156"/>
      <c r="G74" s="156"/>
      <c r="H74" s="156" t="s">
        <v>86</v>
      </c>
      <c r="I74" s="107"/>
      <c r="J74" s="156"/>
      <c r="K74" s="156"/>
      <c r="L74" s="156"/>
      <c r="M74" s="155"/>
      <c r="N74" s="155"/>
      <c r="O74" s="155"/>
      <c r="P74" s="155"/>
      <c r="Q74" s="155"/>
      <c r="R74" s="155"/>
      <c r="S74" s="155"/>
      <c r="T74" s="155"/>
    </row>
    <row r="75" spans="1:20" x14ac:dyDescent="0.3">
      <c r="A75" s="156"/>
      <c r="B75" s="150"/>
      <c r="C75" s="156"/>
      <c r="D75" s="156"/>
      <c r="E75" s="156"/>
      <c r="F75" s="156"/>
      <c r="G75" s="156"/>
      <c r="H75" s="156" t="s">
        <v>76</v>
      </c>
      <c r="I75" s="107"/>
      <c r="J75" s="156"/>
      <c r="K75" s="156"/>
      <c r="L75" s="156"/>
      <c r="M75" s="155"/>
      <c r="N75" s="155"/>
      <c r="O75" s="155"/>
      <c r="P75" s="155"/>
      <c r="Q75" s="155"/>
      <c r="R75" s="155"/>
      <c r="S75" s="155"/>
      <c r="T75" s="155"/>
    </row>
    <row r="76" spans="1:20" ht="4.5" customHeight="1" x14ac:dyDescent="0.3">
      <c r="A76" s="73"/>
      <c r="B76" s="150"/>
      <c r="C76" s="156"/>
      <c r="D76" s="156"/>
      <c r="E76" s="156"/>
      <c r="F76" s="156"/>
      <c r="G76" s="156"/>
      <c r="H76" s="156"/>
      <c r="I76" s="107"/>
      <c r="J76" s="156"/>
      <c r="K76" s="156"/>
      <c r="L76" s="156"/>
      <c r="M76" s="155"/>
      <c r="N76" s="155"/>
      <c r="O76" s="155"/>
      <c r="P76" s="155"/>
      <c r="Q76" s="155"/>
      <c r="R76" s="155"/>
      <c r="S76" s="155"/>
      <c r="T76" s="155"/>
    </row>
    <row r="77" spans="1:20" x14ac:dyDescent="0.3">
      <c r="A77" s="156"/>
      <c r="B77" s="107" t="s">
        <v>72</v>
      </c>
      <c r="C77" s="156"/>
      <c r="D77" s="156"/>
      <c r="E77" s="156"/>
      <c r="F77" s="156"/>
      <c r="G77" s="149" t="s">
        <v>25</v>
      </c>
      <c r="H77" s="156"/>
      <c r="I77" s="150"/>
      <c r="J77" s="156"/>
      <c r="K77" s="156"/>
      <c r="L77" s="156"/>
      <c r="M77" s="155"/>
      <c r="N77" s="155"/>
      <c r="O77" s="155"/>
      <c r="P77" s="155"/>
      <c r="Q77" s="155"/>
      <c r="R77" s="155"/>
      <c r="S77" s="155"/>
      <c r="T77" s="155"/>
    </row>
    <row r="78" spans="1:20" x14ac:dyDescent="0.3">
      <c r="A78" s="156"/>
      <c r="B78" s="107"/>
      <c r="C78" s="156"/>
      <c r="D78" s="156"/>
      <c r="E78" s="156"/>
      <c r="F78" s="156"/>
      <c r="H78" s="156" t="s">
        <v>26</v>
      </c>
      <c r="I78" s="150"/>
      <c r="J78" s="156"/>
      <c r="K78" s="156"/>
      <c r="L78" s="156"/>
      <c r="M78" s="155"/>
      <c r="N78" s="155"/>
      <c r="O78" s="155"/>
      <c r="P78" s="155"/>
      <c r="Q78" s="155"/>
      <c r="R78" s="155"/>
      <c r="S78" s="155"/>
      <c r="T78" s="155"/>
    </row>
    <row r="79" spans="1:20" ht="6" customHeight="1" x14ac:dyDescent="0.3">
      <c r="A79" s="73"/>
      <c r="B79" s="107"/>
      <c r="C79" s="156"/>
      <c r="D79" s="156"/>
      <c r="E79" s="156"/>
      <c r="F79" s="156"/>
      <c r="G79" s="149"/>
      <c r="H79" s="156"/>
      <c r="I79" s="150"/>
      <c r="J79" s="156"/>
      <c r="K79" s="156"/>
      <c r="L79" s="156"/>
      <c r="M79" s="155"/>
      <c r="N79" s="155"/>
      <c r="O79" s="155"/>
      <c r="P79" s="155"/>
      <c r="Q79" s="155"/>
      <c r="R79" s="155"/>
      <c r="S79" s="155"/>
      <c r="T79" s="155"/>
    </row>
    <row r="80" spans="1:20" x14ac:dyDescent="0.3">
      <c r="A80" s="73"/>
      <c r="B80" s="107" t="s">
        <v>22</v>
      </c>
      <c r="C80" s="156"/>
      <c r="D80" s="156"/>
      <c r="E80" s="156"/>
      <c r="F80" s="156"/>
      <c r="G80" s="149"/>
      <c r="H80" s="156"/>
      <c r="I80" s="150"/>
      <c r="J80" s="156"/>
      <c r="K80" s="156"/>
      <c r="L80" s="156"/>
      <c r="M80" s="155"/>
      <c r="N80" s="155"/>
      <c r="O80" s="155"/>
      <c r="P80" s="155"/>
      <c r="Q80" s="155"/>
      <c r="R80" s="155"/>
      <c r="S80" s="155"/>
      <c r="T80" s="155"/>
    </row>
    <row r="81" spans="1:20" x14ac:dyDescent="0.3">
      <c r="A81" s="73"/>
      <c r="B81" s="188" t="s">
        <v>21</v>
      </c>
      <c r="C81" s="188"/>
      <c r="D81" s="188"/>
      <c r="E81" s="188"/>
      <c r="F81" s="188"/>
      <c r="G81" s="188"/>
      <c r="H81" s="188"/>
      <c r="I81" s="156"/>
      <c r="J81" s="156"/>
      <c r="K81" s="156"/>
      <c r="L81" s="156"/>
      <c r="M81" s="155"/>
      <c r="N81" s="155"/>
      <c r="O81" s="155"/>
      <c r="P81" s="155"/>
      <c r="Q81" s="155"/>
      <c r="R81" s="155"/>
      <c r="S81" s="155"/>
      <c r="T81" s="155"/>
    </row>
    <row r="82" spans="1:20" ht="9.6" customHeight="1" x14ac:dyDescent="0.3">
      <c r="A82" s="73"/>
      <c r="B82" s="188"/>
      <c r="C82" s="188"/>
      <c r="D82" s="188"/>
      <c r="E82" s="188"/>
      <c r="F82" s="188"/>
      <c r="G82" s="188"/>
      <c r="H82" s="188"/>
      <c r="I82" s="156"/>
      <c r="J82" s="156"/>
      <c r="K82" s="156"/>
      <c r="L82" s="156"/>
      <c r="M82" s="155"/>
      <c r="N82" s="155"/>
      <c r="O82" s="155"/>
      <c r="P82" s="155"/>
      <c r="Q82" s="155"/>
      <c r="R82" s="155"/>
      <c r="S82" s="155"/>
      <c r="T82" s="155"/>
    </row>
    <row r="83" spans="1:20" x14ac:dyDescent="0.3">
      <c r="A83" s="73"/>
      <c r="B83" s="188"/>
      <c r="C83" s="188"/>
      <c r="D83" s="188"/>
      <c r="E83" s="188"/>
      <c r="F83" s="188"/>
      <c r="G83" s="188"/>
      <c r="H83" s="188"/>
      <c r="I83" s="156"/>
      <c r="J83" s="156"/>
      <c r="K83" s="156"/>
      <c r="L83" s="156"/>
      <c r="M83" s="155"/>
      <c r="N83" s="155"/>
      <c r="O83" s="155"/>
      <c r="P83" s="155"/>
      <c r="Q83" s="155"/>
      <c r="R83" s="155"/>
      <c r="S83" s="155"/>
      <c r="T83" s="155"/>
    </row>
    <row r="84" spans="1:20" ht="6.75" customHeight="1" x14ac:dyDescent="0.3">
      <c r="A84" s="73"/>
      <c r="B84" s="74"/>
      <c r="C84" s="74"/>
      <c r="D84" s="74"/>
      <c r="E84" s="75"/>
      <c r="F84" s="74"/>
      <c r="G84" s="74"/>
      <c r="H84" s="156"/>
      <c r="I84" s="156"/>
      <c r="J84" s="156"/>
      <c r="K84" s="156"/>
      <c r="L84" s="156"/>
      <c r="M84" s="155"/>
      <c r="N84" s="155"/>
      <c r="O84" s="155"/>
      <c r="P84" s="155"/>
      <c r="Q84" s="155"/>
      <c r="R84" s="155"/>
      <c r="S84" s="155"/>
      <c r="T84" s="155"/>
    </row>
    <row r="85" spans="1:20" ht="18" thickBot="1" x14ac:dyDescent="0.35">
      <c r="A85" s="73"/>
      <c r="B85" s="94" t="s">
        <v>0</v>
      </c>
      <c r="C85" s="95" t="s">
        <v>1</v>
      </c>
      <c r="D85" s="158"/>
      <c r="E85" s="158"/>
      <c r="F85" s="158"/>
      <c r="G85" s="158"/>
      <c r="H85" s="164"/>
      <c r="I85" s="156"/>
      <c r="J85" s="156"/>
      <c r="K85" s="156"/>
      <c r="L85" s="156"/>
      <c r="M85" s="155"/>
      <c r="N85" s="155"/>
      <c r="O85" s="155"/>
      <c r="P85" s="155"/>
      <c r="Q85" s="155"/>
      <c r="R85" s="155"/>
      <c r="S85" s="155"/>
      <c r="T85" s="155"/>
    </row>
    <row r="86" spans="1:20" ht="18" thickBot="1" x14ac:dyDescent="0.35">
      <c r="A86" s="73"/>
      <c r="B86" s="159">
        <v>0.35416666666666669</v>
      </c>
      <c r="C86" s="160">
        <v>0.61458333333333337</v>
      </c>
      <c r="D86" s="161">
        <f>(C86-B86)*24</f>
        <v>6.25</v>
      </c>
      <c r="E86" s="191" t="s">
        <v>5</v>
      </c>
      <c r="F86" s="192"/>
      <c r="G86" s="158"/>
      <c r="H86" s="164"/>
      <c r="I86" s="156"/>
      <c r="J86" s="156"/>
      <c r="K86" s="156"/>
      <c r="L86" s="156"/>
      <c r="M86" s="155"/>
      <c r="N86" s="155"/>
      <c r="O86" s="155"/>
      <c r="P86" s="155"/>
      <c r="Q86" s="155"/>
      <c r="R86" s="155"/>
      <c r="S86" s="155"/>
      <c r="T86" s="155"/>
    </row>
    <row r="87" spans="1:20" ht="16.149999999999999" customHeight="1" thickBot="1" x14ac:dyDescent="0.35">
      <c r="A87" s="194" t="s">
        <v>78</v>
      </c>
      <c r="B87" s="194"/>
      <c r="C87" s="162">
        <v>30</v>
      </c>
      <c r="D87" s="161">
        <f>D86-(C87/60)</f>
        <v>5.75</v>
      </c>
      <c r="E87" s="55" t="s">
        <v>8</v>
      </c>
      <c r="F87" s="158"/>
      <c r="G87" s="158"/>
      <c r="H87" s="164"/>
      <c r="I87" s="156"/>
      <c r="J87" s="156"/>
      <c r="K87" s="156"/>
      <c r="L87" s="156"/>
      <c r="M87" s="155"/>
      <c r="N87" s="155"/>
      <c r="O87" s="155"/>
      <c r="P87" s="155"/>
      <c r="Q87" s="155"/>
      <c r="R87" s="155"/>
      <c r="S87" s="155"/>
      <c r="T87" s="155"/>
    </row>
    <row r="88" spans="1:20" x14ac:dyDescent="0.3">
      <c r="A88" s="194"/>
      <c r="B88" s="194"/>
      <c r="C88" s="158"/>
      <c r="F88" s="55"/>
      <c r="G88" s="55"/>
      <c r="H88" s="76"/>
      <c r="I88" s="156"/>
      <c r="J88" s="156"/>
      <c r="K88" s="156"/>
      <c r="L88" s="156"/>
      <c r="M88" s="155"/>
      <c r="N88" s="155"/>
      <c r="O88" s="155"/>
      <c r="P88" s="155"/>
      <c r="Q88" s="155"/>
      <c r="R88" s="155"/>
      <c r="S88" s="155"/>
      <c r="T88" s="155"/>
    </row>
    <row r="89" spans="1:20" ht="6" customHeight="1" thickBot="1" x14ac:dyDescent="0.35">
      <c r="A89" s="73"/>
      <c r="B89" s="158"/>
      <c r="C89" s="158"/>
      <c r="D89" s="158"/>
      <c r="E89" s="158"/>
      <c r="F89" s="158"/>
      <c r="G89" s="158"/>
      <c r="H89" s="164"/>
      <c r="I89" s="156"/>
      <c r="J89" s="156"/>
      <c r="K89" s="156"/>
      <c r="L89" s="156"/>
      <c r="M89" s="155"/>
      <c r="N89" s="155"/>
      <c r="O89" s="155"/>
      <c r="P89" s="155"/>
      <c r="Q89" s="155"/>
      <c r="R89" s="155"/>
      <c r="S89" s="155"/>
      <c r="T89" s="155"/>
    </row>
    <row r="90" spans="1:20" ht="18" thickBot="1" x14ac:dyDescent="0.35">
      <c r="A90" s="73"/>
      <c r="B90" s="187" t="s">
        <v>2</v>
      </c>
      <c r="C90" s="187"/>
      <c r="D90" s="77">
        <f>D87*60</f>
        <v>345</v>
      </c>
      <c r="E90" s="158"/>
      <c r="F90" s="162">
        <v>4</v>
      </c>
      <c r="G90" s="158">
        <f>F90*D90</f>
        <v>1380</v>
      </c>
      <c r="H90" s="164"/>
      <c r="I90" s="156"/>
      <c r="J90" s="156"/>
      <c r="K90" s="156"/>
      <c r="L90" s="156"/>
      <c r="M90" s="155"/>
      <c r="N90" s="155"/>
      <c r="O90" s="155"/>
      <c r="P90" s="155"/>
      <c r="Q90" s="155"/>
      <c r="R90" s="155"/>
      <c r="S90" s="155"/>
      <c r="T90" s="155"/>
    </row>
    <row r="91" spans="1:20" ht="15.6" customHeight="1" x14ac:dyDescent="0.3">
      <c r="A91" s="73"/>
      <c r="B91" s="158"/>
      <c r="C91" s="158"/>
      <c r="D91" s="158"/>
      <c r="E91" s="158"/>
      <c r="F91" s="189" t="s">
        <v>65</v>
      </c>
      <c r="G91" s="158"/>
      <c r="H91" s="165"/>
      <c r="I91" s="156"/>
      <c r="J91" s="156"/>
      <c r="K91" s="156"/>
      <c r="L91" s="156"/>
      <c r="M91" s="155"/>
      <c r="N91" s="155"/>
      <c r="O91" s="155"/>
      <c r="P91" s="155"/>
      <c r="Q91" s="155"/>
      <c r="R91" s="155"/>
      <c r="S91" s="155"/>
      <c r="T91" s="155"/>
    </row>
    <row r="92" spans="1:20" ht="15.6" customHeight="1" x14ac:dyDescent="0.3">
      <c r="A92" s="73"/>
      <c r="B92" s="158"/>
      <c r="C92" s="158"/>
      <c r="D92" s="158"/>
      <c r="E92" s="158"/>
      <c r="F92" s="190"/>
      <c r="G92" s="158"/>
      <c r="H92" s="165"/>
      <c r="I92" s="156"/>
      <c r="J92" s="156"/>
      <c r="K92" s="156"/>
      <c r="L92" s="156"/>
      <c r="M92" s="155"/>
      <c r="N92" s="155"/>
      <c r="O92" s="155"/>
      <c r="P92" s="155"/>
      <c r="Q92" s="155"/>
      <c r="R92" s="155"/>
      <c r="S92" s="155"/>
      <c r="T92" s="155"/>
    </row>
    <row r="93" spans="1:20" x14ac:dyDescent="0.3">
      <c r="A93" s="73"/>
      <c r="B93" s="158"/>
      <c r="C93" s="158"/>
      <c r="D93" s="158"/>
      <c r="E93" s="158"/>
      <c r="F93" s="190"/>
      <c r="G93" s="158"/>
      <c r="H93" s="165"/>
      <c r="I93" s="156"/>
      <c r="J93" s="156"/>
      <c r="K93" s="156"/>
      <c r="L93" s="156"/>
      <c r="M93" s="155"/>
      <c r="N93" s="155"/>
      <c r="O93" s="155"/>
      <c r="P93" s="155"/>
      <c r="Q93" s="155"/>
      <c r="R93" s="155"/>
      <c r="S93" s="155"/>
      <c r="T93" s="155"/>
    </row>
    <row r="94" spans="1:20" x14ac:dyDescent="0.3">
      <c r="A94" s="73"/>
      <c r="B94" s="188" t="s">
        <v>79</v>
      </c>
      <c r="C94" s="193"/>
      <c r="D94" s="193"/>
      <c r="E94" s="193"/>
      <c r="F94" s="193"/>
      <c r="G94" s="193"/>
      <c r="H94" s="193"/>
      <c r="I94" s="156"/>
      <c r="J94" s="156"/>
      <c r="K94" s="156"/>
      <c r="L94" s="156"/>
      <c r="M94" s="155"/>
      <c r="N94" s="155"/>
      <c r="O94" s="155"/>
      <c r="P94" s="155"/>
      <c r="Q94" s="155"/>
      <c r="R94" s="155"/>
      <c r="S94" s="155"/>
      <c r="T94" s="155"/>
    </row>
    <row r="95" spans="1:20" ht="7.9" customHeight="1" x14ac:dyDescent="0.3">
      <c r="A95" s="73"/>
      <c r="B95" s="193"/>
      <c r="C95" s="193"/>
      <c r="D95" s="193"/>
      <c r="E95" s="193"/>
      <c r="F95" s="193"/>
      <c r="G95" s="193"/>
      <c r="H95" s="193"/>
      <c r="I95" s="156"/>
      <c r="J95" s="156"/>
      <c r="K95" s="156"/>
      <c r="L95" s="156"/>
      <c r="M95" s="155"/>
      <c r="N95" s="155"/>
      <c r="O95" s="155"/>
      <c r="P95" s="155"/>
      <c r="Q95" s="155"/>
      <c r="R95" s="155"/>
      <c r="S95" s="155"/>
      <c r="T95" s="155"/>
    </row>
    <row r="96" spans="1:20" ht="17.649999999999999" customHeight="1" x14ac:dyDescent="0.3">
      <c r="A96" s="73"/>
      <c r="B96" s="193"/>
      <c r="C96" s="193"/>
      <c r="D96" s="193"/>
      <c r="E96" s="193"/>
      <c r="F96" s="193"/>
      <c r="G96" s="193"/>
      <c r="H96" s="193"/>
      <c r="I96" s="156"/>
      <c r="J96" s="156"/>
      <c r="K96" s="156"/>
      <c r="L96" s="156"/>
      <c r="M96" s="155"/>
      <c r="N96" s="155"/>
      <c r="O96" s="155"/>
      <c r="P96" s="155"/>
      <c r="Q96" s="155"/>
      <c r="R96" s="155"/>
      <c r="S96" s="155"/>
      <c r="T96" s="155"/>
    </row>
    <row r="97" spans="1:20" ht="7.5" customHeight="1" x14ac:dyDescent="0.3">
      <c r="A97" s="73"/>
      <c r="B97" s="158"/>
      <c r="C97" s="158"/>
      <c r="D97" s="163"/>
      <c r="E97" s="158"/>
      <c r="F97" s="78"/>
      <c r="G97" s="158"/>
      <c r="H97" s="164"/>
      <c r="I97" s="156"/>
      <c r="J97" s="156"/>
      <c r="K97" s="156"/>
      <c r="L97" s="156"/>
      <c r="M97" s="155"/>
      <c r="N97" s="155"/>
      <c r="O97" s="155"/>
      <c r="P97" s="155"/>
      <c r="Q97" s="155"/>
      <c r="R97" s="155"/>
      <c r="S97" s="155"/>
      <c r="T97" s="155"/>
    </row>
    <row r="98" spans="1:20" ht="18" thickBot="1" x14ac:dyDescent="0.35">
      <c r="A98" s="73"/>
      <c r="B98" s="94" t="s">
        <v>0</v>
      </c>
      <c r="C98" s="95" t="s">
        <v>1</v>
      </c>
      <c r="D98" s="158"/>
      <c r="E98" s="158"/>
      <c r="F98" s="158"/>
      <c r="G98" s="158"/>
      <c r="H98" s="164"/>
      <c r="I98" s="156"/>
      <c r="J98" s="156"/>
      <c r="K98" s="156"/>
      <c r="L98" s="156"/>
      <c r="M98" s="155"/>
      <c r="N98" s="155"/>
      <c r="O98" s="155"/>
      <c r="P98" s="155"/>
      <c r="Q98" s="155"/>
      <c r="R98" s="155"/>
      <c r="S98" s="155"/>
      <c r="T98" s="155"/>
    </row>
    <row r="99" spans="1:20" ht="18" thickBot="1" x14ac:dyDescent="0.35">
      <c r="A99" s="73"/>
      <c r="B99" s="159">
        <v>0.35416666666666669</v>
      </c>
      <c r="C99" s="160">
        <v>0.58333333333333337</v>
      </c>
      <c r="D99" s="161">
        <f>(C99-B99)*24</f>
        <v>5.5</v>
      </c>
      <c r="E99" s="191" t="s">
        <v>5</v>
      </c>
      <c r="F99" s="192"/>
      <c r="G99" s="158"/>
      <c r="H99" s="164"/>
      <c r="I99" s="156"/>
      <c r="J99" s="156"/>
      <c r="K99" s="156"/>
      <c r="L99" s="156"/>
      <c r="M99" s="155"/>
      <c r="N99" s="155"/>
      <c r="O99" s="155"/>
      <c r="P99" s="155"/>
      <c r="Q99" s="155"/>
      <c r="R99" s="155"/>
      <c r="S99" s="155"/>
      <c r="T99" s="155"/>
    </row>
    <row r="100" spans="1:20" ht="16.149999999999999" customHeight="1" thickBot="1" x14ac:dyDescent="0.35">
      <c r="A100" s="194" t="s">
        <v>78</v>
      </c>
      <c r="B100" s="194"/>
      <c r="C100" s="162">
        <v>30</v>
      </c>
      <c r="D100" s="161">
        <f>D99-(C100/60)</f>
        <v>5</v>
      </c>
      <c r="E100" s="55" t="s">
        <v>8</v>
      </c>
      <c r="F100" s="158"/>
      <c r="G100" s="158"/>
      <c r="H100" s="164"/>
      <c r="I100" s="156"/>
      <c r="J100" s="156"/>
      <c r="K100" s="156"/>
      <c r="L100" s="156"/>
      <c r="M100" s="155"/>
      <c r="N100" s="155"/>
      <c r="O100" s="155"/>
      <c r="P100" s="155"/>
      <c r="Q100" s="155"/>
      <c r="R100" s="155"/>
      <c r="S100" s="155"/>
      <c r="T100" s="155"/>
    </row>
    <row r="101" spans="1:20" x14ac:dyDescent="0.3">
      <c r="A101" s="194"/>
      <c r="B101" s="194"/>
      <c r="C101" s="158"/>
      <c r="F101" s="55"/>
      <c r="G101" s="55"/>
      <c r="H101" s="76"/>
      <c r="I101" s="156"/>
      <c r="J101" s="156"/>
      <c r="K101" s="156"/>
      <c r="L101" s="156"/>
      <c r="M101" s="155"/>
      <c r="N101" s="155"/>
      <c r="O101" s="155"/>
      <c r="P101" s="155"/>
      <c r="Q101" s="155"/>
      <c r="R101" s="155"/>
      <c r="S101" s="155"/>
      <c r="T101" s="155"/>
    </row>
    <row r="102" spans="1:20" ht="9.75" customHeight="1" thickBot="1" x14ac:dyDescent="0.35">
      <c r="A102" s="73"/>
      <c r="B102" s="158"/>
      <c r="C102" s="158"/>
      <c r="D102" s="158"/>
      <c r="E102" s="158"/>
      <c r="F102" s="158"/>
      <c r="G102" s="158"/>
      <c r="H102" s="164"/>
      <c r="I102" s="156"/>
      <c r="J102" s="156"/>
      <c r="K102" s="156"/>
      <c r="L102" s="156"/>
      <c r="M102" s="155"/>
      <c r="N102" s="155"/>
      <c r="O102" s="155"/>
      <c r="P102" s="155"/>
      <c r="Q102" s="155"/>
      <c r="R102" s="155"/>
      <c r="S102" s="155"/>
      <c r="T102" s="155"/>
    </row>
    <row r="103" spans="1:20" ht="18" thickBot="1" x14ac:dyDescent="0.35">
      <c r="A103" s="73"/>
      <c r="B103" s="187" t="s">
        <v>2</v>
      </c>
      <c r="C103" s="187"/>
      <c r="D103" s="77">
        <f>D100*60</f>
        <v>300</v>
      </c>
      <c r="E103" s="158"/>
      <c r="F103" s="162">
        <v>1</v>
      </c>
      <c r="G103" s="158">
        <f>F103*D103</f>
        <v>300</v>
      </c>
      <c r="H103" s="164"/>
      <c r="I103" s="156"/>
      <c r="J103" s="156"/>
      <c r="K103" s="156"/>
      <c r="L103" s="156"/>
      <c r="M103" s="155"/>
      <c r="N103" s="155"/>
      <c r="O103" s="155"/>
      <c r="P103" s="155"/>
      <c r="Q103" s="155"/>
      <c r="R103" s="155"/>
      <c r="S103" s="155"/>
      <c r="T103" s="155"/>
    </row>
    <row r="104" spans="1:20" ht="15.6" customHeight="1" x14ac:dyDescent="0.3">
      <c r="A104" s="73"/>
      <c r="B104" s="158"/>
      <c r="C104" s="158"/>
      <c r="D104" s="158"/>
      <c r="E104" s="158"/>
      <c r="F104" s="189" t="s">
        <v>65</v>
      </c>
      <c r="G104" s="158"/>
      <c r="H104" s="165"/>
      <c r="I104" s="156"/>
      <c r="J104" s="156"/>
      <c r="K104" s="156"/>
      <c r="L104" s="156"/>
      <c r="M104" s="155"/>
      <c r="N104" s="155"/>
      <c r="O104" s="155"/>
      <c r="P104" s="155"/>
      <c r="Q104" s="155"/>
      <c r="R104" s="155"/>
      <c r="S104" s="155"/>
      <c r="T104" s="155"/>
    </row>
    <row r="105" spans="1:20" x14ac:dyDescent="0.3">
      <c r="A105" s="73"/>
      <c r="B105" s="158"/>
      <c r="C105" s="158"/>
      <c r="D105" s="163"/>
      <c r="E105" s="158"/>
      <c r="F105" s="190"/>
      <c r="G105" s="158"/>
      <c r="H105" s="164"/>
      <c r="I105" s="156"/>
      <c r="J105" s="156"/>
      <c r="K105" s="156"/>
      <c r="L105" s="156"/>
      <c r="M105" s="155"/>
      <c r="N105" s="155"/>
      <c r="O105" s="155"/>
      <c r="P105" s="155"/>
      <c r="Q105" s="155"/>
      <c r="R105" s="155"/>
      <c r="S105" s="155"/>
      <c r="T105" s="155"/>
    </row>
    <row r="106" spans="1:20" x14ac:dyDescent="0.3">
      <c r="A106" s="166"/>
      <c r="B106" s="166"/>
      <c r="C106" s="167"/>
      <c r="D106" s="158"/>
      <c r="E106" s="158"/>
      <c r="F106" s="190"/>
      <c r="G106" s="158"/>
      <c r="H106" s="164"/>
      <c r="I106" s="156"/>
      <c r="J106" s="156"/>
      <c r="K106" s="156"/>
      <c r="L106" s="150"/>
      <c r="M106" s="155"/>
      <c r="N106" s="155"/>
      <c r="O106" s="155"/>
      <c r="P106" s="155"/>
      <c r="Q106" s="155"/>
      <c r="R106" s="155"/>
      <c r="S106" s="155"/>
      <c r="T106" s="155"/>
    </row>
    <row r="107" spans="1:20" ht="7.5" customHeight="1" thickBot="1" x14ac:dyDescent="0.35">
      <c r="A107" s="73"/>
      <c r="B107" s="164"/>
      <c r="C107" s="164"/>
      <c r="D107" s="164"/>
      <c r="E107" s="164"/>
      <c r="F107" s="164"/>
      <c r="G107" s="164"/>
      <c r="H107" s="164"/>
      <c r="I107" s="156"/>
      <c r="J107" s="156"/>
      <c r="K107" s="156"/>
      <c r="L107" s="150"/>
      <c r="M107" s="155"/>
      <c r="N107" s="155"/>
      <c r="O107" s="155"/>
      <c r="P107" s="155"/>
      <c r="Q107" s="155"/>
      <c r="R107" s="155"/>
      <c r="S107" s="155"/>
      <c r="T107" s="155"/>
    </row>
    <row r="108" spans="1:20" ht="50.25" thickBot="1" x14ac:dyDescent="0.35">
      <c r="A108" s="79" t="s">
        <v>4</v>
      </c>
      <c r="B108" s="80">
        <f>G103+G90</f>
        <v>1680</v>
      </c>
      <c r="C108" s="196" t="s">
        <v>70</v>
      </c>
      <c r="D108" s="196"/>
      <c r="E108" s="196"/>
      <c r="F108" s="196"/>
      <c r="G108" s="196"/>
      <c r="H108" s="156"/>
      <c r="I108" s="156"/>
      <c r="J108" s="156"/>
      <c r="K108" s="156"/>
      <c r="L108" s="150"/>
      <c r="M108" s="155"/>
      <c r="N108" s="155"/>
      <c r="O108" s="155"/>
      <c r="P108" s="155"/>
      <c r="Q108" s="155"/>
      <c r="R108" s="155"/>
      <c r="S108" s="155"/>
      <c r="T108" s="155"/>
    </row>
    <row r="109" spans="1:20" ht="6" customHeight="1" thickBot="1" x14ac:dyDescent="0.35">
      <c r="A109" s="197"/>
      <c r="B109" s="197"/>
      <c r="C109" s="196"/>
      <c r="D109" s="196"/>
      <c r="E109" s="196"/>
      <c r="F109" s="196"/>
      <c r="G109" s="196"/>
      <c r="H109" s="156"/>
      <c r="I109" s="156"/>
      <c r="J109" s="156"/>
      <c r="K109" s="156"/>
      <c r="L109" s="150"/>
      <c r="M109" s="155"/>
      <c r="N109" s="155"/>
      <c r="O109" s="155"/>
      <c r="P109" s="155"/>
      <c r="Q109" s="155"/>
      <c r="R109" s="155"/>
      <c r="S109" s="155"/>
      <c r="T109" s="155"/>
    </row>
    <row r="110" spans="1:20" ht="18" thickBot="1" x14ac:dyDescent="0.35">
      <c r="A110" s="81">
        <f>B108</f>
        <v>1680</v>
      </c>
      <c r="B110" s="207" t="s">
        <v>6</v>
      </c>
      <c r="C110" s="208"/>
      <c r="D110" s="208"/>
      <c r="E110" s="208"/>
      <c r="F110" s="208"/>
      <c r="G110" s="209"/>
      <c r="H110" s="156"/>
      <c r="I110" s="156"/>
      <c r="J110" s="156"/>
      <c r="K110" s="156"/>
      <c r="L110" s="150"/>
      <c r="M110" s="155"/>
      <c r="N110" s="155"/>
      <c r="O110" s="155"/>
      <c r="P110" s="155"/>
      <c r="Q110" s="155"/>
      <c r="R110" s="155"/>
      <c r="S110" s="155"/>
      <c r="T110" s="155"/>
    </row>
    <row r="111" spans="1:20" x14ac:dyDescent="0.3">
      <c r="A111" s="60" t="s">
        <v>59</v>
      </c>
      <c r="B111" s="61">
        <f>A110*0.8</f>
        <v>1344</v>
      </c>
      <c r="C111" s="62" t="s">
        <v>7</v>
      </c>
      <c r="D111" s="63">
        <f>A110</f>
        <v>1680</v>
      </c>
      <c r="E111" s="61">
        <v>0</v>
      </c>
      <c r="F111" s="62" t="s">
        <v>7</v>
      </c>
      <c r="G111" s="63">
        <f>A110-B111</f>
        <v>336</v>
      </c>
      <c r="H111" s="156"/>
      <c r="I111" s="156"/>
      <c r="J111" s="156"/>
      <c r="K111" s="156"/>
      <c r="L111" s="150"/>
      <c r="M111" s="155"/>
      <c r="N111" s="155"/>
      <c r="O111" s="155"/>
      <c r="P111" s="155"/>
      <c r="Q111" s="155"/>
      <c r="R111" s="155"/>
      <c r="S111" s="155"/>
      <c r="T111" s="155"/>
    </row>
    <row r="112" spans="1:20" x14ac:dyDescent="0.3">
      <c r="A112" s="64" t="s">
        <v>60</v>
      </c>
      <c r="B112" s="65">
        <f>A110*0.4</f>
        <v>672</v>
      </c>
      <c r="C112" s="66" t="s">
        <v>7</v>
      </c>
      <c r="D112" s="67">
        <f>B111-1</f>
        <v>1343</v>
      </c>
      <c r="E112" s="65">
        <f>G111+1</f>
        <v>337</v>
      </c>
      <c r="F112" s="66" t="s">
        <v>7</v>
      </c>
      <c r="G112" s="67">
        <f>A110-B112</f>
        <v>1008</v>
      </c>
      <c r="H112" s="156"/>
      <c r="I112" s="156"/>
      <c r="J112" s="156"/>
      <c r="K112" s="156"/>
      <c r="L112" s="150"/>
      <c r="M112" s="155"/>
      <c r="N112" s="155"/>
      <c r="O112" s="155"/>
      <c r="P112" s="155"/>
      <c r="Q112" s="155"/>
      <c r="R112" s="155"/>
      <c r="S112" s="155"/>
      <c r="T112" s="155"/>
    </row>
    <row r="113" spans="1:20" x14ac:dyDescent="0.3">
      <c r="A113" s="64" t="s">
        <v>61</v>
      </c>
      <c r="B113" s="65">
        <v>0</v>
      </c>
      <c r="C113" s="66" t="s">
        <v>7</v>
      </c>
      <c r="D113" s="67">
        <f>B112-1</f>
        <v>671</v>
      </c>
      <c r="E113" s="65">
        <f>G112+1</f>
        <v>1009</v>
      </c>
      <c r="F113" s="66" t="s">
        <v>7</v>
      </c>
      <c r="G113" s="67">
        <f>A110</f>
        <v>1680</v>
      </c>
      <c r="H113" s="156"/>
      <c r="I113" s="156"/>
      <c r="J113" s="156"/>
      <c r="K113" s="68"/>
      <c r="L113" s="68"/>
      <c r="M113" s="155"/>
      <c r="N113" s="155"/>
      <c r="O113" s="155"/>
      <c r="P113" s="155"/>
      <c r="Q113" s="155"/>
      <c r="R113" s="155"/>
      <c r="S113" s="155"/>
      <c r="T113" s="155"/>
    </row>
    <row r="114" spans="1:20" ht="18" thickBot="1" x14ac:dyDescent="0.35">
      <c r="A114" s="69"/>
      <c r="B114" s="198" t="s">
        <v>49</v>
      </c>
      <c r="C114" s="199"/>
      <c r="D114" s="200"/>
      <c r="E114" s="198" t="s">
        <v>50</v>
      </c>
      <c r="F114" s="199"/>
      <c r="G114" s="200"/>
      <c r="H114" s="156"/>
      <c r="I114" s="156"/>
      <c r="J114" s="156"/>
      <c r="K114" s="68"/>
      <c r="L114" s="68"/>
      <c r="M114" s="155"/>
      <c r="N114" s="155"/>
      <c r="O114" s="155"/>
      <c r="P114" s="155"/>
      <c r="Q114" s="155"/>
      <c r="R114" s="155"/>
      <c r="S114" s="155"/>
      <c r="T114" s="155"/>
    </row>
    <row r="115" spans="1:20" x14ac:dyDescent="0.3">
      <c r="A115" s="71"/>
      <c r="B115" s="72"/>
      <c r="C115" s="72"/>
      <c r="D115" s="72"/>
      <c r="E115" s="72"/>
      <c r="F115" s="72"/>
      <c r="G115" s="72"/>
      <c r="H115" s="68"/>
      <c r="I115" s="68"/>
      <c r="J115" s="68"/>
      <c r="K115" s="68"/>
      <c r="L115" s="68"/>
      <c r="M115" s="155"/>
      <c r="N115" s="155"/>
      <c r="O115" s="155"/>
      <c r="P115" s="155"/>
      <c r="Q115" s="155"/>
      <c r="R115" s="155"/>
      <c r="S115" s="155"/>
      <c r="T115" s="155"/>
    </row>
    <row r="116" spans="1:20" x14ac:dyDescent="0.3">
      <c r="A116" s="71"/>
      <c r="B116" s="72"/>
      <c r="C116" s="72"/>
      <c r="D116" s="72"/>
      <c r="E116" s="72"/>
      <c r="F116" s="72"/>
      <c r="G116" s="72"/>
      <c r="H116" s="68"/>
      <c r="I116" s="68"/>
      <c r="J116" s="68"/>
      <c r="K116" s="68"/>
      <c r="L116" s="68"/>
      <c r="M116" s="155"/>
      <c r="N116" s="155"/>
      <c r="O116" s="155"/>
      <c r="P116" s="155"/>
      <c r="Q116" s="155"/>
      <c r="R116" s="155"/>
      <c r="S116" s="155"/>
      <c r="T116" s="155"/>
    </row>
    <row r="117" spans="1:20" ht="38.25" customHeight="1" x14ac:dyDescent="0.3">
      <c r="A117" s="217" t="s">
        <v>90</v>
      </c>
      <c r="B117" s="217"/>
      <c r="C117" s="217"/>
      <c r="D117" s="217"/>
      <c r="E117" s="217"/>
      <c r="F117" s="217"/>
      <c r="G117" s="217"/>
      <c r="H117" s="217"/>
      <c r="I117" s="217"/>
      <c r="J117" s="217"/>
      <c r="K117" s="68"/>
      <c r="L117" s="68"/>
      <c r="M117" s="155"/>
      <c r="N117" s="155"/>
      <c r="O117" s="155"/>
      <c r="P117" s="155"/>
      <c r="Q117" s="155"/>
      <c r="R117" s="155"/>
      <c r="S117" s="155"/>
      <c r="T117" s="155"/>
    </row>
    <row r="118" spans="1:20" ht="14.45" customHeight="1" x14ac:dyDescent="0.3">
      <c r="A118" s="98"/>
      <c r="B118" s="99"/>
      <c r="C118" s="99"/>
      <c r="D118" s="99"/>
      <c r="E118" s="100"/>
      <c r="F118" s="103"/>
      <c r="G118" s="103"/>
      <c r="H118" s="101"/>
      <c r="I118" s="102"/>
      <c r="J118" s="168"/>
      <c r="K118" s="68"/>
      <c r="L118" s="68"/>
      <c r="M118" s="155"/>
      <c r="N118" s="155"/>
      <c r="O118" s="155"/>
      <c r="P118" s="155"/>
      <c r="Q118" s="155"/>
      <c r="R118" s="155"/>
      <c r="S118" s="155"/>
      <c r="T118" s="155"/>
    </row>
    <row r="119" spans="1:20" ht="75.75" customHeight="1" x14ac:dyDescent="0.3">
      <c r="A119" s="210" t="s">
        <v>92</v>
      </c>
      <c r="B119" s="210"/>
      <c r="C119" s="210"/>
      <c r="D119" s="210"/>
      <c r="E119" s="210"/>
      <c r="F119" s="210"/>
      <c r="G119" s="210"/>
      <c r="H119" s="210"/>
      <c r="I119" s="210"/>
      <c r="J119" s="210"/>
      <c r="K119" s="68"/>
      <c r="L119" s="68"/>
      <c r="M119" s="155"/>
      <c r="N119" s="155"/>
      <c r="O119" s="155"/>
      <c r="P119" s="155"/>
      <c r="Q119" s="155"/>
      <c r="R119" s="155"/>
      <c r="S119" s="155"/>
      <c r="T119" s="155"/>
    </row>
    <row r="120" spans="1:20" ht="14.45" customHeight="1" x14ac:dyDescent="0.3">
      <c r="A120" s="104"/>
      <c r="B120" s="104"/>
      <c r="C120" s="104"/>
      <c r="D120" s="104"/>
      <c r="E120" s="104"/>
      <c r="F120" s="104"/>
      <c r="G120" s="104"/>
      <c r="H120" s="104"/>
      <c r="I120" s="104"/>
      <c r="J120" s="104"/>
    </row>
    <row r="121" spans="1:20" ht="14.45" customHeight="1" x14ac:dyDescent="0.3">
      <c r="A121" s="201" t="s">
        <v>115</v>
      </c>
      <c r="B121" s="201"/>
      <c r="C121" s="201"/>
      <c r="D121" s="201"/>
      <c r="E121" s="201"/>
      <c r="F121" s="201"/>
      <c r="G121" s="201"/>
      <c r="H121" s="201"/>
      <c r="I121" s="201"/>
      <c r="J121" s="201"/>
    </row>
    <row r="122" spans="1:20" ht="14.45" customHeight="1" x14ac:dyDescent="0.3">
      <c r="A122" s="104"/>
      <c r="B122" s="104"/>
      <c r="C122" s="104"/>
      <c r="D122" s="104"/>
      <c r="E122" s="104"/>
      <c r="F122" s="104"/>
      <c r="G122" s="104"/>
      <c r="H122" s="104"/>
      <c r="I122" s="104"/>
      <c r="J122" s="104"/>
    </row>
    <row r="123" spans="1:20" ht="18" thickBot="1" x14ac:dyDescent="0.35">
      <c r="A123" s="84"/>
      <c r="B123" s="84"/>
      <c r="C123" s="84"/>
      <c r="D123" s="84"/>
      <c r="E123" s="84"/>
      <c r="F123" s="84"/>
      <c r="G123" s="84"/>
      <c r="H123" s="84"/>
      <c r="I123" s="84"/>
      <c r="J123" s="84"/>
    </row>
    <row r="124" spans="1:20" s="82" customFormat="1" ht="27.6" customHeight="1" x14ac:dyDescent="0.3">
      <c r="A124" s="85" t="s">
        <v>68</v>
      </c>
      <c r="B124" s="86"/>
      <c r="C124" s="86"/>
      <c r="D124" s="86"/>
      <c r="E124" s="86"/>
      <c r="F124" s="86"/>
      <c r="G124" s="86"/>
      <c r="H124" s="86"/>
      <c r="I124" s="86"/>
      <c r="J124" s="87"/>
    </row>
    <row r="125" spans="1:20" s="82" customFormat="1" ht="8.25" customHeight="1" x14ac:dyDescent="0.3">
      <c r="A125" s="88"/>
      <c r="B125" s="89"/>
      <c r="C125" s="89"/>
      <c r="D125" s="89"/>
      <c r="E125" s="89"/>
      <c r="F125" s="89"/>
      <c r="G125" s="89"/>
      <c r="H125" s="89"/>
      <c r="I125" s="89"/>
      <c r="J125" s="90"/>
    </row>
    <row r="126" spans="1:20" x14ac:dyDescent="0.3">
      <c r="A126" s="181" t="s">
        <v>93</v>
      </c>
      <c r="B126" s="205"/>
      <c r="C126" s="205"/>
      <c r="D126" s="205"/>
      <c r="E126" s="205"/>
      <c r="F126" s="205"/>
      <c r="G126" s="205"/>
      <c r="H126" s="205"/>
      <c r="I126" s="205"/>
      <c r="J126" s="206"/>
    </row>
    <row r="127" spans="1:20" s="82" customFormat="1" ht="42" customHeight="1" x14ac:dyDescent="0.25">
      <c r="A127" s="181"/>
      <c r="B127" s="205"/>
      <c r="C127" s="205"/>
      <c r="D127" s="205"/>
      <c r="E127" s="205"/>
      <c r="F127" s="205"/>
      <c r="G127" s="205"/>
      <c r="H127" s="205"/>
      <c r="I127" s="205"/>
      <c r="J127" s="206"/>
    </row>
    <row r="128" spans="1:20" s="82" customFormat="1" ht="1.5" customHeight="1" x14ac:dyDescent="0.3">
      <c r="A128" s="91"/>
      <c r="B128" s="89"/>
      <c r="C128" s="89"/>
      <c r="D128" s="89"/>
      <c r="E128" s="89"/>
      <c r="F128" s="89"/>
      <c r="G128" s="89"/>
      <c r="H128" s="89"/>
      <c r="I128" s="89"/>
      <c r="J128" s="90"/>
    </row>
    <row r="129" spans="1:16" x14ac:dyDescent="0.3">
      <c r="A129" s="214" t="s">
        <v>69</v>
      </c>
      <c r="B129" s="215"/>
      <c r="C129" s="215"/>
      <c r="D129" s="215"/>
      <c r="E129" s="215"/>
      <c r="F129" s="215"/>
      <c r="G129" s="215"/>
      <c r="H129" s="215"/>
      <c r="I129" s="215"/>
      <c r="J129" s="216"/>
    </row>
    <row r="130" spans="1:16" ht="52.5" customHeight="1" x14ac:dyDescent="0.3">
      <c r="A130" s="214"/>
      <c r="B130" s="215"/>
      <c r="C130" s="215"/>
      <c r="D130" s="215"/>
      <c r="E130" s="215"/>
      <c r="F130" s="215"/>
      <c r="G130" s="215"/>
      <c r="H130" s="215"/>
      <c r="I130" s="215"/>
      <c r="J130" s="216"/>
    </row>
    <row r="131" spans="1:16" ht="10.5" customHeight="1" x14ac:dyDescent="0.3">
      <c r="A131" s="91"/>
      <c r="B131" s="89"/>
      <c r="C131" s="89"/>
      <c r="D131" s="89"/>
      <c r="E131" s="89"/>
      <c r="F131" s="89"/>
      <c r="G131" s="89"/>
      <c r="H131" s="89"/>
      <c r="I131" s="89"/>
      <c r="J131" s="90"/>
    </row>
    <row r="132" spans="1:16" ht="9" customHeight="1" x14ac:dyDescent="0.3">
      <c r="A132" s="181" t="s">
        <v>44</v>
      </c>
      <c r="B132" s="182"/>
      <c r="C132" s="182"/>
      <c r="D132" s="182"/>
      <c r="E132" s="182"/>
      <c r="F132" s="182"/>
      <c r="G132" s="182"/>
      <c r="H132" s="182"/>
      <c r="I132" s="182"/>
      <c r="J132" s="183"/>
    </row>
    <row r="133" spans="1:16" ht="31.9" customHeight="1" thickBot="1" x14ac:dyDescent="0.35">
      <c r="A133" s="184"/>
      <c r="B133" s="185"/>
      <c r="C133" s="185"/>
      <c r="D133" s="185"/>
      <c r="E133" s="185"/>
      <c r="F133" s="185"/>
      <c r="G133" s="185"/>
      <c r="H133" s="185"/>
      <c r="I133" s="185"/>
      <c r="J133" s="186"/>
    </row>
    <row r="134" spans="1:16" x14ac:dyDescent="0.3">
      <c r="A134" s="92"/>
      <c r="B134" s="92"/>
      <c r="C134" s="92"/>
      <c r="D134" s="92"/>
      <c r="E134" s="92"/>
      <c r="F134" s="92"/>
      <c r="G134" s="92"/>
      <c r="H134" s="93"/>
      <c r="I134" s="93"/>
      <c r="J134" s="110"/>
    </row>
    <row r="135" spans="1:16" ht="19.899999999999999" customHeight="1" x14ac:dyDescent="0.3">
      <c r="A135" s="195" t="s">
        <v>116</v>
      </c>
      <c r="B135" s="195"/>
      <c r="C135" s="195"/>
      <c r="D135" s="195"/>
      <c r="E135" s="195"/>
      <c r="F135" s="195"/>
      <c r="G135" s="195"/>
      <c r="H135" s="195"/>
      <c r="I135" s="195"/>
      <c r="J135" s="195"/>
      <c r="K135" s="50"/>
      <c r="L135" s="50"/>
    </row>
    <row r="136" spans="1:16" ht="16.149999999999999" customHeight="1" x14ac:dyDescent="0.3">
      <c r="A136" s="202" t="s">
        <v>117</v>
      </c>
      <c r="B136" s="202"/>
      <c r="C136" s="172"/>
      <c r="D136" s="202" t="s">
        <v>123</v>
      </c>
      <c r="E136" s="202"/>
      <c r="F136" s="202"/>
      <c r="G136" s="202" t="s">
        <v>137</v>
      </c>
      <c r="H136" s="202"/>
      <c r="I136" s="202"/>
      <c r="J136" s="202"/>
      <c r="N136" s="233"/>
      <c r="O136" s="233"/>
      <c r="P136" s="233"/>
    </row>
    <row r="137" spans="1:16" ht="49.9" customHeight="1" x14ac:dyDescent="0.3">
      <c r="A137" s="204" t="s">
        <v>136</v>
      </c>
      <c r="B137" s="204"/>
      <c r="C137" s="204"/>
      <c r="D137" s="204"/>
      <c r="E137" s="204"/>
      <c r="F137" s="204"/>
      <c r="G137" s="204"/>
      <c r="H137" s="204"/>
      <c r="I137" s="204"/>
      <c r="J137" s="204"/>
      <c r="K137" s="83"/>
    </row>
    <row r="138" spans="1:16" s="82" customFormat="1" ht="17.649999999999999" customHeight="1" x14ac:dyDescent="0.25">
      <c r="A138" s="180" t="s">
        <v>43</v>
      </c>
      <c r="B138" s="180"/>
      <c r="C138" s="180"/>
      <c r="D138" s="180"/>
      <c r="E138" s="180"/>
      <c r="F138" s="180"/>
      <c r="G138" s="180"/>
      <c r="H138" s="180"/>
      <c r="I138" s="180"/>
      <c r="J138" s="180"/>
    </row>
    <row r="139" spans="1:16" s="82" customFormat="1" ht="17.649999999999999" customHeight="1" x14ac:dyDescent="0.25">
      <c r="A139" s="178" t="s">
        <v>42</v>
      </c>
      <c r="B139" s="179"/>
      <c r="C139" s="179"/>
      <c r="D139" s="179"/>
      <c r="E139" s="179"/>
      <c r="F139" s="179"/>
      <c r="G139" s="179"/>
      <c r="H139" s="179"/>
      <c r="I139" s="179"/>
      <c r="J139" s="179"/>
    </row>
    <row r="140" spans="1:16" ht="83.25" customHeight="1" x14ac:dyDescent="0.3">
      <c r="A140" s="204" t="s">
        <v>118</v>
      </c>
      <c r="B140" s="204"/>
      <c r="C140" s="204"/>
      <c r="D140" s="204"/>
      <c r="E140" s="204"/>
      <c r="F140" s="204"/>
      <c r="G140" s="204"/>
      <c r="H140" s="204"/>
      <c r="I140" s="204"/>
      <c r="J140" s="204"/>
      <c r="K140" s="52"/>
    </row>
    <row r="141" spans="1:16" ht="81.75" customHeight="1" x14ac:dyDescent="0.3">
      <c r="A141" s="213" t="s">
        <v>62</v>
      </c>
      <c r="B141" s="213"/>
      <c r="C141" s="213"/>
      <c r="D141" s="213"/>
      <c r="E141" s="213"/>
      <c r="F141" s="213"/>
      <c r="G141" s="213"/>
      <c r="H141" s="213"/>
      <c r="I141" s="213"/>
      <c r="J141" s="213"/>
      <c r="K141" s="52"/>
    </row>
    <row r="142" spans="1:16" ht="104.65" customHeight="1" x14ac:dyDescent="0.3">
      <c r="A142" s="204" t="s">
        <v>119</v>
      </c>
      <c r="B142" s="204"/>
      <c r="C142" s="204"/>
      <c r="D142" s="204"/>
      <c r="E142" s="204"/>
      <c r="F142" s="204"/>
      <c r="G142" s="204"/>
      <c r="H142" s="204"/>
      <c r="I142" s="204"/>
      <c r="J142" s="204"/>
      <c r="K142" s="52"/>
    </row>
    <row r="143" spans="1:16" ht="115.5" customHeight="1" x14ac:dyDescent="0.3">
      <c r="A143" s="211" t="s">
        <v>121</v>
      </c>
      <c r="B143" s="211"/>
      <c r="C143" s="211"/>
      <c r="D143" s="211"/>
      <c r="E143" s="211"/>
      <c r="F143" s="211"/>
      <c r="G143" s="211"/>
      <c r="H143" s="211"/>
      <c r="I143" s="211"/>
      <c r="J143" s="211"/>
    </row>
    <row r="144" spans="1:16" ht="84.75" customHeight="1" x14ac:dyDescent="0.3">
      <c r="A144" s="212" t="s">
        <v>120</v>
      </c>
      <c r="B144" s="212"/>
      <c r="C144" s="212"/>
      <c r="D144" s="212"/>
      <c r="E144" s="212"/>
      <c r="F144" s="212"/>
      <c r="G144" s="212"/>
      <c r="H144" s="212"/>
      <c r="I144" s="212"/>
      <c r="J144" s="212"/>
    </row>
    <row r="145" spans="1:10" ht="102" customHeight="1" x14ac:dyDescent="0.3">
      <c r="A145" s="203" t="s">
        <v>122</v>
      </c>
      <c r="B145" s="203"/>
      <c r="C145" s="203"/>
      <c r="D145" s="203"/>
      <c r="E145" s="203"/>
      <c r="F145" s="203"/>
      <c r="G145" s="203"/>
      <c r="H145" s="203"/>
      <c r="I145" s="203"/>
      <c r="J145" s="203"/>
    </row>
    <row r="146" spans="1:10" ht="3" customHeight="1" x14ac:dyDescent="0.3">
      <c r="A146" s="110"/>
      <c r="B146" s="110"/>
      <c r="C146" s="110"/>
      <c r="D146" s="110"/>
      <c r="E146" s="110"/>
      <c r="F146" s="110"/>
      <c r="G146" s="110"/>
      <c r="H146" s="110"/>
      <c r="I146" s="110"/>
      <c r="J146" s="110"/>
    </row>
    <row r="147" spans="1:10" ht="13.9" customHeight="1" x14ac:dyDescent="0.3">
      <c r="A147" s="107"/>
      <c r="B147" s="110"/>
      <c r="C147" s="110"/>
      <c r="D147" s="110"/>
      <c r="E147" s="110"/>
      <c r="F147" s="110"/>
      <c r="G147" s="97" t="s">
        <v>57</v>
      </c>
      <c r="H147" s="96" t="s">
        <v>89</v>
      </c>
      <c r="I147" s="110"/>
      <c r="J147" s="110"/>
    </row>
    <row r="148" spans="1:10" x14ac:dyDescent="0.3">
      <c r="A148" s="110"/>
      <c r="B148" s="110"/>
      <c r="C148" s="110"/>
      <c r="D148" s="110"/>
      <c r="E148" s="110"/>
      <c r="F148" s="110"/>
      <c r="G148" s="110"/>
      <c r="H148" s="110"/>
      <c r="I148" s="110"/>
      <c r="J148" s="110"/>
    </row>
    <row r="149" spans="1:10" x14ac:dyDescent="0.3">
      <c r="A149" s="110"/>
      <c r="B149" s="110"/>
      <c r="C149" s="110"/>
      <c r="D149" s="110"/>
      <c r="E149" s="110"/>
      <c r="F149" s="110"/>
      <c r="G149" s="110"/>
      <c r="H149" s="110"/>
      <c r="I149" s="110"/>
      <c r="J149" s="110"/>
    </row>
    <row r="150" spans="1:10" x14ac:dyDescent="0.3">
      <c r="A150" s="110"/>
      <c r="B150" s="110"/>
      <c r="C150" s="110"/>
      <c r="D150" s="110"/>
      <c r="E150" s="110"/>
      <c r="F150" s="110"/>
      <c r="G150" s="110"/>
      <c r="H150" s="110"/>
      <c r="I150" s="110"/>
      <c r="J150" s="110"/>
    </row>
    <row r="151" spans="1:10" x14ac:dyDescent="0.3">
      <c r="A151" s="110"/>
      <c r="B151" s="110"/>
      <c r="C151" s="110"/>
      <c r="D151" s="110"/>
      <c r="E151" s="110"/>
      <c r="F151" s="110"/>
      <c r="G151" s="110"/>
      <c r="H151" s="110"/>
      <c r="I151" s="110"/>
      <c r="J151" s="110"/>
    </row>
    <row r="152" spans="1:10" x14ac:dyDescent="0.3">
      <c r="A152" s="110"/>
      <c r="B152" s="110"/>
      <c r="C152" s="110"/>
      <c r="D152" s="110"/>
      <c r="E152" s="110"/>
      <c r="F152" s="110"/>
      <c r="G152" s="110"/>
      <c r="H152" s="110"/>
      <c r="I152" s="110"/>
      <c r="J152" s="110"/>
    </row>
    <row r="153" spans="1:10" x14ac:dyDescent="0.3">
      <c r="A153" s="110"/>
      <c r="B153" s="110"/>
      <c r="C153" s="110"/>
      <c r="D153" s="110"/>
      <c r="E153" s="110"/>
      <c r="F153" s="110"/>
      <c r="G153" s="110"/>
      <c r="H153" s="110"/>
      <c r="I153" s="110"/>
      <c r="J153" s="110"/>
    </row>
    <row r="154" spans="1:10" x14ac:dyDescent="0.3">
      <c r="A154" s="110"/>
      <c r="B154" s="110"/>
      <c r="C154" s="110"/>
      <c r="D154" s="110"/>
      <c r="E154" s="110"/>
      <c r="F154" s="110"/>
      <c r="G154" s="110"/>
      <c r="H154" s="110"/>
      <c r="I154" s="110"/>
      <c r="J154" s="110"/>
    </row>
    <row r="155" spans="1:10" x14ac:dyDescent="0.3">
      <c r="A155" s="110"/>
      <c r="B155" s="110"/>
      <c r="C155" s="110"/>
      <c r="D155" s="110"/>
      <c r="E155" s="110"/>
      <c r="F155" s="110"/>
      <c r="G155" s="110"/>
      <c r="H155" s="110"/>
      <c r="I155" s="110"/>
      <c r="J155" s="110"/>
    </row>
    <row r="156" spans="1:10" x14ac:dyDescent="0.3">
      <c r="A156" s="110"/>
      <c r="B156" s="110"/>
      <c r="C156" s="110"/>
      <c r="D156" s="110"/>
      <c r="E156" s="110"/>
      <c r="F156" s="110"/>
      <c r="G156" s="110"/>
      <c r="H156" s="110"/>
      <c r="I156" s="110"/>
      <c r="J156" s="110"/>
    </row>
    <row r="157" spans="1:10" x14ac:dyDescent="0.3">
      <c r="A157" s="110"/>
      <c r="B157" s="110"/>
      <c r="C157" s="110"/>
      <c r="D157" s="110"/>
      <c r="E157" s="110"/>
      <c r="F157" s="110"/>
      <c r="G157" s="110"/>
      <c r="H157" s="110"/>
      <c r="I157" s="110"/>
      <c r="J157" s="110"/>
    </row>
    <row r="158" spans="1:10" x14ac:dyDescent="0.3">
      <c r="A158" s="110"/>
      <c r="B158" s="110"/>
      <c r="C158" s="110"/>
      <c r="D158" s="110"/>
      <c r="E158" s="110"/>
      <c r="F158" s="110"/>
      <c r="G158" s="110"/>
      <c r="H158" s="110"/>
      <c r="I158" s="110"/>
      <c r="J158" s="110"/>
    </row>
    <row r="159" spans="1:10" x14ac:dyDescent="0.3">
      <c r="A159" s="110"/>
      <c r="B159" s="110"/>
      <c r="C159" s="110"/>
      <c r="D159" s="110"/>
      <c r="E159" s="110"/>
      <c r="F159" s="110"/>
      <c r="G159" s="110"/>
      <c r="H159" s="110"/>
      <c r="I159" s="110"/>
      <c r="J159" s="110"/>
    </row>
    <row r="160" spans="1:10" x14ac:dyDescent="0.3">
      <c r="A160" s="110"/>
      <c r="B160" s="110"/>
      <c r="C160" s="110"/>
      <c r="D160" s="110"/>
      <c r="E160" s="110"/>
      <c r="F160" s="110"/>
      <c r="G160" s="110"/>
      <c r="H160" s="110"/>
      <c r="I160" s="110"/>
      <c r="J160" s="110"/>
    </row>
    <row r="161" spans="1:10" x14ac:dyDescent="0.3">
      <c r="A161" s="110"/>
      <c r="B161" s="110"/>
      <c r="C161" s="110"/>
      <c r="D161" s="110"/>
      <c r="E161" s="110"/>
      <c r="F161" s="110"/>
      <c r="G161" s="110"/>
      <c r="H161" s="110"/>
      <c r="I161" s="110"/>
      <c r="J161" s="110"/>
    </row>
    <row r="162" spans="1:10" x14ac:dyDescent="0.3">
      <c r="A162" s="110"/>
      <c r="B162" s="110"/>
      <c r="C162" s="110"/>
      <c r="D162" s="110"/>
      <c r="E162" s="110"/>
      <c r="F162" s="110"/>
      <c r="G162" s="110"/>
      <c r="H162" s="110"/>
      <c r="I162" s="110"/>
      <c r="J162" s="110"/>
    </row>
    <row r="163" spans="1:10" x14ac:dyDescent="0.3">
      <c r="A163" s="110"/>
      <c r="B163" s="110"/>
      <c r="C163" s="110"/>
      <c r="D163" s="110"/>
      <c r="E163" s="110"/>
      <c r="F163" s="110"/>
      <c r="G163" s="110"/>
      <c r="H163" s="110"/>
      <c r="I163" s="110"/>
      <c r="J163" s="110"/>
    </row>
    <row r="164" spans="1:10" x14ac:dyDescent="0.3">
      <c r="A164" s="110"/>
      <c r="B164" s="110"/>
      <c r="C164" s="110"/>
      <c r="D164" s="110"/>
      <c r="E164" s="110"/>
      <c r="F164" s="110"/>
      <c r="G164" s="110"/>
      <c r="H164" s="110"/>
      <c r="I164" s="110"/>
      <c r="J164" s="110"/>
    </row>
    <row r="165" spans="1:10" x14ac:dyDescent="0.3">
      <c r="A165" s="110"/>
      <c r="B165" s="110"/>
      <c r="C165" s="110"/>
      <c r="D165" s="110"/>
      <c r="E165" s="110"/>
      <c r="F165" s="110"/>
      <c r="G165" s="110"/>
      <c r="H165" s="110"/>
      <c r="I165" s="110"/>
      <c r="J165" s="110"/>
    </row>
    <row r="166" spans="1:10" x14ac:dyDescent="0.3">
      <c r="A166" s="169"/>
      <c r="B166" s="169"/>
      <c r="C166" s="169"/>
      <c r="D166" s="169"/>
      <c r="E166" s="169"/>
      <c r="F166" s="169"/>
      <c r="G166" s="169"/>
      <c r="H166" s="169"/>
      <c r="I166" s="169"/>
      <c r="J166" s="169"/>
    </row>
    <row r="167" spans="1:10" x14ac:dyDescent="0.3">
      <c r="A167" s="169"/>
      <c r="B167" s="169"/>
      <c r="C167" s="169"/>
      <c r="D167" s="169"/>
      <c r="E167" s="169"/>
      <c r="F167" s="169"/>
      <c r="G167" s="169"/>
      <c r="H167" s="169"/>
      <c r="I167" s="169"/>
      <c r="J167" s="169"/>
    </row>
    <row r="168" spans="1:10" x14ac:dyDescent="0.3">
      <c r="A168" s="169"/>
      <c r="B168" s="169"/>
      <c r="C168" s="169"/>
      <c r="D168" s="169"/>
      <c r="E168" s="169"/>
      <c r="F168" s="169"/>
      <c r="G168" s="169"/>
      <c r="H168" s="169"/>
      <c r="I168" s="169"/>
      <c r="J168" s="169"/>
    </row>
    <row r="169" spans="1:10" x14ac:dyDescent="0.3">
      <c r="A169" s="169"/>
      <c r="B169" s="169"/>
      <c r="C169" s="169"/>
      <c r="D169" s="169"/>
      <c r="E169" s="169"/>
      <c r="F169" s="169"/>
      <c r="G169" s="169"/>
      <c r="H169" s="169"/>
      <c r="I169" s="169"/>
      <c r="J169" s="169"/>
    </row>
    <row r="170" spans="1:10" x14ac:dyDescent="0.3">
      <c r="A170" s="169"/>
      <c r="B170" s="169"/>
      <c r="C170" s="169"/>
      <c r="D170" s="169"/>
      <c r="E170" s="169"/>
      <c r="F170" s="169"/>
      <c r="G170" s="169"/>
      <c r="H170" s="169"/>
      <c r="I170" s="169"/>
      <c r="J170" s="169"/>
    </row>
    <row r="171" spans="1:10" x14ac:dyDescent="0.3">
      <c r="A171" s="169"/>
      <c r="B171" s="169"/>
      <c r="C171" s="169"/>
      <c r="D171" s="169"/>
      <c r="E171" s="169"/>
      <c r="F171" s="169"/>
      <c r="G171" s="169"/>
      <c r="H171" s="169"/>
      <c r="I171" s="169"/>
      <c r="J171" s="169"/>
    </row>
  </sheetData>
  <sheetProtection sheet="1" objects="1" scenarios="1"/>
  <mergeCells count="69">
    <mergeCell ref="G136:J136"/>
    <mergeCell ref="N136:P136"/>
    <mergeCell ref="M7:V7"/>
    <mergeCell ref="A8:J8"/>
    <mergeCell ref="A7:J7"/>
    <mergeCell ref="A10:J10"/>
    <mergeCell ref="A69:J69"/>
    <mergeCell ref="B60:B61"/>
    <mergeCell ref="F53:F55"/>
    <mergeCell ref="A60:A61"/>
    <mergeCell ref="A49:B50"/>
    <mergeCell ref="B67:D67"/>
    <mergeCell ref="A62:B62"/>
    <mergeCell ref="B63:G63"/>
    <mergeCell ref="B52:C52"/>
    <mergeCell ref="E67:G67"/>
    <mergeCell ref="A6:J6"/>
    <mergeCell ref="A11:J11"/>
    <mergeCell ref="A1:J1"/>
    <mergeCell ref="A5:J5"/>
    <mergeCell ref="A2:J2"/>
    <mergeCell ref="A4:J4"/>
    <mergeCell ref="A18:J18"/>
    <mergeCell ref="A12:H12"/>
    <mergeCell ref="A14:J15"/>
    <mergeCell ref="A27:J28"/>
    <mergeCell ref="E48:F48"/>
    <mergeCell ref="A32:J32"/>
    <mergeCell ref="A23:J25"/>
    <mergeCell ref="A30:J30"/>
    <mergeCell ref="A34:J34"/>
    <mergeCell ref="A17:J17"/>
    <mergeCell ref="A13:H13"/>
    <mergeCell ref="A19:J19"/>
    <mergeCell ref="A20:J20"/>
    <mergeCell ref="A22:J22"/>
    <mergeCell ref="A21:J21"/>
    <mergeCell ref="A145:J145"/>
    <mergeCell ref="E99:F99"/>
    <mergeCell ref="A100:B101"/>
    <mergeCell ref="A142:J142"/>
    <mergeCell ref="A126:J127"/>
    <mergeCell ref="B110:G110"/>
    <mergeCell ref="A119:J119"/>
    <mergeCell ref="A143:J143"/>
    <mergeCell ref="A144:J144"/>
    <mergeCell ref="A141:J141"/>
    <mergeCell ref="A140:J140"/>
    <mergeCell ref="A129:J130"/>
    <mergeCell ref="A137:J137"/>
    <mergeCell ref="F104:F106"/>
    <mergeCell ref="B114:D114"/>
    <mergeCell ref="A117:J117"/>
    <mergeCell ref="A138:J138"/>
    <mergeCell ref="A132:J133"/>
    <mergeCell ref="B103:C103"/>
    <mergeCell ref="B81:H83"/>
    <mergeCell ref="F91:F93"/>
    <mergeCell ref="E86:F86"/>
    <mergeCell ref="B94:H96"/>
    <mergeCell ref="A87:B88"/>
    <mergeCell ref="B90:C90"/>
    <mergeCell ref="A135:J135"/>
    <mergeCell ref="C108:G109"/>
    <mergeCell ref="A109:B109"/>
    <mergeCell ref="E114:G114"/>
    <mergeCell ref="A121:J121"/>
    <mergeCell ref="A136:B136"/>
    <mergeCell ref="D136:F136"/>
  </mergeCells>
  <hyperlinks>
    <hyperlink ref="H147" r:id="rId1" display="Early Childhood LRE Training" xr:uid="{00000000-0004-0000-0000-000000000000}"/>
    <hyperlink ref="A7:J7" r:id="rId2" display="1. As described in Bulletin 028-18 (http://www.k12.wa.us/BulletinsMemos/Bulletins2018/B028-18.pdf), there has been a change in the full-time equivalent (FTE) calculation.  Beginning in the 2018-19 school year, 1,665 weekly minutes for all grades will equa" xr:uid="{00000000-0004-0000-0000-000001000000}"/>
    <hyperlink ref="D136:F136" location="'PreK Decision Tree'!A1" display="Link to LRE Decision Tree" xr:uid="{00000000-0004-0000-0000-000002000000}"/>
    <hyperlink ref="A136:B136" location="'PreK 3-5'!A1" display="Link to PreK 3-5 Template" xr:uid="{00000000-0004-0000-0000-000003000000}"/>
    <hyperlink ref="G136:J136" r:id="rId3" display="Link to CEDARS Manual (see Appendix W)" xr:uid="{00000000-0004-0000-0000-000004000000}"/>
  </hyperlinks>
  <pageMargins left="0.5" right="0.5" top="0.5" bottom="0.5" header="0.3" footer="0.3"/>
  <pageSetup scale="99" fitToHeight="0" orientation="portrait" r:id="rId4"/>
  <rowBreaks count="1" manualBreakCount="1">
    <brk id="134" max="9" man="1"/>
  </rowBreaks>
  <drawing r:id="rId5"/>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M37"/>
  <sheetViews>
    <sheetView showGridLines="0" zoomScaleNormal="100" workbookViewId="0">
      <selection activeCell="B1" sqref="B1:E2"/>
    </sheetView>
  </sheetViews>
  <sheetFormatPr defaultColWidth="9.140625" defaultRowHeight="15" x14ac:dyDescent="0.25"/>
  <cols>
    <col min="1" max="1" width="16.42578125" style="2" customWidth="1"/>
    <col min="2" max="2" width="15.7109375" style="2" customWidth="1"/>
    <col min="3" max="3" width="12.140625" style="2" customWidth="1"/>
    <col min="4" max="4" width="12.85546875" style="2" customWidth="1"/>
    <col min="5" max="5" width="14.42578125" style="2" customWidth="1"/>
    <col min="6" max="6" width="9.7109375" style="2" customWidth="1"/>
    <col min="7" max="7" width="8.28515625" style="2" customWidth="1"/>
    <col min="8" max="8" width="2" style="2" customWidth="1"/>
    <col min="9" max="9" width="16.42578125" style="2" customWidth="1"/>
    <col min="10" max="10" width="15.7109375" style="2" customWidth="1"/>
    <col min="11" max="11" width="13" style="2" customWidth="1"/>
    <col min="12" max="12" width="11.7109375" style="2" customWidth="1"/>
    <col min="13" max="13" width="14.42578125" style="2" customWidth="1"/>
    <col min="14" max="14" width="9.42578125" style="2" customWidth="1"/>
    <col min="15" max="15" width="9.140625" style="2" customWidth="1"/>
    <col min="16" max="16" width="2.42578125" style="2" customWidth="1"/>
    <col min="17" max="17" width="16.5703125" style="2" customWidth="1"/>
    <col min="18" max="18" width="15.7109375" style="2" customWidth="1"/>
    <col min="19" max="19" width="12.42578125" style="2" customWidth="1"/>
    <col min="20" max="20" width="12.28515625" style="2" customWidth="1"/>
    <col min="21" max="21" width="14.28515625" style="2" customWidth="1"/>
    <col min="22" max="22" width="10.85546875" style="2" customWidth="1"/>
    <col min="23" max="23" width="9.140625" style="2" customWidth="1"/>
    <col min="24" max="24" width="1.140625" style="2" customWidth="1"/>
    <col min="25" max="25" width="16.42578125" style="2" customWidth="1"/>
    <col min="26" max="26" width="15.7109375" style="2" customWidth="1"/>
    <col min="27" max="27" width="11.140625" style="2" customWidth="1"/>
    <col min="28" max="28" width="12.28515625" style="2" customWidth="1"/>
    <col min="29" max="29" width="14.5703125" style="2" customWidth="1"/>
    <col min="30" max="30" width="11.140625" style="2" customWidth="1"/>
    <col min="31" max="31" width="10.7109375" style="2" customWidth="1"/>
    <col min="32" max="32" width="0.85546875" style="2" customWidth="1"/>
    <col min="33" max="33" width="16.85546875" style="2" customWidth="1"/>
    <col min="34" max="34" width="15.7109375" style="2" customWidth="1"/>
    <col min="35" max="35" width="12.7109375" style="2" customWidth="1"/>
    <col min="36" max="36" width="12.42578125" style="2" customWidth="1"/>
    <col min="37" max="37" width="14.5703125" style="2" customWidth="1"/>
    <col min="38" max="39" width="10.28515625" style="2" customWidth="1"/>
    <col min="40" max="16384" width="9.140625" style="2"/>
  </cols>
  <sheetData>
    <row r="1" spans="1:39" ht="15" customHeight="1" x14ac:dyDescent="0.25">
      <c r="A1" s="250" t="s">
        <v>63</v>
      </c>
      <c r="B1" s="251" t="s">
        <v>87</v>
      </c>
      <c r="C1" s="252"/>
      <c r="D1" s="252"/>
      <c r="E1" s="253"/>
      <c r="F1" s="259" t="s">
        <v>45</v>
      </c>
      <c r="I1" s="25"/>
      <c r="J1" s="257" t="str">
        <f>B1</f>
        <v>Enter district name here</v>
      </c>
      <c r="K1" s="257"/>
      <c r="L1" s="257"/>
      <c r="M1" s="257"/>
      <c r="N1" s="26"/>
      <c r="O1" s="26"/>
      <c r="Q1" s="25"/>
      <c r="R1" s="257" t="str">
        <f>B1</f>
        <v>Enter district name here</v>
      </c>
      <c r="S1" s="257"/>
      <c r="T1" s="257"/>
      <c r="U1" s="257"/>
      <c r="V1" s="26"/>
      <c r="W1" s="26"/>
      <c r="Y1" s="25"/>
      <c r="Z1" s="257" t="str">
        <f>B1</f>
        <v>Enter district name here</v>
      </c>
      <c r="AA1" s="257"/>
      <c r="AB1" s="257"/>
      <c r="AC1" s="257"/>
      <c r="AD1" s="26"/>
      <c r="AE1" s="26"/>
      <c r="AG1" s="25"/>
      <c r="AH1" s="257" t="str">
        <f>B1</f>
        <v>Enter district name here</v>
      </c>
      <c r="AI1" s="257"/>
      <c r="AJ1" s="257"/>
      <c r="AK1" s="257"/>
      <c r="AL1" s="26"/>
      <c r="AM1" s="26"/>
    </row>
    <row r="2" spans="1:39" ht="15" customHeight="1" x14ac:dyDescent="0.25">
      <c r="A2" s="250"/>
      <c r="B2" s="254"/>
      <c r="C2" s="255"/>
      <c r="D2" s="255"/>
      <c r="E2" s="256"/>
      <c r="F2" s="259"/>
      <c r="G2" s="27"/>
      <c r="I2" s="25"/>
      <c r="J2" s="257"/>
      <c r="K2" s="257"/>
      <c r="L2" s="257"/>
      <c r="M2" s="257"/>
      <c r="N2" s="26"/>
      <c r="O2" s="26"/>
      <c r="Q2" s="25"/>
      <c r="R2" s="257"/>
      <c r="S2" s="257"/>
      <c r="T2" s="257"/>
      <c r="U2" s="257"/>
      <c r="V2" s="26"/>
      <c r="W2" s="26"/>
      <c r="Y2" s="25"/>
      <c r="Z2" s="257"/>
      <c r="AA2" s="257"/>
      <c r="AB2" s="257"/>
      <c r="AC2" s="257"/>
      <c r="AD2" s="26"/>
      <c r="AE2" s="26"/>
      <c r="AG2" s="25"/>
      <c r="AH2" s="257"/>
      <c r="AI2" s="257"/>
      <c r="AJ2" s="257"/>
      <c r="AK2" s="257"/>
      <c r="AL2" s="26"/>
      <c r="AM2" s="26"/>
    </row>
    <row r="3" spans="1:39" ht="9.6" customHeight="1" x14ac:dyDescent="0.25">
      <c r="A3" s="28"/>
      <c r="B3" s="29"/>
      <c r="C3" s="29"/>
      <c r="D3" s="29"/>
      <c r="E3" s="29"/>
      <c r="F3" s="26"/>
      <c r="G3" s="26"/>
      <c r="I3" s="25"/>
      <c r="J3" s="30"/>
      <c r="K3" s="30"/>
      <c r="L3" s="30"/>
      <c r="M3" s="30"/>
      <c r="N3" s="26"/>
      <c r="O3" s="26"/>
      <c r="Q3" s="25"/>
      <c r="R3" s="30"/>
      <c r="S3" s="30"/>
      <c r="T3" s="30"/>
      <c r="U3" s="30"/>
      <c r="V3" s="26"/>
      <c r="W3" s="26"/>
      <c r="Y3" s="25"/>
      <c r="Z3" s="30"/>
      <c r="AA3" s="30"/>
      <c r="AB3" s="30"/>
      <c r="AC3" s="30"/>
      <c r="AD3" s="26"/>
      <c r="AE3" s="26"/>
      <c r="AG3" s="25"/>
      <c r="AH3" s="30"/>
      <c r="AI3" s="30"/>
      <c r="AJ3" s="30"/>
      <c r="AK3" s="30"/>
      <c r="AL3" s="26"/>
      <c r="AM3" s="26"/>
    </row>
    <row r="4" spans="1:39" s="31" customFormat="1" ht="22.15" customHeight="1" thickBot="1" x14ac:dyDescent="0.3">
      <c r="B4" s="32" t="s">
        <v>15</v>
      </c>
      <c r="C4" s="258"/>
      <c r="D4" s="258"/>
      <c r="E4" s="258"/>
      <c r="F4" s="33"/>
      <c r="J4" s="32" t="s">
        <v>15</v>
      </c>
      <c r="K4" s="258"/>
      <c r="L4" s="258"/>
      <c r="M4" s="258"/>
      <c r="N4" s="33"/>
      <c r="R4" s="32" t="s">
        <v>15</v>
      </c>
      <c r="S4" s="258"/>
      <c r="T4" s="258"/>
      <c r="U4" s="258"/>
      <c r="V4" s="33"/>
      <c r="Z4" s="32" t="s">
        <v>15</v>
      </c>
      <c r="AA4" s="258"/>
      <c r="AB4" s="258"/>
      <c r="AC4" s="258"/>
      <c r="AD4" s="33"/>
      <c r="AH4" s="32" t="s">
        <v>15</v>
      </c>
      <c r="AI4" s="258"/>
      <c r="AJ4" s="258"/>
      <c r="AK4" s="258"/>
      <c r="AL4" s="33"/>
    </row>
    <row r="5" spans="1:39" x14ac:dyDescent="0.25">
      <c r="A5" s="34"/>
      <c r="B5" s="21"/>
      <c r="C5" s="21"/>
      <c r="D5" s="21"/>
      <c r="E5" s="21"/>
      <c r="F5" s="35"/>
      <c r="I5" s="34"/>
      <c r="J5" s="21"/>
      <c r="K5" s="21"/>
      <c r="L5" s="21"/>
      <c r="M5" s="21"/>
      <c r="N5" s="35"/>
      <c r="Q5" s="34"/>
      <c r="R5" s="21"/>
      <c r="S5" s="21"/>
      <c r="T5" s="21"/>
      <c r="U5" s="21"/>
      <c r="V5" s="35"/>
      <c r="Y5" s="34"/>
      <c r="Z5" s="21"/>
      <c r="AA5" s="21"/>
      <c r="AB5" s="21"/>
      <c r="AC5" s="21"/>
      <c r="AD5" s="35"/>
      <c r="AG5" s="34"/>
      <c r="AH5" s="21"/>
      <c r="AI5" s="21"/>
      <c r="AJ5" s="21"/>
      <c r="AK5" s="21"/>
      <c r="AL5" s="35"/>
    </row>
    <row r="6" spans="1:39" x14ac:dyDescent="0.25">
      <c r="A6" s="36" t="s">
        <v>0</v>
      </c>
      <c r="B6" s="37" t="s">
        <v>1</v>
      </c>
      <c r="C6" s="19"/>
      <c r="D6" s="19"/>
      <c r="E6" s="19"/>
      <c r="F6" s="4"/>
      <c r="I6" s="36" t="s">
        <v>0</v>
      </c>
      <c r="J6" s="37" t="s">
        <v>1</v>
      </c>
      <c r="K6" s="19"/>
      <c r="L6" s="19"/>
      <c r="M6" s="19"/>
      <c r="N6" s="4"/>
      <c r="Q6" s="36" t="s">
        <v>0</v>
      </c>
      <c r="R6" s="37" t="s">
        <v>1</v>
      </c>
      <c r="S6" s="19"/>
      <c r="T6" s="19"/>
      <c r="U6" s="19"/>
      <c r="V6" s="4"/>
      <c r="Y6" s="36" t="s">
        <v>0</v>
      </c>
      <c r="Z6" s="37" t="s">
        <v>1</v>
      </c>
      <c r="AA6" s="19"/>
      <c r="AB6" s="19"/>
      <c r="AC6" s="19"/>
      <c r="AD6" s="4"/>
      <c r="AG6" s="36" t="s">
        <v>0</v>
      </c>
      <c r="AH6" s="37" t="s">
        <v>1</v>
      </c>
      <c r="AI6" s="19"/>
      <c r="AJ6" s="19"/>
      <c r="AK6" s="19"/>
      <c r="AL6" s="4"/>
    </row>
    <row r="7" spans="1:39" x14ac:dyDescent="0.25">
      <c r="A7" s="14"/>
      <c r="B7" s="15"/>
      <c r="C7" s="1">
        <f>(B7-A7)*24</f>
        <v>0</v>
      </c>
      <c r="D7" s="244" t="s">
        <v>5</v>
      </c>
      <c r="E7" s="245"/>
      <c r="F7" s="4"/>
      <c r="I7" s="14"/>
      <c r="J7" s="15"/>
      <c r="K7" s="1">
        <f>(J7-I7)*24</f>
        <v>0</v>
      </c>
      <c r="L7" s="244" t="s">
        <v>5</v>
      </c>
      <c r="M7" s="245"/>
      <c r="N7" s="4"/>
      <c r="Q7" s="14"/>
      <c r="R7" s="15"/>
      <c r="S7" s="1">
        <f>(R7-Q7)*24</f>
        <v>0</v>
      </c>
      <c r="T7" s="244" t="s">
        <v>5</v>
      </c>
      <c r="U7" s="245"/>
      <c r="V7" s="4"/>
      <c r="Y7" s="14"/>
      <c r="Z7" s="15"/>
      <c r="AA7" s="1">
        <f>(Z7-Y7)*24</f>
        <v>0</v>
      </c>
      <c r="AB7" s="244" t="s">
        <v>5</v>
      </c>
      <c r="AC7" s="245"/>
      <c r="AD7" s="4"/>
      <c r="AG7" s="14"/>
      <c r="AH7" s="15"/>
      <c r="AI7" s="1">
        <f>(AH7-AG7)*24</f>
        <v>0</v>
      </c>
      <c r="AJ7" s="244" t="s">
        <v>5</v>
      </c>
      <c r="AK7" s="245"/>
      <c r="AL7" s="4"/>
    </row>
    <row r="8" spans="1:39" ht="30" x14ac:dyDescent="0.25">
      <c r="A8" s="49" t="s">
        <v>64</v>
      </c>
      <c r="B8" s="16"/>
      <c r="C8" s="24">
        <f>C7-(B8/60)</f>
        <v>0</v>
      </c>
      <c r="D8" s="38" t="s">
        <v>8</v>
      </c>
      <c r="E8" s="19"/>
      <c r="F8" s="4"/>
      <c r="I8" s="49" t="s">
        <v>64</v>
      </c>
      <c r="J8" s="16"/>
      <c r="K8" s="24">
        <f>K7-(J8/60)</f>
        <v>0</v>
      </c>
      <c r="L8" s="38" t="s">
        <v>8</v>
      </c>
      <c r="M8" s="19"/>
      <c r="N8" s="4"/>
      <c r="Q8" s="49" t="s">
        <v>64</v>
      </c>
      <c r="R8" s="16"/>
      <c r="S8" s="24">
        <f>S7-(R8/60)</f>
        <v>0</v>
      </c>
      <c r="T8" s="38" t="s">
        <v>8</v>
      </c>
      <c r="U8" s="19"/>
      <c r="V8" s="4"/>
      <c r="Y8" s="49" t="s">
        <v>64</v>
      </c>
      <c r="Z8" s="16"/>
      <c r="AA8" s="24">
        <f>AA7-(Z8/60)</f>
        <v>0</v>
      </c>
      <c r="AB8" s="38" t="s">
        <v>8</v>
      </c>
      <c r="AC8" s="19"/>
      <c r="AD8" s="4"/>
      <c r="AG8" s="49" t="s">
        <v>64</v>
      </c>
      <c r="AH8" s="16"/>
      <c r="AI8" s="24">
        <f>AI7-(AH8/60)</f>
        <v>0</v>
      </c>
      <c r="AJ8" s="38" t="s">
        <v>8</v>
      </c>
      <c r="AK8" s="19"/>
      <c r="AL8" s="4"/>
    </row>
    <row r="9" spans="1:39" x14ac:dyDescent="0.25">
      <c r="A9" s="39"/>
      <c r="B9" s="19"/>
      <c r="C9" s="19"/>
      <c r="D9" s="19"/>
      <c r="E9" s="40"/>
      <c r="F9" s="41"/>
      <c r="G9" s="42"/>
      <c r="I9" s="39"/>
      <c r="J9" s="19"/>
      <c r="M9" s="40"/>
      <c r="N9" s="41"/>
      <c r="O9" s="42"/>
      <c r="Q9" s="39"/>
      <c r="R9" s="19"/>
      <c r="U9" s="40"/>
      <c r="V9" s="41"/>
      <c r="W9" s="42"/>
      <c r="Y9" s="39"/>
      <c r="Z9" s="19"/>
      <c r="AC9" s="40"/>
      <c r="AD9" s="41"/>
      <c r="AE9" s="42"/>
      <c r="AG9" s="39"/>
      <c r="AH9" s="19"/>
      <c r="AK9" s="40"/>
      <c r="AL9" s="41"/>
      <c r="AM9" s="42"/>
    </row>
    <row r="10" spans="1:39" ht="15.75" thickBot="1" x14ac:dyDescent="0.3">
      <c r="A10" s="43"/>
      <c r="B10" s="19"/>
      <c r="C10" s="19"/>
      <c r="D10" s="19"/>
      <c r="E10" s="19"/>
      <c r="F10" s="4"/>
      <c r="I10" s="43"/>
      <c r="J10" s="19"/>
      <c r="K10" s="19"/>
      <c r="L10" s="19"/>
      <c r="M10" s="19"/>
      <c r="N10" s="4"/>
      <c r="Q10" s="43"/>
      <c r="R10" s="19"/>
      <c r="S10" s="19"/>
      <c r="T10" s="19"/>
      <c r="U10" s="19"/>
      <c r="V10" s="4"/>
      <c r="Y10" s="43"/>
      <c r="Z10" s="19"/>
      <c r="AA10" s="19"/>
      <c r="AB10" s="19"/>
      <c r="AC10" s="19"/>
      <c r="AD10" s="4"/>
      <c r="AG10" s="43"/>
      <c r="AH10" s="19"/>
      <c r="AI10" s="19"/>
      <c r="AJ10" s="19"/>
      <c r="AK10" s="19"/>
      <c r="AL10" s="4"/>
    </row>
    <row r="11" spans="1:39" ht="15.75" thickBot="1" x14ac:dyDescent="0.3">
      <c r="A11" s="246" t="s">
        <v>2</v>
      </c>
      <c r="B11" s="247"/>
      <c r="C11" s="3">
        <f>C8*60</f>
        <v>0</v>
      </c>
      <c r="D11" s="37" t="s">
        <v>14</v>
      </c>
      <c r="E11" s="17"/>
      <c r="F11" s="4">
        <f>E11*C11</f>
        <v>0</v>
      </c>
      <c r="I11" s="246" t="s">
        <v>2</v>
      </c>
      <c r="J11" s="247"/>
      <c r="K11" s="3">
        <f>K8*60</f>
        <v>0</v>
      </c>
      <c r="L11" s="37" t="s">
        <v>14</v>
      </c>
      <c r="M11" s="17"/>
      <c r="N11" s="4">
        <f>M11*K11</f>
        <v>0</v>
      </c>
      <c r="Q11" s="246" t="s">
        <v>2</v>
      </c>
      <c r="R11" s="247"/>
      <c r="S11" s="3">
        <f>S8*60</f>
        <v>0</v>
      </c>
      <c r="T11" s="37" t="s">
        <v>14</v>
      </c>
      <c r="U11" s="17"/>
      <c r="V11" s="4">
        <f>U11*S11</f>
        <v>0</v>
      </c>
      <c r="Y11" s="246" t="s">
        <v>2</v>
      </c>
      <c r="Z11" s="247"/>
      <c r="AA11" s="3">
        <f>AA8*60</f>
        <v>0</v>
      </c>
      <c r="AB11" s="37" t="s">
        <v>14</v>
      </c>
      <c r="AC11" s="17"/>
      <c r="AD11" s="4">
        <f>AC11*AA11</f>
        <v>0</v>
      </c>
      <c r="AG11" s="246" t="s">
        <v>2</v>
      </c>
      <c r="AH11" s="247"/>
      <c r="AI11" s="3">
        <f>AI8*60</f>
        <v>0</v>
      </c>
      <c r="AJ11" s="37" t="s">
        <v>14</v>
      </c>
      <c r="AK11" s="17"/>
      <c r="AL11" s="4">
        <f>AK11*AI11</f>
        <v>0</v>
      </c>
    </row>
    <row r="12" spans="1:39" ht="15" customHeight="1" x14ac:dyDescent="0.25">
      <c r="A12" s="43"/>
      <c r="B12" s="248" t="str">
        <f>IF(AND(C11&lt;0,B7&gt;0),"ERROR: must be positive number.  Make sure end time has PM at the end."," ")</f>
        <v xml:space="preserve"> </v>
      </c>
      <c r="C12" s="248"/>
      <c r="D12" s="248"/>
      <c r="E12" s="249" t="s">
        <v>65</v>
      </c>
      <c r="F12" s="4"/>
      <c r="G12" s="44"/>
      <c r="I12" s="43"/>
      <c r="J12" s="248" t="str">
        <f>IF(AND(K11&lt;0,J7&gt;0),"ERROR: must be positive number.  Make sure end time has PM at the end."," ")</f>
        <v xml:space="preserve"> </v>
      </c>
      <c r="K12" s="248"/>
      <c r="L12" s="248"/>
      <c r="M12" s="249" t="s">
        <v>65</v>
      </c>
      <c r="N12" s="4"/>
      <c r="O12" s="44"/>
      <c r="Q12" s="43"/>
      <c r="R12" s="248" t="str">
        <f>IF(AND(S11&lt;0,R7&gt;0),"ERROR: must be positive number.  Make sure end time has PM at the end."," ")</f>
        <v xml:space="preserve"> </v>
      </c>
      <c r="S12" s="248"/>
      <c r="T12" s="248"/>
      <c r="U12" s="249" t="s">
        <v>65</v>
      </c>
      <c r="V12" s="4"/>
      <c r="W12" s="44"/>
      <c r="Y12" s="43"/>
      <c r="Z12" s="248" t="str">
        <f>IF(AND(AA11&lt;0,Z7&gt;0),"ERROR: must be positive number.  Make sure end time has PM at the end."," ")</f>
        <v xml:space="preserve"> </v>
      </c>
      <c r="AA12" s="248"/>
      <c r="AB12" s="248"/>
      <c r="AC12" s="249" t="s">
        <v>65</v>
      </c>
      <c r="AD12" s="4"/>
      <c r="AE12" s="44"/>
      <c r="AG12" s="43"/>
      <c r="AH12" s="248" t="str">
        <f>IF(AND(AI11&lt;0,AH7&gt;0),"ERROR: must be positive number.  Make sure end time has PM at the end."," ")</f>
        <v xml:space="preserve"> </v>
      </c>
      <c r="AI12" s="248"/>
      <c r="AJ12" s="248"/>
      <c r="AK12" s="249" t="s">
        <v>65</v>
      </c>
      <c r="AL12" s="4"/>
      <c r="AM12" s="44"/>
    </row>
    <row r="13" spans="1:39" x14ac:dyDescent="0.25">
      <c r="A13" s="43"/>
      <c r="B13" s="248"/>
      <c r="C13" s="248"/>
      <c r="D13" s="248"/>
      <c r="E13" s="249"/>
      <c r="F13" s="4"/>
      <c r="I13" s="43"/>
      <c r="J13" s="248"/>
      <c r="K13" s="248"/>
      <c r="L13" s="248"/>
      <c r="M13" s="249"/>
      <c r="N13" s="4"/>
      <c r="Q13" s="43"/>
      <c r="R13" s="248"/>
      <c r="S13" s="248"/>
      <c r="T13" s="248"/>
      <c r="U13" s="249"/>
      <c r="V13" s="4"/>
      <c r="Y13" s="43"/>
      <c r="Z13" s="248"/>
      <c r="AA13" s="248"/>
      <c r="AB13" s="248"/>
      <c r="AC13" s="249"/>
      <c r="AD13" s="4"/>
      <c r="AG13" s="43"/>
      <c r="AH13" s="248"/>
      <c r="AI13" s="248"/>
      <c r="AJ13" s="248"/>
      <c r="AK13" s="249"/>
      <c r="AL13" s="4"/>
    </row>
    <row r="14" spans="1:39" ht="15.75" thickBot="1" x14ac:dyDescent="0.3">
      <c r="A14" s="45"/>
      <c r="B14" s="20"/>
      <c r="C14" s="20"/>
      <c r="D14" s="20"/>
      <c r="E14" s="20"/>
      <c r="F14" s="46"/>
      <c r="I14" s="45"/>
      <c r="J14" s="20"/>
      <c r="K14" s="20"/>
      <c r="L14" s="20"/>
      <c r="M14" s="20"/>
      <c r="N14" s="46"/>
      <c r="Q14" s="45"/>
      <c r="R14" s="20"/>
      <c r="S14" s="20"/>
      <c r="T14" s="20"/>
      <c r="U14" s="20"/>
      <c r="V14" s="46"/>
      <c r="Y14" s="45"/>
      <c r="Z14" s="20"/>
      <c r="AA14" s="20"/>
      <c r="AB14" s="20"/>
      <c r="AC14" s="20"/>
      <c r="AD14" s="46"/>
      <c r="AG14" s="45"/>
      <c r="AH14" s="20"/>
      <c r="AI14" s="20"/>
      <c r="AJ14" s="20"/>
      <c r="AK14" s="20"/>
      <c r="AL14" s="46"/>
    </row>
    <row r="15" spans="1:39" x14ac:dyDescent="0.25">
      <c r="A15" s="34"/>
      <c r="B15" s="21"/>
      <c r="C15" s="21"/>
      <c r="D15" s="21"/>
      <c r="E15" s="21"/>
      <c r="F15" s="35"/>
      <c r="I15" s="34"/>
      <c r="J15" s="21"/>
      <c r="K15" s="21"/>
      <c r="L15" s="21"/>
      <c r="M15" s="21"/>
      <c r="N15" s="35"/>
      <c r="Q15" s="34"/>
      <c r="R15" s="21"/>
      <c r="S15" s="21"/>
      <c r="T15" s="21"/>
      <c r="U15" s="21"/>
      <c r="V15" s="35"/>
      <c r="Y15" s="34"/>
      <c r="Z15" s="21"/>
      <c r="AA15" s="21"/>
      <c r="AB15" s="21"/>
      <c r="AC15" s="21"/>
      <c r="AD15" s="35"/>
      <c r="AG15" s="34"/>
      <c r="AH15" s="21"/>
      <c r="AI15" s="21"/>
      <c r="AJ15" s="21"/>
      <c r="AK15" s="21"/>
      <c r="AL15" s="35"/>
    </row>
    <row r="16" spans="1:39" x14ac:dyDescent="0.25">
      <c r="A16" s="36" t="s">
        <v>0</v>
      </c>
      <c r="B16" s="37" t="s">
        <v>1</v>
      </c>
      <c r="C16" s="19"/>
      <c r="D16" s="19"/>
      <c r="E16" s="19"/>
      <c r="F16" s="4"/>
      <c r="I16" s="36" t="s">
        <v>0</v>
      </c>
      <c r="J16" s="37" t="s">
        <v>1</v>
      </c>
      <c r="K16" s="19"/>
      <c r="L16" s="19"/>
      <c r="M16" s="19"/>
      <c r="N16" s="4"/>
      <c r="Q16" s="36" t="s">
        <v>0</v>
      </c>
      <c r="R16" s="37" t="s">
        <v>1</v>
      </c>
      <c r="S16" s="19"/>
      <c r="T16" s="19"/>
      <c r="U16" s="19"/>
      <c r="V16" s="4"/>
      <c r="Y16" s="36" t="s">
        <v>0</v>
      </c>
      <c r="Z16" s="37" t="s">
        <v>1</v>
      </c>
      <c r="AA16" s="19"/>
      <c r="AB16" s="19"/>
      <c r="AC16" s="19"/>
      <c r="AD16" s="4"/>
      <c r="AG16" s="36" t="s">
        <v>0</v>
      </c>
      <c r="AH16" s="37" t="s">
        <v>1</v>
      </c>
      <c r="AI16" s="19"/>
      <c r="AJ16" s="19"/>
      <c r="AK16" s="19"/>
      <c r="AL16" s="4"/>
    </row>
    <row r="17" spans="1:39" x14ac:dyDescent="0.25">
      <c r="A17" s="14"/>
      <c r="B17" s="15"/>
      <c r="C17" s="1">
        <f>(B17-A17)*24</f>
        <v>0</v>
      </c>
      <c r="D17" s="244" t="s">
        <v>5</v>
      </c>
      <c r="E17" s="245"/>
      <c r="F17" s="4"/>
      <c r="I17" s="14"/>
      <c r="J17" s="15"/>
      <c r="K17" s="1">
        <f>(J17-I17)*24</f>
        <v>0</v>
      </c>
      <c r="L17" s="244" t="s">
        <v>5</v>
      </c>
      <c r="M17" s="245"/>
      <c r="N17" s="4"/>
      <c r="Q17" s="14"/>
      <c r="R17" s="15"/>
      <c r="S17" s="1">
        <f>(R17-Q17)*24</f>
        <v>0</v>
      </c>
      <c r="T17" s="244" t="s">
        <v>5</v>
      </c>
      <c r="U17" s="245"/>
      <c r="V17" s="4"/>
      <c r="Y17" s="14"/>
      <c r="Z17" s="15"/>
      <c r="AA17" s="1">
        <f>(Z17-Y17)*24</f>
        <v>0</v>
      </c>
      <c r="AB17" s="244" t="s">
        <v>5</v>
      </c>
      <c r="AC17" s="245"/>
      <c r="AD17" s="4"/>
      <c r="AG17" s="14"/>
      <c r="AH17" s="15"/>
      <c r="AI17" s="1">
        <f>(AH17-AG17)*24</f>
        <v>0</v>
      </c>
      <c r="AJ17" s="244" t="s">
        <v>5</v>
      </c>
      <c r="AK17" s="245"/>
      <c r="AL17" s="4"/>
    </row>
    <row r="18" spans="1:39" ht="30" x14ac:dyDescent="0.25">
      <c r="A18" s="49" t="s">
        <v>64</v>
      </c>
      <c r="B18" s="16"/>
      <c r="C18" s="24">
        <f>C17-(B18/60)</f>
        <v>0</v>
      </c>
      <c r="D18" s="38" t="s">
        <v>8</v>
      </c>
      <c r="E18" s="19"/>
      <c r="F18" s="4"/>
      <c r="I18" s="49" t="s">
        <v>64</v>
      </c>
      <c r="J18" s="16"/>
      <c r="K18" s="24">
        <f>K17-(J18/60)</f>
        <v>0</v>
      </c>
      <c r="L18" s="38" t="s">
        <v>8</v>
      </c>
      <c r="M18" s="19"/>
      <c r="N18" s="4"/>
      <c r="Q18" s="49" t="s">
        <v>64</v>
      </c>
      <c r="R18" s="16"/>
      <c r="S18" s="24">
        <f>S17-(R18/60)</f>
        <v>0</v>
      </c>
      <c r="T18" s="38" t="s">
        <v>8</v>
      </c>
      <c r="U18" s="19"/>
      <c r="V18" s="4"/>
      <c r="Y18" s="49" t="s">
        <v>64</v>
      </c>
      <c r="Z18" s="16"/>
      <c r="AA18" s="24">
        <f>AA17-(Z18/60)</f>
        <v>0</v>
      </c>
      <c r="AB18" s="38" t="s">
        <v>8</v>
      </c>
      <c r="AC18" s="19"/>
      <c r="AD18" s="4"/>
      <c r="AG18" s="49" t="s">
        <v>64</v>
      </c>
      <c r="AH18" s="16"/>
      <c r="AI18" s="24">
        <f>AI17-(AH18/60)</f>
        <v>0</v>
      </c>
      <c r="AJ18" s="38" t="s">
        <v>8</v>
      </c>
      <c r="AK18" s="19"/>
      <c r="AL18" s="4"/>
    </row>
    <row r="19" spans="1:39" x14ac:dyDescent="0.25">
      <c r="A19" s="39"/>
      <c r="B19" s="19"/>
      <c r="E19" s="40"/>
      <c r="F19" s="41"/>
      <c r="G19" s="42"/>
      <c r="I19" s="39"/>
      <c r="J19" s="19"/>
      <c r="M19" s="40"/>
      <c r="N19" s="41"/>
      <c r="O19" s="42"/>
      <c r="Q19" s="39"/>
      <c r="R19" s="19"/>
      <c r="U19" s="40"/>
      <c r="V19" s="41"/>
      <c r="W19" s="42"/>
      <c r="Y19" s="39"/>
      <c r="Z19" s="19"/>
      <c r="AC19" s="40"/>
      <c r="AD19" s="41"/>
      <c r="AE19" s="42"/>
      <c r="AG19" s="39"/>
      <c r="AH19" s="19"/>
      <c r="AK19" s="40"/>
      <c r="AL19" s="41"/>
      <c r="AM19" s="42"/>
    </row>
    <row r="20" spans="1:39" ht="15.75" thickBot="1" x14ac:dyDescent="0.3">
      <c r="A20" s="43"/>
      <c r="B20" s="19"/>
      <c r="C20" s="19"/>
      <c r="D20" s="19"/>
      <c r="E20" s="19"/>
      <c r="F20" s="4"/>
      <c r="I20" s="43"/>
      <c r="J20" s="19"/>
      <c r="K20" s="19"/>
      <c r="L20" s="19"/>
      <c r="M20" s="19"/>
      <c r="N20" s="4"/>
      <c r="Q20" s="43"/>
      <c r="R20" s="19"/>
      <c r="S20" s="19"/>
      <c r="T20" s="19"/>
      <c r="U20" s="19"/>
      <c r="V20" s="4"/>
      <c r="Y20" s="43"/>
      <c r="Z20" s="19"/>
      <c r="AA20" s="19"/>
      <c r="AB20" s="19"/>
      <c r="AC20" s="19"/>
      <c r="AD20" s="4"/>
      <c r="AG20" s="43"/>
      <c r="AH20" s="19"/>
      <c r="AI20" s="19"/>
      <c r="AJ20" s="19"/>
      <c r="AK20" s="19"/>
      <c r="AL20" s="4"/>
    </row>
    <row r="21" spans="1:39" ht="15.75" thickBot="1" x14ac:dyDescent="0.3">
      <c r="A21" s="246" t="s">
        <v>2</v>
      </c>
      <c r="B21" s="247"/>
      <c r="C21" s="3">
        <f>C18*60</f>
        <v>0</v>
      </c>
      <c r="D21" s="37" t="s">
        <v>14</v>
      </c>
      <c r="E21" s="17"/>
      <c r="F21" s="4">
        <f>E21*C21</f>
        <v>0</v>
      </c>
      <c r="I21" s="246" t="s">
        <v>2</v>
      </c>
      <c r="J21" s="247"/>
      <c r="K21" s="3">
        <f>K18*60</f>
        <v>0</v>
      </c>
      <c r="L21" s="37" t="s">
        <v>14</v>
      </c>
      <c r="M21" s="17"/>
      <c r="N21" s="4">
        <f>M21*K21</f>
        <v>0</v>
      </c>
      <c r="Q21" s="246" t="s">
        <v>2</v>
      </c>
      <c r="R21" s="247"/>
      <c r="S21" s="3">
        <f>S18*60</f>
        <v>0</v>
      </c>
      <c r="T21" s="37" t="s">
        <v>14</v>
      </c>
      <c r="U21" s="17"/>
      <c r="V21" s="4">
        <f>U21*S21</f>
        <v>0</v>
      </c>
      <c r="Y21" s="246" t="s">
        <v>2</v>
      </c>
      <c r="Z21" s="247"/>
      <c r="AA21" s="3">
        <f>AA18*60</f>
        <v>0</v>
      </c>
      <c r="AB21" s="37" t="s">
        <v>14</v>
      </c>
      <c r="AC21" s="17"/>
      <c r="AD21" s="4">
        <f>AC21*AA21</f>
        <v>0</v>
      </c>
      <c r="AG21" s="246" t="s">
        <v>2</v>
      </c>
      <c r="AH21" s="247"/>
      <c r="AI21" s="3">
        <f>AI18*60</f>
        <v>0</v>
      </c>
      <c r="AJ21" s="37" t="s">
        <v>14</v>
      </c>
      <c r="AK21" s="17"/>
      <c r="AL21" s="4">
        <f>AK21*AI21</f>
        <v>0</v>
      </c>
    </row>
    <row r="22" spans="1:39" ht="15" customHeight="1" x14ac:dyDescent="0.25">
      <c r="A22" s="43"/>
      <c r="B22" s="248" t="str">
        <f>IF(AND(C21&lt;0,B17&gt;0),"ERROR: must be positive number.  Make sure end time has PM at the end."," ")</f>
        <v xml:space="preserve"> </v>
      </c>
      <c r="C22" s="248"/>
      <c r="D22" s="248"/>
      <c r="E22" s="249" t="s">
        <v>65</v>
      </c>
      <c r="F22" s="4"/>
      <c r="G22" s="44"/>
      <c r="I22" s="43"/>
      <c r="J22" s="248" t="str">
        <f>IF(AND(K21&lt;0,J17&gt;0),"ERROR: must be positive number.  Make sure end time has PM at the end."," ")</f>
        <v xml:space="preserve"> </v>
      </c>
      <c r="K22" s="248"/>
      <c r="L22" s="248"/>
      <c r="M22" s="249" t="s">
        <v>65</v>
      </c>
      <c r="N22" s="4"/>
      <c r="O22" s="44"/>
      <c r="Q22" s="43"/>
      <c r="R22" s="248" t="str">
        <f>IF(AND(S21&lt;0,R17&gt;0),"ERROR: must be positive number.  Make sure end time has PM at the end."," ")</f>
        <v xml:space="preserve"> </v>
      </c>
      <c r="S22" s="248"/>
      <c r="T22" s="248"/>
      <c r="U22" s="249" t="s">
        <v>65</v>
      </c>
      <c r="V22" s="4"/>
      <c r="W22" s="44"/>
      <c r="Y22" s="43"/>
      <c r="Z22" s="248" t="str">
        <f>IF(AND(AA21&lt;0,Z17&gt;0),"ERROR: must be positive number.  Make sure end time has PM at the end."," ")</f>
        <v xml:space="preserve"> </v>
      </c>
      <c r="AA22" s="248"/>
      <c r="AB22" s="248"/>
      <c r="AC22" s="249" t="s">
        <v>65</v>
      </c>
      <c r="AD22" s="4"/>
      <c r="AE22" s="44"/>
      <c r="AG22" s="43"/>
      <c r="AH22" s="248" t="str">
        <f>IF(AND(AI21&lt;0,AH17&gt;0),"ERROR: must be positive number.  Make sure end time has PM at the end."," ")</f>
        <v xml:space="preserve"> </v>
      </c>
      <c r="AI22" s="248"/>
      <c r="AJ22" s="248"/>
      <c r="AK22" s="249" t="s">
        <v>65</v>
      </c>
      <c r="AL22" s="4"/>
      <c r="AM22" s="44"/>
    </row>
    <row r="23" spans="1:39" x14ac:dyDescent="0.25">
      <c r="A23" s="43"/>
      <c r="B23" s="248"/>
      <c r="C23" s="248"/>
      <c r="D23" s="248"/>
      <c r="E23" s="249"/>
      <c r="F23" s="4"/>
      <c r="I23" s="43"/>
      <c r="J23" s="248"/>
      <c r="K23" s="248"/>
      <c r="L23" s="248"/>
      <c r="M23" s="249"/>
      <c r="N23" s="4"/>
      <c r="Q23" s="43"/>
      <c r="R23" s="248"/>
      <c r="S23" s="248"/>
      <c r="T23" s="248"/>
      <c r="U23" s="249"/>
      <c r="V23" s="4"/>
      <c r="Y23" s="43"/>
      <c r="Z23" s="248"/>
      <c r="AA23" s="248"/>
      <c r="AB23" s="248"/>
      <c r="AC23" s="249"/>
      <c r="AD23" s="4"/>
      <c r="AG23" s="43"/>
      <c r="AH23" s="248"/>
      <c r="AI23" s="248"/>
      <c r="AJ23" s="248"/>
      <c r="AK23" s="249"/>
      <c r="AL23" s="4"/>
    </row>
    <row r="24" spans="1:39" ht="14.45" customHeight="1" x14ac:dyDescent="0.25">
      <c r="A24" s="261" t="s">
        <v>4</v>
      </c>
      <c r="B24" s="18">
        <f>F11+F21</f>
        <v>0</v>
      </c>
      <c r="C24" s="19"/>
      <c r="D24" s="19"/>
      <c r="E24" s="263" t="str">
        <f>IF(E11+E21=5,"OK","Days must equal 5")</f>
        <v>Days must equal 5</v>
      </c>
      <c r="F24" s="4"/>
      <c r="I24" s="261" t="s">
        <v>4</v>
      </c>
      <c r="J24" s="18">
        <f>N11+N21</f>
        <v>0</v>
      </c>
      <c r="K24" s="19"/>
      <c r="L24" s="19"/>
      <c r="M24" s="263" t="str">
        <f>IF(M11+M21=5,"OK","Days must equal 5")</f>
        <v>Days must equal 5</v>
      </c>
      <c r="N24" s="4"/>
      <c r="Q24" s="261" t="s">
        <v>4</v>
      </c>
      <c r="R24" s="18">
        <f>V11+V21</f>
        <v>0</v>
      </c>
      <c r="S24" s="19"/>
      <c r="T24" s="19"/>
      <c r="U24" s="263" t="str">
        <f>IF(U11+U21=5,"OK","Days must equal 5")</f>
        <v>Days must equal 5</v>
      </c>
      <c r="V24" s="4"/>
      <c r="Y24" s="261" t="s">
        <v>4</v>
      </c>
      <c r="Z24" s="18">
        <f>AD11+AD21</f>
        <v>0</v>
      </c>
      <c r="AA24" s="19"/>
      <c r="AB24" s="19"/>
      <c r="AC24" s="263" t="str">
        <f>IF(AC11+AC21=5,"OK","Days must equal 5")</f>
        <v>Days must equal 5</v>
      </c>
      <c r="AD24" s="4"/>
      <c r="AG24" s="261" t="s">
        <v>4</v>
      </c>
      <c r="AH24" s="18">
        <f>AL11+AL21</f>
        <v>0</v>
      </c>
      <c r="AI24" s="19"/>
      <c r="AJ24" s="19"/>
      <c r="AK24" s="263" t="str">
        <f>IF(AK11+AK21=5,"OK","Days must equal 5")</f>
        <v>Days must equal 5</v>
      </c>
      <c r="AL24" s="4"/>
    </row>
    <row r="25" spans="1:39" ht="18" customHeight="1" thickBot="1" x14ac:dyDescent="0.3">
      <c r="A25" s="262"/>
      <c r="B25" s="20"/>
      <c r="C25" s="20"/>
      <c r="D25" s="20"/>
      <c r="E25" s="264"/>
      <c r="F25" s="46"/>
      <c r="I25" s="262"/>
      <c r="J25" s="20"/>
      <c r="K25" s="20"/>
      <c r="L25" s="20"/>
      <c r="M25" s="264"/>
      <c r="N25" s="46"/>
      <c r="Q25" s="262"/>
      <c r="R25" s="20"/>
      <c r="S25" s="20"/>
      <c r="T25" s="20"/>
      <c r="U25" s="264"/>
      <c r="V25" s="46"/>
      <c r="Y25" s="262"/>
      <c r="Z25" s="20"/>
      <c r="AA25" s="20"/>
      <c r="AB25" s="20"/>
      <c r="AC25" s="264"/>
      <c r="AD25" s="46"/>
      <c r="AG25" s="262"/>
      <c r="AH25" s="20"/>
      <c r="AI25" s="20"/>
      <c r="AJ25" s="20"/>
      <c r="AK25" s="264"/>
      <c r="AL25" s="46"/>
    </row>
    <row r="26" spans="1:39" hidden="1" x14ac:dyDescent="0.25"/>
    <row r="27" spans="1:39" hidden="1" x14ac:dyDescent="0.25"/>
    <row r="28" spans="1:39" hidden="1" x14ac:dyDescent="0.25"/>
    <row r="29" spans="1:39" ht="15.75" thickBot="1" x14ac:dyDescent="0.3"/>
    <row r="30" spans="1:39" ht="30.75" thickBot="1" x14ac:dyDescent="0.3">
      <c r="A30" s="47" t="s">
        <v>4</v>
      </c>
      <c r="B30" s="23">
        <f>B24</f>
        <v>0</v>
      </c>
      <c r="C30" s="265" t="str">
        <f>IF(B30=0,"",IF(B30&lt;0,"ERROR - Must enter AM or PM in Start Time and End Time",IF(B30&lt;1665,"FTE calculation is now 1665 minutes - see Bulletin 028-18 and consult with district's business manager","")))</f>
        <v/>
      </c>
      <c r="D30" s="266"/>
      <c r="E30" s="266"/>
      <c r="F30" s="266"/>
      <c r="I30" s="47" t="s">
        <v>4</v>
      </c>
      <c r="J30" s="23">
        <f>J24</f>
        <v>0</v>
      </c>
      <c r="K30" s="265" t="str">
        <f>IF(J30=0,"",IF(J30&lt;0,"ERROR - Must enter AM or PM in Start Time and End Time",IF(J30&lt;1665,"FTE calculation is now 1665 minutes - see Bulletin 028-18 and consult with district's business manager","")))</f>
        <v/>
      </c>
      <c r="L30" s="266"/>
      <c r="M30" s="266"/>
      <c r="N30" s="266"/>
      <c r="Q30" s="47" t="s">
        <v>4</v>
      </c>
      <c r="R30" s="22">
        <f>R24</f>
        <v>0</v>
      </c>
      <c r="S30" s="265" t="str">
        <f>IF(R30=0,"",IF(R30&lt;0,"ERROR - Must enter AM or PM in Start Time and End Time",IF(R30&lt;1665,"FTE calculation is now 1665 minutes - see Bulletin 028-18 and consult with district's business manager","")))</f>
        <v/>
      </c>
      <c r="T30" s="266"/>
      <c r="U30" s="266"/>
      <c r="V30" s="266"/>
      <c r="Y30" s="47" t="s">
        <v>4</v>
      </c>
      <c r="Z30" s="22">
        <f>Z24</f>
        <v>0</v>
      </c>
      <c r="AA30" s="265" t="str">
        <f>IF(Z30=0,"",IF(Z30&lt;0,"ERROR - Must enter AM or PM in Start Time and End Time",IF(Z30&lt;1665,"FTE calculation is now 1665 minutes - see Bulletin 028-18 and consult with district's business manager","")))</f>
        <v/>
      </c>
      <c r="AB30" s="266"/>
      <c r="AC30" s="266"/>
      <c r="AD30" s="266"/>
      <c r="AG30" s="47" t="s">
        <v>4</v>
      </c>
      <c r="AH30" s="22">
        <f>AH24</f>
        <v>0</v>
      </c>
      <c r="AI30" s="265" t="str">
        <f>IF(AH30=0,"",IF(AH30&lt;0,"ERROR - Must enter AM or PM in Start Time and End Time",IF(AH30&lt;1665,"FTE calculation is now 1665 minutes - see Bulletin 028-18 and consult with district's business manager","")))</f>
        <v/>
      </c>
      <c r="AJ30" s="266"/>
      <c r="AK30" s="266"/>
      <c r="AL30" s="266"/>
    </row>
    <row r="31" spans="1:39" x14ac:dyDescent="0.25">
      <c r="A31" s="260" t="s">
        <v>9</v>
      </c>
      <c r="B31" s="260"/>
      <c r="I31" s="260" t="s">
        <v>9</v>
      </c>
      <c r="J31" s="260"/>
      <c r="Q31" s="260" t="s">
        <v>9</v>
      </c>
      <c r="R31" s="260"/>
      <c r="Y31" s="260" t="s">
        <v>9</v>
      </c>
      <c r="Z31" s="260"/>
      <c r="AG31" s="260" t="s">
        <v>9</v>
      </c>
      <c r="AH31" s="260"/>
    </row>
    <row r="32" spans="1:39" ht="15.75" thickBot="1" x14ac:dyDescent="0.3">
      <c r="A32" s="267">
        <f>C4</f>
        <v>0</v>
      </c>
      <c r="B32" s="267"/>
      <c r="I32" s="267">
        <f>K4</f>
        <v>0</v>
      </c>
      <c r="J32" s="267"/>
      <c r="Q32" s="267">
        <f>S4</f>
        <v>0</v>
      </c>
      <c r="R32" s="267"/>
      <c r="Y32" s="267">
        <f>AA4</f>
        <v>0</v>
      </c>
      <c r="Z32" s="267"/>
      <c r="AG32" s="267">
        <f>AI4</f>
        <v>0</v>
      </c>
      <c r="AH32" s="267"/>
    </row>
    <row r="33" spans="1:39" ht="24" thickBot="1" x14ac:dyDescent="0.4">
      <c r="A33" s="5">
        <f>B30</f>
        <v>0</v>
      </c>
      <c r="B33" s="268" t="s">
        <v>6</v>
      </c>
      <c r="C33" s="269"/>
      <c r="D33" s="269"/>
      <c r="E33" s="269"/>
      <c r="F33" s="269"/>
      <c r="G33" s="270"/>
      <c r="I33" s="5">
        <f>J30</f>
        <v>0</v>
      </c>
      <c r="J33" s="268" t="s">
        <v>6</v>
      </c>
      <c r="K33" s="269"/>
      <c r="L33" s="269"/>
      <c r="M33" s="269"/>
      <c r="N33" s="269"/>
      <c r="O33" s="270"/>
      <c r="Q33" s="5">
        <f>R30</f>
        <v>0</v>
      </c>
      <c r="R33" s="268" t="s">
        <v>6</v>
      </c>
      <c r="S33" s="269"/>
      <c r="T33" s="269"/>
      <c r="U33" s="269"/>
      <c r="V33" s="269"/>
      <c r="W33" s="270"/>
      <c r="Y33" s="5">
        <f>Z30</f>
        <v>0</v>
      </c>
      <c r="Z33" s="268" t="s">
        <v>6</v>
      </c>
      <c r="AA33" s="269"/>
      <c r="AB33" s="269"/>
      <c r="AC33" s="269"/>
      <c r="AD33" s="269"/>
      <c r="AE33" s="270"/>
      <c r="AG33" s="5">
        <f>AH30</f>
        <v>0</v>
      </c>
      <c r="AH33" s="268" t="s">
        <v>6</v>
      </c>
      <c r="AI33" s="269"/>
      <c r="AJ33" s="269"/>
      <c r="AK33" s="269"/>
      <c r="AL33" s="269"/>
      <c r="AM33" s="270"/>
    </row>
    <row r="34" spans="1:39" ht="15.75" x14ac:dyDescent="0.25">
      <c r="A34" s="12" t="s">
        <v>58</v>
      </c>
      <c r="B34" s="6">
        <f>A33*0.8</f>
        <v>0</v>
      </c>
      <c r="C34" s="7" t="s">
        <v>7</v>
      </c>
      <c r="D34" s="8">
        <f>A33</f>
        <v>0</v>
      </c>
      <c r="E34" s="6">
        <v>0</v>
      </c>
      <c r="F34" s="7" t="s">
        <v>7</v>
      </c>
      <c r="G34" s="8">
        <f>A33-B34</f>
        <v>0</v>
      </c>
      <c r="I34" s="12" t="s">
        <v>58</v>
      </c>
      <c r="J34" s="6">
        <f>I33*0.8</f>
        <v>0</v>
      </c>
      <c r="K34" s="7" t="s">
        <v>7</v>
      </c>
      <c r="L34" s="8">
        <f>I33</f>
        <v>0</v>
      </c>
      <c r="M34" s="6">
        <v>0</v>
      </c>
      <c r="N34" s="7" t="s">
        <v>7</v>
      </c>
      <c r="O34" s="8">
        <f>I33-J34</f>
        <v>0</v>
      </c>
      <c r="Q34" s="12" t="s">
        <v>58</v>
      </c>
      <c r="R34" s="6">
        <f>Q33*0.8</f>
        <v>0</v>
      </c>
      <c r="S34" s="7" t="s">
        <v>7</v>
      </c>
      <c r="T34" s="8">
        <f>Q33</f>
        <v>0</v>
      </c>
      <c r="U34" s="6">
        <v>0</v>
      </c>
      <c r="V34" s="7" t="s">
        <v>7</v>
      </c>
      <c r="W34" s="8">
        <f>Q33-R34</f>
        <v>0</v>
      </c>
      <c r="Y34" s="12" t="s">
        <v>58</v>
      </c>
      <c r="Z34" s="6">
        <f>Y33*0.8</f>
        <v>0</v>
      </c>
      <c r="AA34" s="7" t="s">
        <v>7</v>
      </c>
      <c r="AB34" s="8">
        <f>Y33</f>
        <v>0</v>
      </c>
      <c r="AC34" s="6">
        <v>0</v>
      </c>
      <c r="AD34" s="7" t="s">
        <v>7</v>
      </c>
      <c r="AE34" s="8">
        <f>Y33-Z34</f>
        <v>0</v>
      </c>
      <c r="AG34" s="12" t="s">
        <v>58</v>
      </c>
      <c r="AH34" s="6">
        <f>AG33*0.8</f>
        <v>0</v>
      </c>
      <c r="AI34" s="7" t="s">
        <v>7</v>
      </c>
      <c r="AJ34" s="8">
        <f>AG33</f>
        <v>0</v>
      </c>
      <c r="AK34" s="6">
        <v>0</v>
      </c>
      <c r="AL34" s="7" t="s">
        <v>7</v>
      </c>
      <c r="AM34" s="8">
        <f>AG33-AH34</f>
        <v>0</v>
      </c>
    </row>
    <row r="35" spans="1:39" ht="15.75" x14ac:dyDescent="0.25">
      <c r="A35" s="12" t="s">
        <v>60</v>
      </c>
      <c r="B35" s="9">
        <f>A33*0.4</f>
        <v>0</v>
      </c>
      <c r="C35" s="10" t="s">
        <v>7</v>
      </c>
      <c r="D35" s="11">
        <f>B34-1</f>
        <v>-1</v>
      </c>
      <c r="E35" s="9">
        <f>G34+1</f>
        <v>1</v>
      </c>
      <c r="F35" s="10" t="s">
        <v>7</v>
      </c>
      <c r="G35" s="11">
        <f>A33-B35</f>
        <v>0</v>
      </c>
      <c r="I35" s="12" t="s">
        <v>60</v>
      </c>
      <c r="J35" s="9">
        <f>I33*0.4</f>
        <v>0</v>
      </c>
      <c r="K35" s="10" t="s">
        <v>7</v>
      </c>
      <c r="L35" s="11">
        <f>J34-1</f>
        <v>-1</v>
      </c>
      <c r="M35" s="9">
        <f>O34+1</f>
        <v>1</v>
      </c>
      <c r="N35" s="10" t="s">
        <v>7</v>
      </c>
      <c r="O35" s="11">
        <f>I33-J35</f>
        <v>0</v>
      </c>
      <c r="Q35" s="12" t="s">
        <v>60</v>
      </c>
      <c r="R35" s="9">
        <f>Q33*0.4</f>
        <v>0</v>
      </c>
      <c r="S35" s="10" t="s">
        <v>7</v>
      </c>
      <c r="T35" s="11">
        <f>R34-1</f>
        <v>-1</v>
      </c>
      <c r="U35" s="9">
        <f>W34+1</f>
        <v>1</v>
      </c>
      <c r="V35" s="10" t="s">
        <v>7</v>
      </c>
      <c r="W35" s="11">
        <f>Q33-R35</f>
        <v>0</v>
      </c>
      <c r="Y35" s="12" t="s">
        <v>60</v>
      </c>
      <c r="Z35" s="9">
        <f>Y33*0.4</f>
        <v>0</v>
      </c>
      <c r="AA35" s="10" t="s">
        <v>7</v>
      </c>
      <c r="AB35" s="11">
        <f>Z34-1</f>
        <v>-1</v>
      </c>
      <c r="AC35" s="9">
        <f>AE34+1</f>
        <v>1</v>
      </c>
      <c r="AD35" s="10" t="s">
        <v>7</v>
      </c>
      <c r="AE35" s="11">
        <f>Y33-Z35</f>
        <v>0</v>
      </c>
      <c r="AG35" s="12" t="s">
        <v>60</v>
      </c>
      <c r="AH35" s="9">
        <f>AG33*0.4</f>
        <v>0</v>
      </c>
      <c r="AI35" s="10" t="s">
        <v>7</v>
      </c>
      <c r="AJ35" s="11">
        <f>AH34-1</f>
        <v>-1</v>
      </c>
      <c r="AK35" s="9">
        <f>AM34+1</f>
        <v>1</v>
      </c>
      <c r="AL35" s="10" t="s">
        <v>7</v>
      </c>
      <c r="AM35" s="11">
        <f>AG33-AH35</f>
        <v>0</v>
      </c>
    </row>
    <row r="36" spans="1:39" ht="15.75" x14ac:dyDescent="0.25">
      <c r="A36" s="12" t="s">
        <v>61</v>
      </c>
      <c r="B36" s="9">
        <v>0</v>
      </c>
      <c r="C36" s="10" t="s">
        <v>7</v>
      </c>
      <c r="D36" s="11">
        <f>B35-1</f>
        <v>-1</v>
      </c>
      <c r="E36" s="9">
        <f>G35+1</f>
        <v>1</v>
      </c>
      <c r="F36" s="10" t="s">
        <v>7</v>
      </c>
      <c r="G36" s="11">
        <f>A33</f>
        <v>0</v>
      </c>
      <c r="I36" s="12" t="s">
        <v>61</v>
      </c>
      <c r="J36" s="9">
        <v>0</v>
      </c>
      <c r="K36" s="10" t="s">
        <v>7</v>
      </c>
      <c r="L36" s="11">
        <f>J35-1</f>
        <v>-1</v>
      </c>
      <c r="M36" s="9">
        <f>O35+1</f>
        <v>1</v>
      </c>
      <c r="N36" s="10" t="s">
        <v>7</v>
      </c>
      <c r="O36" s="11">
        <f>I33</f>
        <v>0</v>
      </c>
      <c r="Q36" s="12" t="s">
        <v>61</v>
      </c>
      <c r="R36" s="9">
        <v>0</v>
      </c>
      <c r="S36" s="10" t="s">
        <v>7</v>
      </c>
      <c r="T36" s="11">
        <f>R35-1</f>
        <v>-1</v>
      </c>
      <c r="U36" s="9">
        <f>W35+1</f>
        <v>1</v>
      </c>
      <c r="V36" s="10" t="s">
        <v>7</v>
      </c>
      <c r="W36" s="11">
        <f>Q33</f>
        <v>0</v>
      </c>
      <c r="Y36" s="12" t="s">
        <v>61</v>
      </c>
      <c r="Z36" s="9">
        <v>0</v>
      </c>
      <c r="AA36" s="10" t="s">
        <v>7</v>
      </c>
      <c r="AB36" s="11">
        <f>Z35-1</f>
        <v>-1</v>
      </c>
      <c r="AC36" s="9">
        <f>AE35+1</f>
        <v>1</v>
      </c>
      <c r="AD36" s="10" t="s">
        <v>7</v>
      </c>
      <c r="AE36" s="11">
        <f>Y33</f>
        <v>0</v>
      </c>
      <c r="AG36" s="12" t="s">
        <v>61</v>
      </c>
      <c r="AH36" s="9">
        <v>0</v>
      </c>
      <c r="AI36" s="10" t="s">
        <v>7</v>
      </c>
      <c r="AJ36" s="11">
        <f>AH35-1</f>
        <v>-1</v>
      </c>
      <c r="AK36" s="9">
        <f>AM35+1</f>
        <v>1</v>
      </c>
      <c r="AL36" s="10" t="s">
        <v>7</v>
      </c>
      <c r="AM36" s="11">
        <f>AG33</f>
        <v>0</v>
      </c>
    </row>
    <row r="37" spans="1:39" ht="16.5" thickBot="1" x14ac:dyDescent="0.3">
      <c r="A37" s="13"/>
      <c r="B37" s="271" t="s">
        <v>49</v>
      </c>
      <c r="C37" s="272"/>
      <c r="D37" s="273"/>
      <c r="E37" s="271" t="s">
        <v>50</v>
      </c>
      <c r="F37" s="272"/>
      <c r="G37" s="273"/>
      <c r="I37" s="13"/>
      <c r="J37" s="271" t="s">
        <v>49</v>
      </c>
      <c r="K37" s="272"/>
      <c r="L37" s="273"/>
      <c r="M37" s="271" t="s">
        <v>50</v>
      </c>
      <c r="N37" s="272"/>
      <c r="O37" s="273"/>
      <c r="Q37" s="13"/>
      <c r="R37" s="271" t="s">
        <v>49</v>
      </c>
      <c r="S37" s="272"/>
      <c r="T37" s="273"/>
      <c r="U37" s="271" t="s">
        <v>50</v>
      </c>
      <c r="V37" s="272"/>
      <c r="W37" s="273"/>
      <c r="Y37" s="13"/>
      <c r="Z37" s="271" t="s">
        <v>49</v>
      </c>
      <c r="AA37" s="272"/>
      <c r="AB37" s="273"/>
      <c r="AC37" s="271" t="s">
        <v>50</v>
      </c>
      <c r="AD37" s="272"/>
      <c r="AE37" s="273"/>
      <c r="AG37" s="13"/>
      <c r="AH37" s="271" t="s">
        <v>49</v>
      </c>
      <c r="AI37" s="272"/>
      <c r="AJ37" s="273"/>
      <c r="AK37" s="271" t="s">
        <v>50</v>
      </c>
      <c r="AL37" s="272"/>
      <c r="AM37" s="273"/>
    </row>
  </sheetData>
  <sheetProtection sheet="1" objects="1" scenarios="1"/>
  <mergeCells count="92">
    <mergeCell ref="Z37:AB37"/>
    <mergeCell ref="AC37:AE37"/>
    <mergeCell ref="AH37:AJ37"/>
    <mergeCell ref="AK37:AM37"/>
    <mergeCell ref="B37:D37"/>
    <mergeCell ref="E37:G37"/>
    <mergeCell ref="J37:L37"/>
    <mergeCell ref="M37:O37"/>
    <mergeCell ref="R37:T37"/>
    <mergeCell ref="U37:W37"/>
    <mergeCell ref="AG32:AH32"/>
    <mergeCell ref="B33:G33"/>
    <mergeCell ref="J33:O33"/>
    <mergeCell ref="R33:W33"/>
    <mergeCell ref="Z33:AE33"/>
    <mergeCell ref="AH33:AM33"/>
    <mergeCell ref="A32:B32"/>
    <mergeCell ref="I32:J32"/>
    <mergeCell ref="Q32:R32"/>
    <mergeCell ref="Y32:Z32"/>
    <mergeCell ref="Q24:Q25"/>
    <mergeCell ref="A31:B31"/>
    <mergeCell ref="I31:J31"/>
    <mergeCell ref="Q31:R31"/>
    <mergeCell ref="Y31:Z31"/>
    <mergeCell ref="K30:N30"/>
    <mergeCell ref="S30:V30"/>
    <mergeCell ref="U24:U25"/>
    <mergeCell ref="C30:F30"/>
    <mergeCell ref="A24:A25"/>
    <mergeCell ref="E24:E25"/>
    <mergeCell ref="I24:I25"/>
    <mergeCell ref="M24:M25"/>
    <mergeCell ref="AG31:AH31"/>
    <mergeCell ref="AC22:AC23"/>
    <mergeCell ref="AK22:AK23"/>
    <mergeCell ref="Y24:Y25"/>
    <mergeCell ref="AC24:AC25"/>
    <mergeCell ref="AG24:AG25"/>
    <mergeCell ref="AK24:AK25"/>
    <mergeCell ref="AA30:AD30"/>
    <mergeCell ref="AI30:AL30"/>
    <mergeCell ref="AH22:AJ23"/>
    <mergeCell ref="Z22:AB23"/>
    <mergeCell ref="AK12:AK13"/>
    <mergeCell ref="AJ17:AK17"/>
    <mergeCell ref="E12:E13"/>
    <mergeCell ref="M12:M13"/>
    <mergeCell ref="U12:U13"/>
    <mergeCell ref="AB17:AC17"/>
    <mergeCell ref="AH12:AJ13"/>
    <mergeCell ref="AC12:AC13"/>
    <mergeCell ref="B12:D13"/>
    <mergeCell ref="A21:B21"/>
    <mergeCell ref="I21:J21"/>
    <mergeCell ref="Q21:R21"/>
    <mergeCell ref="Y21:Z21"/>
    <mergeCell ref="Z12:AB13"/>
    <mergeCell ref="AG11:AH11"/>
    <mergeCell ref="D7:E7"/>
    <mergeCell ref="L7:M7"/>
    <mergeCell ref="T7:U7"/>
    <mergeCell ref="AB7:AC7"/>
    <mergeCell ref="Y11:Z11"/>
    <mergeCell ref="A1:A2"/>
    <mergeCell ref="B1:E2"/>
    <mergeCell ref="J1:M2"/>
    <mergeCell ref="R1:U2"/>
    <mergeCell ref="AI4:AK4"/>
    <mergeCell ref="AA4:AC4"/>
    <mergeCell ref="F1:F2"/>
    <mergeCell ref="C4:E4"/>
    <mergeCell ref="K4:M4"/>
    <mergeCell ref="S4:U4"/>
    <mergeCell ref="Z1:AC2"/>
    <mergeCell ref="AH1:AK2"/>
    <mergeCell ref="AJ7:AK7"/>
    <mergeCell ref="AG21:AH21"/>
    <mergeCell ref="B22:D23"/>
    <mergeCell ref="J12:L13"/>
    <mergeCell ref="J22:L23"/>
    <mergeCell ref="R12:T13"/>
    <mergeCell ref="R22:T23"/>
    <mergeCell ref="D17:E17"/>
    <mergeCell ref="L17:M17"/>
    <mergeCell ref="T17:U17"/>
    <mergeCell ref="E22:E23"/>
    <mergeCell ref="M22:M23"/>
    <mergeCell ref="U22:U23"/>
    <mergeCell ref="A11:B11"/>
    <mergeCell ref="I11:J11"/>
    <mergeCell ref="Q11:R11"/>
  </mergeCells>
  <conditionalFormatting sqref="H31">
    <cfRule type="cellIs" dxfId="122" priority="47" operator="greaterThan">
      <formula>5</formula>
    </cfRule>
  </conditionalFormatting>
  <conditionalFormatting sqref="E24:E25">
    <cfRule type="cellIs" dxfId="121" priority="45" operator="lessThan">
      <formula>4</formula>
    </cfRule>
    <cfRule type="cellIs" dxfId="120" priority="46" operator="greaterThan">
      <formula>5</formula>
    </cfRule>
  </conditionalFormatting>
  <conditionalFormatting sqref="M24:M25">
    <cfRule type="cellIs" dxfId="119" priority="41" operator="lessThan">
      <formula>4</formula>
    </cfRule>
    <cfRule type="cellIs" dxfId="118" priority="42" operator="greaterThan">
      <formula>5</formula>
    </cfRule>
  </conditionalFormatting>
  <conditionalFormatting sqref="U24:U25">
    <cfRule type="cellIs" dxfId="117" priority="39" operator="lessThan">
      <formula>4</formula>
    </cfRule>
    <cfRule type="cellIs" dxfId="116" priority="40" operator="greaterThan">
      <formula>5</formula>
    </cfRule>
  </conditionalFormatting>
  <conditionalFormatting sqref="AC24:AC25">
    <cfRule type="cellIs" dxfId="115" priority="37" operator="lessThan">
      <formula>4</formula>
    </cfRule>
    <cfRule type="cellIs" dxfId="114" priority="38" operator="greaterThan">
      <formula>5</formula>
    </cfRule>
  </conditionalFormatting>
  <conditionalFormatting sqref="AK24:AK25">
    <cfRule type="cellIs" dxfId="113" priority="35" operator="lessThan">
      <formula>4</formula>
    </cfRule>
    <cfRule type="cellIs" dxfId="112" priority="36" operator="greaterThan">
      <formula>5</formula>
    </cfRule>
  </conditionalFormatting>
  <conditionalFormatting sqref="B12:D13">
    <cfRule type="containsText" dxfId="111" priority="29" stopIfTrue="1" operator="containsText" text="ERROR">
      <formula>NOT(ISERROR(SEARCH("ERROR",B12)))</formula>
    </cfRule>
  </conditionalFormatting>
  <conditionalFormatting sqref="B22:D23">
    <cfRule type="containsText" dxfId="110" priority="19" stopIfTrue="1" operator="containsText" text="ERROR">
      <formula>NOT(ISERROR(SEARCH("ERROR",B22)))</formula>
    </cfRule>
  </conditionalFormatting>
  <conditionalFormatting sqref="J12:L13">
    <cfRule type="containsText" dxfId="109" priority="18" stopIfTrue="1" operator="containsText" text="ERROR">
      <formula>NOT(ISERROR(SEARCH("ERROR",J12)))</formula>
    </cfRule>
  </conditionalFormatting>
  <conditionalFormatting sqref="J22:L23">
    <cfRule type="containsText" dxfId="108" priority="17" stopIfTrue="1" operator="containsText" text="ERROR">
      <formula>NOT(ISERROR(SEARCH("ERROR",J22)))</formula>
    </cfRule>
  </conditionalFormatting>
  <conditionalFormatting sqref="R12:T13">
    <cfRule type="containsText" dxfId="107" priority="16" stopIfTrue="1" operator="containsText" text="ERROR">
      <formula>NOT(ISERROR(SEARCH("ERROR",R12)))</formula>
    </cfRule>
  </conditionalFormatting>
  <conditionalFormatting sqref="R22:T23">
    <cfRule type="containsText" dxfId="106" priority="15" stopIfTrue="1" operator="containsText" text="ERROR">
      <formula>NOT(ISERROR(SEARCH("ERROR",R22)))</formula>
    </cfRule>
  </conditionalFormatting>
  <conditionalFormatting sqref="Z12:AB13">
    <cfRule type="containsText" dxfId="105" priority="14" stopIfTrue="1" operator="containsText" text="ERROR">
      <formula>NOT(ISERROR(SEARCH("ERROR",Z12)))</formula>
    </cfRule>
  </conditionalFormatting>
  <conditionalFormatting sqref="Z22:AB23">
    <cfRule type="containsText" dxfId="104" priority="13" stopIfTrue="1" operator="containsText" text="ERROR">
      <formula>NOT(ISERROR(SEARCH("ERROR",Z22)))</formula>
    </cfRule>
  </conditionalFormatting>
  <conditionalFormatting sqref="AH12:AJ13">
    <cfRule type="containsText" dxfId="103" priority="12" stopIfTrue="1" operator="containsText" text="ERROR">
      <formula>NOT(ISERROR(SEARCH("ERROR",AH12)))</formula>
    </cfRule>
  </conditionalFormatting>
  <conditionalFormatting sqref="AH22:AJ23">
    <cfRule type="containsText" dxfId="102" priority="11" stopIfTrue="1" operator="containsText" text="ERROR">
      <formula>NOT(ISERROR(SEARCH("ERROR",AH22)))</formula>
    </cfRule>
  </conditionalFormatting>
  <conditionalFormatting sqref="C30:F30">
    <cfRule type="containsText" dxfId="101" priority="9" stopIfTrue="1" operator="containsText" text="FTE">
      <formula>NOT(ISERROR(SEARCH("FTE",C30)))</formula>
    </cfRule>
    <cfRule type="containsText" dxfId="100" priority="10" stopIfTrue="1" operator="containsText" text="ERROR">
      <formula>NOT(ISERROR(SEARCH("ERROR",C30)))</formula>
    </cfRule>
  </conditionalFormatting>
  <conditionalFormatting sqref="K30:N30">
    <cfRule type="containsText" dxfId="99" priority="7" stopIfTrue="1" operator="containsText" text="FTE">
      <formula>NOT(ISERROR(SEARCH("FTE",K30)))</formula>
    </cfRule>
    <cfRule type="containsText" dxfId="98" priority="8" stopIfTrue="1" operator="containsText" text="ERROR">
      <formula>NOT(ISERROR(SEARCH("ERROR",K30)))</formula>
    </cfRule>
  </conditionalFormatting>
  <conditionalFormatting sqref="S30:V30">
    <cfRule type="containsText" dxfId="97" priority="5" stopIfTrue="1" operator="containsText" text="FTE">
      <formula>NOT(ISERROR(SEARCH("FTE",S30)))</formula>
    </cfRule>
    <cfRule type="containsText" dxfId="96" priority="6" stopIfTrue="1" operator="containsText" text="ERROR">
      <formula>NOT(ISERROR(SEARCH("ERROR",S30)))</formula>
    </cfRule>
  </conditionalFormatting>
  <conditionalFormatting sqref="AA30:AD30">
    <cfRule type="containsText" dxfId="95" priority="3" stopIfTrue="1" operator="containsText" text="FTE">
      <formula>NOT(ISERROR(SEARCH("FTE",AA30)))</formula>
    </cfRule>
    <cfRule type="containsText" dxfId="94" priority="4" stopIfTrue="1" operator="containsText" text="ERROR">
      <formula>NOT(ISERROR(SEARCH("ERROR",AA30)))</formula>
    </cfRule>
  </conditionalFormatting>
  <conditionalFormatting sqref="AI30:AL30">
    <cfRule type="containsText" dxfId="93" priority="1" stopIfTrue="1" operator="containsText" text="FTE">
      <formula>NOT(ISERROR(SEARCH("FTE",AI30)))</formula>
    </cfRule>
    <cfRule type="containsText" dxfId="92" priority="2" stopIfTrue="1" operator="containsText" text="ERROR">
      <formula>NOT(ISERROR(SEARCH("ERROR",AI30)))</formula>
    </cfRule>
  </conditionalFormatting>
  <hyperlinks>
    <hyperlink ref="F1" location="'MUST READ - INSTRUCTIONS'!A67" display="Link to instructions" xr:uid="{00000000-0004-0000-0100-000000000000}"/>
    <hyperlink ref="F1:F2" location="'MUST READ - INSTRUCTIONS'!A35" display="Link to instructions" xr:uid="{00000000-0004-0000-0100-000001000000}"/>
  </hyperlinks>
  <pageMargins left="0.6" right="0.6" top="0.6" bottom="0.6" header="0.3" footer="0.3"/>
  <pageSetup orientation="portrait"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W36"/>
  <sheetViews>
    <sheetView showGridLines="0" workbookViewId="0">
      <selection activeCell="C3" sqref="C3:E3"/>
    </sheetView>
  </sheetViews>
  <sheetFormatPr defaultColWidth="9.140625" defaultRowHeight="15" x14ac:dyDescent="0.25"/>
  <cols>
    <col min="1" max="1" width="16.28515625" style="2" customWidth="1"/>
    <col min="2" max="2" width="15.7109375" style="2" customWidth="1"/>
    <col min="3" max="3" width="12.140625" style="2" customWidth="1"/>
    <col min="4" max="4" width="12.85546875" style="2" customWidth="1"/>
    <col min="5" max="5" width="14.7109375" style="2" customWidth="1"/>
    <col min="6" max="6" width="9.28515625" style="2" customWidth="1"/>
    <col min="7" max="7" width="10.7109375" style="2" customWidth="1"/>
    <col min="8" max="8" width="0.7109375" style="2" customWidth="1"/>
    <col min="9" max="9" width="16.28515625" style="2" customWidth="1"/>
    <col min="10" max="10" width="15.7109375" style="2" customWidth="1"/>
    <col min="11" max="11" width="13" style="2" customWidth="1"/>
    <col min="12" max="12" width="11.7109375" style="2" customWidth="1"/>
    <col min="13" max="13" width="14.7109375" style="2" customWidth="1"/>
    <col min="14" max="14" width="9.85546875" style="2" customWidth="1"/>
    <col min="15" max="15" width="10.42578125" style="2" customWidth="1"/>
    <col min="16" max="16" width="0.7109375" style="2" customWidth="1"/>
    <col min="17" max="17" width="16.7109375" style="2" customWidth="1"/>
    <col min="18" max="18" width="15.7109375" style="2" customWidth="1"/>
    <col min="19" max="19" width="12.42578125" style="2" customWidth="1"/>
    <col min="20" max="20" width="12.28515625" style="2" customWidth="1"/>
    <col min="21" max="21" width="14.140625" style="2" customWidth="1"/>
    <col min="22" max="22" width="12.5703125" style="2" customWidth="1"/>
    <col min="23" max="23" width="8.85546875" style="2" customWidth="1"/>
    <col min="24" max="24" width="2.28515625" style="2" customWidth="1"/>
    <col min="25" max="16384" width="9.140625" style="2"/>
  </cols>
  <sheetData>
    <row r="1" spans="1:23" ht="15" customHeight="1" x14ac:dyDescent="0.25">
      <c r="A1" s="25"/>
      <c r="B1" s="274" t="str">
        <f>Elementary!B1</f>
        <v>Enter district name here</v>
      </c>
      <c r="C1" s="274"/>
      <c r="D1" s="274"/>
      <c r="E1" s="274"/>
      <c r="F1" s="275" t="s">
        <v>45</v>
      </c>
      <c r="G1" s="26"/>
      <c r="I1" s="25"/>
      <c r="J1" s="257" t="str">
        <f>B1</f>
        <v>Enter district name here</v>
      </c>
      <c r="K1" s="257"/>
      <c r="L1" s="257"/>
      <c r="M1" s="257"/>
      <c r="N1" s="26"/>
      <c r="O1" s="26"/>
      <c r="Q1" s="25"/>
      <c r="R1" s="257" t="str">
        <f>B1</f>
        <v>Enter district name here</v>
      </c>
      <c r="S1" s="257"/>
      <c r="T1" s="257"/>
      <c r="U1" s="257"/>
      <c r="V1" s="26"/>
      <c r="W1" s="26"/>
    </row>
    <row r="2" spans="1:23" ht="15" customHeight="1" x14ac:dyDescent="0.25">
      <c r="A2" s="25"/>
      <c r="B2" s="274"/>
      <c r="C2" s="274"/>
      <c r="D2" s="274"/>
      <c r="E2" s="274"/>
      <c r="F2" s="275"/>
      <c r="G2" s="26"/>
      <c r="I2" s="25"/>
      <c r="J2" s="257"/>
      <c r="K2" s="257"/>
      <c r="L2" s="257"/>
      <c r="M2" s="257"/>
      <c r="N2" s="26"/>
      <c r="O2" s="26"/>
      <c r="Q2" s="25"/>
      <c r="R2" s="257"/>
      <c r="S2" s="257"/>
      <c r="T2" s="257"/>
      <c r="U2" s="257"/>
      <c r="V2" s="26"/>
      <c r="W2" s="26"/>
    </row>
    <row r="3" spans="1:23" s="31" customFormat="1" ht="21.6" customHeight="1" thickBot="1" x14ac:dyDescent="0.3">
      <c r="B3" s="48" t="s">
        <v>16</v>
      </c>
      <c r="C3" s="276"/>
      <c r="D3" s="276"/>
      <c r="E3" s="276"/>
      <c r="F3" s="33"/>
      <c r="J3" s="48" t="s">
        <v>16</v>
      </c>
      <c r="K3" s="277"/>
      <c r="L3" s="278"/>
      <c r="M3" s="279"/>
      <c r="N3" s="33"/>
      <c r="R3" s="48" t="s">
        <v>16</v>
      </c>
      <c r="S3" s="258"/>
      <c r="T3" s="258"/>
      <c r="U3" s="258"/>
      <c r="V3" s="33"/>
    </row>
    <row r="4" spans="1:23" x14ac:dyDescent="0.25">
      <c r="A4" s="34"/>
      <c r="B4" s="21"/>
      <c r="C4" s="21"/>
      <c r="D4" s="21"/>
      <c r="E4" s="21"/>
      <c r="F4" s="35"/>
      <c r="I4" s="34"/>
      <c r="J4" s="21"/>
      <c r="K4" s="21"/>
      <c r="L4" s="21"/>
      <c r="M4" s="21"/>
      <c r="N4" s="35"/>
      <c r="Q4" s="34"/>
      <c r="R4" s="21"/>
      <c r="S4" s="21"/>
      <c r="T4" s="21"/>
      <c r="U4" s="21"/>
      <c r="V4" s="35"/>
    </row>
    <row r="5" spans="1:23" x14ac:dyDescent="0.25">
      <c r="A5" s="36" t="s">
        <v>0</v>
      </c>
      <c r="B5" s="37" t="s">
        <v>1</v>
      </c>
      <c r="C5" s="19"/>
      <c r="D5" s="19"/>
      <c r="E5" s="19"/>
      <c r="F5" s="4"/>
      <c r="I5" s="36" t="s">
        <v>0</v>
      </c>
      <c r="J5" s="37" t="s">
        <v>1</v>
      </c>
      <c r="K5" s="19"/>
      <c r="L5" s="19"/>
      <c r="M5" s="19"/>
      <c r="N5" s="4"/>
      <c r="Q5" s="36" t="s">
        <v>0</v>
      </c>
      <c r="R5" s="37" t="s">
        <v>1</v>
      </c>
      <c r="S5" s="19"/>
      <c r="T5" s="19"/>
      <c r="U5" s="19"/>
      <c r="V5" s="4"/>
    </row>
    <row r="6" spans="1:23" x14ac:dyDescent="0.25">
      <c r="A6" s="14"/>
      <c r="B6" s="15"/>
      <c r="C6" s="1">
        <f>(B6-A6)*24</f>
        <v>0</v>
      </c>
      <c r="D6" s="244" t="s">
        <v>5</v>
      </c>
      <c r="E6" s="245"/>
      <c r="F6" s="4"/>
      <c r="I6" s="14"/>
      <c r="J6" s="15"/>
      <c r="K6" s="1">
        <f>(J6-I6)*24</f>
        <v>0</v>
      </c>
      <c r="L6" s="244" t="s">
        <v>5</v>
      </c>
      <c r="M6" s="245"/>
      <c r="N6" s="4"/>
      <c r="Q6" s="14"/>
      <c r="R6" s="15"/>
      <c r="S6" s="1">
        <f>(R6-Q6)*24</f>
        <v>0</v>
      </c>
      <c r="T6" s="244" t="s">
        <v>5</v>
      </c>
      <c r="U6" s="245"/>
      <c r="V6" s="4"/>
    </row>
    <row r="7" spans="1:23" ht="30" x14ac:dyDescent="0.25">
      <c r="A7" s="49" t="s">
        <v>64</v>
      </c>
      <c r="B7" s="16"/>
      <c r="C7" s="24">
        <f>C6-(B7/60)</f>
        <v>0</v>
      </c>
      <c r="D7" s="38" t="s">
        <v>8</v>
      </c>
      <c r="E7" s="19"/>
      <c r="F7" s="4"/>
      <c r="I7" s="49" t="s">
        <v>64</v>
      </c>
      <c r="J7" s="16"/>
      <c r="K7" s="24">
        <f>K6-(J7/60)</f>
        <v>0</v>
      </c>
      <c r="L7" s="38" t="s">
        <v>8</v>
      </c>
      <c r="M7" s="19"/>
      <c r="N7" s="4"/>
      <c r="Q7" s="49" t="s">
        <v>64</v>
      </c>
      <c r="R7" s="16"/>
      <c r="S7" s="24">
        <f>S6-(R7/60)</f>
        <v>0</v>
      </c>
      <c r="T7" s="38" t="s">
        <v>8</v>
      </c>
      <c r="U7" s="19"/>
      <c r="V7" s="4"/>
    </row>
    <row r="8" spans="1:23" x14ac:dyDescent="0.25">
      <c r="A8" s="39"/>
      <c r="B8" s="19"/>
      <c r="C8" s="19"/>
      <c r="D8" s="19"/>
      <c r="E8" s="40"/>
      <c r="F8" s="41"/>
      <c r="G8" s="42"/>
      <c r="I8" s="39"/>
      <c r="J8" s="19"/>
      <c r="M8" s="40"/>
      <c r="N8" s="41"/>
      <c r="O8" s="42"/>
      <c r="Q8" s="39"/>
      <c r="R8" s="19"/>
      <c r="U8" s="40"/>
      <c r="V8" s="41"/>
      <c r="W8" s="42"/>
    </row>
    <row r="9" spans="1:23" ht="15.75" thickBot="1" x14ac:dyDescent="0.3">
      <c r="A9" s="43"/>
      <c r="B9" s="19"/>
      <c r="C9" s="19"/>
      <c r="D9" s="19"/>
      <c r="E9" s="19"/>
      <c r="F9" s="4"/>
      <c r="I9" s="43"/>
      <c r="J9" s="19"/>
      <c r="K9" s="19"/>
      <c r="L9" s="19"/>
      <c r="M9" s="19"/>
      <c r="N9" s="4"/>
      <c r="Q9" s="43"/>
      <c r="R9" s="19"/>
      <c r="S9" s="19"/>
      <c r="T9" s="19"/>
      <c r="U9" s="19"/>
      <c r="V9" s="4"/>
    </row>
    <row r="10" spans="1:23" ht="15.75" thickBot="1" x14ac:dyDescent="0.3">
      <c r="A10" s="246" t="s">
        <v>2</v>
      </c>
      <c r="B10" s="247"/>
      <c r="C10" s="3">
        <f>C7*60</f>
        <v>0</v>
      </c>
      <c r="D10" s="37" t="s">
        <v>14</v>
      </c>
      <c r="E10" s="17"/>
      <c r="F10" s="4">
        <f>E10*C10</f>
        <v>0</v>
      </c>
      <c r="I10" s="246" t="s">
        <v>2</v>
      </c>
      <c r="J10" s="247"/>
      <c r="K10" s="3">
        <f>K7*60</f>
        <v>0</v>
      </c>
      <c r="L10" s="37" t="s">
        <v>14</v>
      </c>
      <c r="M10" s="17"/>
      <c r="N10" s="4">
        <f>M10*K10</f>
        <v>0</v>
      </c>
      <c r="Q10" s="246" t="s">
        <v>2</v>
      </c>
      <c r="R10" s="247"/>
      <c r="S10" s="3">
        <f>S7*60</f>
        <v>0</v>
      </c>
      <c r="T10" s="37" t="s">
        <v>14</v>
      </c>
      <c r="U10" s="17"/>
      <c r="V10" s="4">
        <f>U10*S10</f>
        <v>0</v>
      </c>
    </row>
    <row r="11" spans="1:23" ht="15" customHeight="1" x14ac:dyDescent="0.25">
      <c r="A11" s="43"/>
      <c r="B11" s="248" t="str">
        <f>IF(AND(C10&lt;0,B6&gt;0),"ERROR: must be positive number.  Make sure end time has PM at the end."," ")</f>
        <v xml:space="preserve"> </v>
      </c>
      <c r="C11" s="248"/>
      <c r="D11" s="248"/>
      <c r="E11" s="249" t="s">
        <v>65</v>
      </c>
      <c r="F11" s="4"/>
      <c r="G11" s="44"/>
      <c r="I11" s="43"/>
      <c r="J11" s="248" t="str">
        <f>IF(AND(K10&lt;0,J6&gt;0),"ERROR: must be positive number.  Make sure end time has PM at the end."," ")</f>
        <v xml:space="preserve"> </v>
      </c>
      <c r="K11" s="248"/>
      <c r="L11" s="248"/>
      <c r="M11" s="280" t="s">
        <v>65</v>
      </c>
      <c r="N11" s="4"/>
      <c r="O11" s="44"/>
      <c r="Q11" s="43"/>
      <c r="R11" s="248" t="str">
        <f>IF(AND(S10&lt;0,R6&gt;0),"ERROR: must be positive number.  Make sure end time has PM at the end."," ")</f>
        <v xml:space="preserve"> </v>
      </c>
      <c r="S11" s="248"/>
      <c r="T11" s="248"/>
      <c r="U11" s="249" t="s">
        <v>65</v>
      </c>
      <c r="V11" s="4"/>
      <c r="W11" s="44"/>
    </row>
    <row r="12" spans="1:23" x14ac:dyDescent="0.25">
      <c r="A12" s="43"/>
      <c r="B12" s="248"/>
      <c r="C12" s="248"/>
      <c r="D12" s="248"/>
      <c r="E12" s="249"/>
      <c r="F12" s="4"/>
      <c r="I12" s="43"/>
      <c r="J12" s="248"/>
      <c r="K12" s="248"/>
      <c r="L12" s="248"/>
      <c r="M12" s="249"/>
      <c r="N12" s="4"/>
      <c r="Q12" s="43"/>
      <c r="R12" s="248"/>
      <c r="S12" s="248"/>
      <c r="T12" s="248"/>
      <c r="U12" s="249"/>
      <c r="V12" s="4"/>
    </row>
    <row r="13" spans="1:23" ht="15.75" thickBot="1" x14ac:dyDescent="0.3">
      <c r="A13" s="45"/>
      <c r="B13" s="20"/>
      <c r="C13" s="20"/>
      <c r="D13" s="20"/>
      <c r="E13" s="20"/>
      <c r="F13" s="46"/>
      <c r="I13" s="45"/>
      <c r="J13" s="20"/>
      <c r="K13" s="20"/>
      <c r="L13" s="20"/>
      <c r="M13" s="20"/>
      <c r="N13" s="46"/>
      <c r="Q13" s="45"/>
      <c r="R13" s="20"/>
      <c r="S13" s="20"/>
      <c r="T13" s="20"/>
      <c r="U13" s="20"/>
      <c r="V13" s="46"/>
    </row>
    <row r="14" spans="1:23" x14ac:dyDescent="0.25">
      <c r="A14" s="34"/>
      <c r="B14" s="21"/>
      <c r="C14" s="21"/>
      <c r="D14" s="21"/>
      <c r="E14" s="21"/>
      <c r="F14" s="35"/>
      <c r="I14" s="34"/>
      <c r="J14" s="21"/>
      <c r="K14" s="21"/>
      <c r="L14" s="21"/>
      <c r="M14" s="21"/>
      <c r="N14" s="35"/>
      <c r="Q14" s="34"/>
      <c r="R14" s="21"/>
      <c r="S14" s="21"/>
      <c r="T14" s="21"/>
      <c r="U14" s="21"/>
      <c r="V14" s="35"/>
    </row>
    <row r="15" spans="1:23" x14ac:dyDescent="0.25">
      <c r="A15" s="36" t="s">
        <v>0</v>
      </c>
      <c r="B15" s="37" t="s">
        <v>1</v>
      </c>
      <c r="C15" s="19"/>
      <c r="D15" s="19"/>
      <c r="E15" s="19"/>
      <c r="F15" s="4"/>
      <c r="I15" s="36" t="s">
        <v>0</v>
      </c>
      <c r="J15" s="37" t="s">
        <v>1</v>
      </c>
      <c r="K15" s="19"/>
      <c r="L15" s="19"/>
      <c r="M15" s="19"/>
      <c r="N15" s="4"/>
      <c r="Q15" s="36" t="s">
        <v>0</v>
      </c>
      <c r="R15" s="37" t="s">
        <v>1</v>
      </c>
      <c r="S15" s="19"/>
      <c r="T15" s="19"/>
      <c r="U15" s="19"/>
      <c r="V15" s="4"/>
    </row>
    <row r="16" spans="1:23" x14ac:dyDescent="0.25">
      <c r="A16" s="14"/>
      <c r="B16" s="15"/>
      <c r="C16" s="1">
        <f>(B16-A16)*24</f>
        <v>0</v>
      </c>
      <c r="D16" s="244" t="s">
        <v>5</v>
      </c>
      <c r="E16" s="245"/>
      <c r="F16" s="4"/>
      <c r="I16" s="14"/>
      <c r="J16" s="15"/>
      <c r="K16" s="1">
        <f>(J16-I16)*24</f>
        <v>0</v>
      </c>
      <c r="L16" s="244" t="s">
        <v>5</v>
      </c>
      <c r="M16" s="245"/>
      <c r="N16" s="4"/>
      <c r="Q16" s="14"/>
      <c r="R16" s="15"/>
      <c r="S16" s="1">
        <f>(R16-Q16)*24</f>
        <v>0</v>
      </c>
      <c r="T16" s="244" t="s">
        <v>5</v>
      </c>
      <c r="U16" s="245"/>
      <c r="V16" s="4"/>
    </row>
    <row r="17" spans="1:23" ht="30" x14ac:dyDescent="0.25">
      <c r="A17" s="49" t="s">
        <v>64</v>
      </c>
      <c r="B17" s="16"/>
      <c r="C17" s="24">
        <f>C16-(B17/60)</f>
        <v>0</v>
      </c>
      <c r="D17" s="38" t="s">
        <v>8</v>
      </c>
      <c r="E17" s="19"/>
      <c r="F17" s="4"/>
      <c r="I17" s="49" t="s">
        <v>64</v>
      </c>
      <c r="J17" s="16"/>
      <c r="K17" s="24">
        <f>K16-(J17/60)</f>
        <v>0</v>
      </c>
      <c r="L17" s="38" t="s">
        <v>8</v>
      </c>
      <c r="M17" s="19"/>
      <c r="N17" s="4"/>
      <c r="Q17" s="49" t="s">
        <v>64</v>
      </c>
      <c r="R17" s="16"/>
      <c r="S17" s="24">
        <f>S16-(R17/60)</f>
        <v>0</v>
      </c>
      <c r="T17" s="38" t="s">
        <v>8</v>
      </c>
      <c r="U17" s="19"/>
      <c r="V17" s="4"/>
    </row>
    <row r="18" spans="1:23" x14ac:dyDescent="0.25">
      <c r="A18" s="39"/>
      <c r="B18" s="19"/>
      <c r="E18" s="40"/>
      <c r="F18" s="41"/>
      <c r="G18" s="42"/>
      <c r="I18" s="39"/>
      <c r="J18" s="19"/>
      <c r="M18" s="40"/>
      <c r="N18" s="41"/>
      <c r="O18" s="42"/>
      <c r="Q18" s="39"/>
      <c r="R18" s="19"/>
      <c r="U18" s="40"/>
      <c r="V18" s="41"/>
      <c r="W18" s="42"/>
    </row>
    <row r="19" spans="1:23" ht="15.75" thickBot="1" x14ac:dyDescent="0.3">
      <c r="A19" s="43"/>
      <c r="B19" s="19"/>
      <c r="C19" s="19"/>
      <c r="D19" s="19"/>
      <c r="E19" s="19"/>
      <c r="F19" s="4"/>
      <c r="I19" s="43"/>
      <c r="J19" s="19"/>
      <c r="K19" s="19"/>
      <c r="L19" s="19"/>
      <c r="M19" s="19"/>
      <c r="N19" s="4"/>
      <c r="Q19" s="43"/>
      <c r="R19" s="19"/>
      <c r="S19" s="19"/>
      <c r="T19" s="19"/>
      <c r="U19" s="19"/>
      <c r="V19" s="4"/>
    </row>
    <row r="20" spans="1:23" ht="15.75" thickBot="1" x14ac:dyDescent="0.3">
      <c r="A20" s="246" t="s">
        <v>2</v>
      </c>
      <c r="B20" s="247"/>
      <c r="C20" s="3">
        <f>C17*60</f>
        <v>0</v>
      </c>
      <c r="D20" s="37" t="s">
        <v>14</v>
      </c>
      <c r="E20" s="17"/>
      <c r="F20" s="4">
        <f>E20*C20</f>
        <v>0</v>
      </c>
      <c r="I20" s="246" t="s">
        <v>2</v>
      </c>
      <c r="J20" s="247"/>
      <c r="K20" s="3">
        <f>K17*60</f>
        <v>0</v>
      </c>
      <c r="L20" s="37" t="s">
        <v>14</v>
      </c>
      <c r="M20" s="17"/>
      <c r="N20" s="4">
        <f>M20*K20</f>
        <v>0</v>
      </c>
      <c r="Q20" s="246" t="s">
        <v>2</v>
      </c>
      <c r="R20" s="247"/>
      <c r="S20" s="3">
        <f>S17*60</f>
        <v>0</v>
      </c>
      <c r="T20" s="37" t="s">
        <v>14</v>
      </c>
      <c r="U20" s="17"/>
      <c r="V20" s="4">
        <f>U20*S20</f>
        <v>0</v>
      </c>
    </row>
    <row r="21" spans="1:23" ht="15" customHeight="1" x14ac:dyDescent="0.25">
      <c r="A21" s="43"/>
      <c r="B21" s="248" t="str">
        <f>IF(AND(C20&lt;0,B16&gt;0),"ERROR: must be positive number.  Make sure end time has PM at the end."," ")</f>
        <v xml:space="preserve"> </v>
      </c>
      <c r="C21" s="248"/>
      <c r="D21" s="248"/>
      <c r="E21" s="249" t="s">
        <v>65</v>
      </c>
      <c r="F21" s="4"/>
      <c r="G21" s="44"/>
      <c r="I21" s="43"/>
      <c r="J21" s="248" t="str">
        <f>IF(AND(K20&lt;0,J16&gt;0),"ERROR: must be positive number.  Make sure end time has PM at the end."," ")</f>
        <v xml:space="preserve"> </v>
      </c>
      <c r="K21" s="248"/>
      <c r="L21" s="248"/>
      <c r="M21" s="280" t="s">
        <v>65</v>
      </c>
      <c r="N21" s="4"/>
      <c r="O21" s="44"/>
      <c r="Q21" s="43"/>
      <c r="R21" s="248" t="str">
        <f>IF(AND(S20&lt;0,R16&gt;0),"ERROR: must be positive number.  Make sure end time has PM at the end."," ")</f>
        <v xml:space="preserve"> </v>
      </c>
      <c r="S21" s="248"/>
      <c r="T21" s="248"/>
      <c r="U21" s="249" t="s">
        <v>65</v>
      </c>
      <c r="V21" s="4"/>
      <c r="W21" s="44"/>
    </row>
    <row r="22" spans="1:23" x14ac:dyDescent="0.25">
      <c r="A22" s="43"/>
      <c r="B22" s="248"/>
      <c r="C22" s="248"/>
      <c r="D22" s="248"/>
      <c r="E22" s="249"/>
      <c r="F22" s="4"/>
      <c r="I22" s="43"/>
      <c r="J22" s="248"/>
      <c r="K22" s="248"/>
      <c r="L22" s="248"/>
      <c r="M22" s="249"/>
      <c r="N22" s="4"/>
      <c r="Q22" s="43"/>
      <c r="R22" s="248"/>
      <c r="S22" s="248"/>
      <c r="T22" s="248"/>
      <c r="U22" s="249"/>
      <c r="V22" s="4"/>
    </row>
    <row r="23" spans="1:23" ht="15" customHeight="1" x14ac:dyDescent="0.25">
      <c r="A23" s="261" t="s">
        <v>4</v>
      </c>
      <c r="B23" s="18">
        <f>F10+F20</f>
        <v>0</v>
      </c>
      <c r="C23" s="19"/>
      <c r="D23" s="19"/>
      <c r="E23" s="263" t="str">
        <f>IF(E10+E20=5,"OK","Days must equal 5")</f>
        <v>Days must equal 5</v>
      </c>
      <c r="F23" s="4"/>
      <c r="I23" s="261" t="s">
        <v>4</v>
      </c>
      <c r="J23" s="18">
        <f>N10+N20</f>
        <v>0</v>
      </c>
      <c r="K23" s="19"/>
      <c r="L23" s="19"/>
      <c r="M23" s="263" t="str">
        <f>IF(M10+M20=5,"OK","Days must equal 5")</f>
        <v>Days must equal 5</v>
      </c>
      <c r="N23" s="4"/>
      <c r="Q23" s="261" t="s">
        <v>4</v>
      </c>
      <c r="R23" s="18">
        <f>V10+V20</f>
        <v>0</v>
      </c>
      <c r="S23" s="19"/>
      <c r="T23" s="19"/>
      <c r="U23" s="263" t="str">
        <f>IF(U10+U20=5,"OK","Days must equal 5")</f>
        <v>Days must equal 5</v>
      </c>
      <c r="V23" s="4"/>
    </row>
    <row r="24" spans="1:23" ht="19.899999999999999" customHeight="1" thickBot="1" x14ac:dyDescent="0.3">
      <c r="A24" s="262"/>
      <c r="B24" s="20"/>
      <c r="C24" s="20"/>
      <c r="D24" s="20"/>
      <c r="E24" s="264"/>
      <c r="F24" s="46"/>
      <c r="I24" s="262"/>
      <c r="J24" s="20"/>
      <c r="K24" s="20"/>
      <c r="L24" s="20"/>
      <c r="M24" s="264"/>
      <c r="N24" s="46"/>
      <c r="Q24" s="262"/>
      <c r="R24" s="20"/>
      <c r="S24" s="20"/>
      <c r="T24" s="20"/>
      <c r="U24" s="264"/>
      <c r="V24" s="46"/>
    </row>
    <row r="25" spans="1:23" hidden="1" x14ac:dyDescent="0.25"/>
    <row r="26" spans="1:23" hidden="1" x14ac:dyDescent="0.25"/>
    <row r="27" spans="1:23" hidden="1" x14ac:dyDescent="0.25"/>
    <row r="28" spans="1:23" ht="15.75" thickBot="1" x14ac:dyDescent="0.3"/>
    <row r="29" spans="1:23" ht="30.75" thickBot="1" x14ac:dyDescent="0.3">
      <c r="A29" s="47" t="s">
        <v>4</v>
      </c>
      <c r="B29" s="23">
        <f>B23</f>
        <v>0</v>
      </c>
      <c r="C29" s="265" t="str">
        <f>IF(B29=0,"",IF(B29&lt;0,"ERROR - Must enter AM or PM in Start Time and End Time",IF(B29&lt;1665,"FTE calculation is now 1665 minutes - see Bulletin 028-18 and consult with district's business manager","")))</f>
        <v/>
      </c>
      <c r="D29" s="266"/>
      <c r="E29" s="266"/>
      <c r="F29" s="266"/>
      <c r="I29" s="47" t="s">
        <v>4</v>
      </c>
      <c r="J29" s="23">
        <f>J23</f>
        <v>0</v>
      </c>
      <c r="K29" s="265" t="str">
        <f>IF(J29=0,"",IF(J29&lt;0,"ERROR - Must enter AM or PM in Start Time and End Time",IF(J29&lt;1665,"FTE calculation is now 1665 minutes - see Bulletin 028-18 and consult with district's business manager","")))</f>
        <v/>
      </c>
      <c r="L29" s="266"/>
      <c r="M29" s="266"/>
      <c r="N29" s="266"/>
      <c r="Q29" s="47" t="s">
        <v>4</v>
      </c>
      <c r="R29" s="22">
        <f>R23</f>
        <v>0</v>
      </c>
      <c r="S29" s="265" t="str">
        <f>IF(R29=0,"",IF(R29&lt;0,"ERROR - Must enter AM or PM in Start Time and End Time",IF(R29&lt;1665,"FTE calculation is now 1665 minutes - see Bulletin 028-18 and consult with district's business manager","")))</f>
        <v/>
      </c>
      <c r="T29" s="266"/>
      <c r="U29" s="266"/>
      <c r="V29" s="266"/>
    </row>
    <row r="30" spans="1:23" x14ac:dyDescent="0.25">
      <c r="A30" s="260" t="s">
        <v>9</v>
      </c>
      <c r="B30" s="260"/>
      <c r="I30" s="260" t="s">
        <v>9</v>
      </c>
      <c r="J30" s="260"/>
      <c r="Q30" s="260" t="s">
        <v>9</v>
      </c>
      <c r="R30" s="260"/>
    </row>
    <row r="31" spans="1:23" ht="15.75" thickBot="1" x14ac:dyDescent="0.3">
      <c r="A31" s="267">
        <f>C3</f>
        <v>0</v>
      </c>
      <c r="B31" s="267"/>
      <c r="I31" s="267">
        <f>K3</f>
        <v>0</v>
      </c>
      <c r="J31" s="267"/>
      <c r="Q31" s="267">
        <f>S3</f>
        <v>0</v>
      </c>
      <c r="R31" s="267"/>
    </row>
    <row r="32" spans="1:23" ht="24" thickBot="1" x14ac:dyDescent="0.4">
      <c r="A32" s="5">
        <f>B29</f>
        <v>0</v>
      </c>
      <c r="B32" s="268" t="s">
        <v>6</v>
      </c>
      <c r="C32" s="269"/>
      <c r="D32" s="269"/>
      <c r="E32" s="269"/>
      <c r="F32" s="269"/>
      <c r="G32" s="270"/>
      <c r="I32" s="5">
        <f>J29</f>
        <v>0</v>
      </c>
      <c r="J32" s="281" t="s">
        <v>6</v>
      </c>
      <c r="K32" s="282"/>
      <c r="L32" s="282"/>
      <c r="M32" s="282"/>
      <c r="N32" s="282"/>
      <c r="O32" s="283"/>
      <c r="Q32" s="5">
        <f>R29</f>
        <v>0</v>
      </c>
      <c r="R32" s="268" t="s">
        <v>6</v>
      </c>
      <c r="S32" s="269"/>
      <c r="T32" s="269"/>
      <c r="U32" s="269"/>
      <c r="V32" s="269"/>
      <c r="W32" s="270"/>
    </row>
    <row r="33" spans="1:23" ht="15.75" x14ac:dyDescent="0.25">
      <c r="A33" s="12" t="s">
        <v>59</v>
      </c>
      <c r="B33" s="6">
        <f>A32*0.8</f>
        <v>0</v>
      </c>
      <c r="C33" s="7" t="s">
        <v>7</v>
      </c>
      <c r="D33" s="8">
        <f>A32</f>
        <v>0</v>
      </c>
      <c r="E33" s="6">
        <v>0</v>
      </c>
      <c r="F33" s="7" t="s">
        <v>7</v>
      </c>
      <c r="G33" s="8">
        <f>A32-B33</f>
        <v>0</v>
      </c>
      <c r="I33" s="12" t="s">
        <v>59</v>
      </c>
      <c r="J33" s="6">
        <f>I32*0.8</f>
        <v>0</v>
      </c>
      <c r="K33" s="7" t="s">
        <v>7</v>
      </c>
      <c r="L33" s="8">
        <f>I32</f>
        <v>0</v>
      </c>
      <c r="M33" s="6">
        <v>0</v>
      </c>
      <c r="N33" s="7" t="s">
        <v>7</v>
      </c>
      <c r="O33" s="8">
        <f>I32-J33</f>
        <v>0</v>
      </c>
      <c r="Q33" s="12" t="s">
        <v>59</v>
      </c>
      <c r="R33" s="6">
        <f>Q32*0.8</f>
        <v>0</v>
      </c>
      <c r="S33" s="7" t="s">
        <v>7</v>
      </c>
      <c r="T33" s="8">
        <f>Q32</f>
        <v>0</v>
      </c>
      <c r="U33" s="6">
        <v>0</v>
      </c>
      <c r="V33" s="7" t="s">
        <v>7</v>
      </c>
      <c r="W33" s="8">
        <f>Q32-R33</f>
        <v>0</v>
      </c>
    </row>
    <row r="34" spans="1:23" ht="15.75" x14ac:dyDescent="0.25">
      <c r="A34" s="12" t="s">
        <v>60</v>
      </c>
      <c r="B34" s="9">
        <f>A32*0.4</f>
        <v>0</v>
      </c>
      <c r="C34" s="10" t="s">
        <v>7</v>
      </c>
      <c r="D34" s="11">
        <f>B33-1</f>
        <v>-1</v>
      </c>
      <c r="E34" s="9">
        <f>G33+1</f>
        <v>1</v>
      </c>
      <c r="F34" s="10" t="s">
        <v>7</v>
      </c>
      <c r="G34" s="11">
        <f>A32-B34</f>
        <v>0</v>
      </c>
      <c r="I34" s="12" t="s">
        <v>60</v>
      </c>
      <c r="J34" s="9">
        <f>I32*0.4</f>
        <v>0</v>
      </c>
      <c r="K34" s="10" t="s">
        <v>7</v>
      </c>
      <c r="L34" s="11">
        <f>J33-1</f>
        <v>-1</v>
      </c>
      <c r="M34" s="9">
        <f>O33+1</f>
        <v>1</v>
      </c>
      <c r="N34" s="10" t="s">
        <v>7</v>
      </c>
      <c r="O34" s="11">
        <f>I32-J34</f>
        <v>0</v>
      </c>
      <c r="Q34" s="12" t="s">
        <v>60</v>
      </c>
      <c r="R34" s="9">
        <f>Q32*0.4</f>
        <v>0</v>
      </c>
      <c r="S34" s="10" t="s">
        <v>7</v>
      </c>
      <c r="T34" s="11">
        <f>R33-1</f>
        <v>-1</v>
      </c>
      <c r="U34" s="9">
        <f>W33+1</f>
        <v>1</v>
      </c>
      <c r="V34" s="10" t="s">
        <v>7</v>
      </c>
      <c r="W34" s="11">
        <f>Q32-R34</f>
        <v>0</v>
      </c>
    </row>
    <row r="35" spans="1:23" ht="15.75" x14ac:dyDescent="0.25">
      <c r="A35" s="12" t="s">
        <v>61</v>
      </c>
      <c r="B35" s="9">
        <v>0</v>
      </c>
      <c r="C35" s="10" t="s">
        <v>7</v>
      </c>
      <c r="D35" s="11">
        <f>B34-1</f>
        <v>-1</v>
      </c>
      <c r="E35" s="9">
        <f>G34+1</f>
        <v>1</v>
      </c>
      <c r="F35" s="10" t="s">
        <v>7</v>
      </c>
      <c r="G35" s="11">
        <f>A32</f>
        <v>0</v>
      </c>
      <c r="I35" s="12" t="s">
        <v>61</v>
      </c>
      <c r="J35" s="9">
        <v>0</v>
      </c>
      <c r="K35" s="10" t="s">
        <v>7</v>
      </c>
      <c r="L35" s="11">
        <f>J34-1</f>
        <v>-1</v>
      </c>
      <c r="M35" s="9">
        <f>O34+1</f>
        <v>1</v>
      </c>
      <c r="N35" s="10" t="s">
        <v>7</v>
      </c>
      <c r="O35" s="11">
        <f>I32</f>
        <v>0</v>
      </c>
      <c r="Q35" s="12" t="s">
        <v>61</v>
      </c>
      <c r="R35" s="9">
        <v>0</v>
      </c>
      <c r="S35" s="10" t="s">
        <v>7</v>
      </c>
      <c r="T35" s="11">
        <f>R34-1</f>
        <v>-1</v>
      </c>
      <c r="U35" s="9">
        <f>W34+1</f>
        <v>1</v>
      </c>
      <c r="V35" s="10" t="s">
        <v>7</v>
      </c>
      <c r="W35" s="11">
        <f>Q32</f>
        <v>0</v>
      </c>
    </row>
    <row r="36" spans="1:23" ht="16.5" thickBot="1" x14ac:dyDescent="0.3">
      <c r="A36" s="13"/>
      <c r="B36" s="271" t="s">
        <v>49</v>
      </c>
      <c r="C36" s="272"/>
      <c r="D36" s="273"/>
      <c r="E36" s="271" t="s">
        <v>50</v>
      </c>
      <c r="F36" s="272"/>
      <c r="G36" s="273"/>
      <c r="I36" s="13"/>
      <c r="J36" s="284" t="s">
        <v>49</v>
      </c>
      <c r="K36" s="285"/>
      <c r="L36" s="286"/>
      <c r="M36" s="284" t="s">
        <v>50</v>
      </c>
      <c r="N36" s="285"/>
      <c r="O36" s="286"/>
      <c r="Q36" s="13"/>
      <c r="R36" s="271" t="s">
        <v>49</v>
      </c>
      <c r="S36" s="272"/>
      <c r="T36" s="273"/>
      <c r="U36" s="271" t="s">
        <v>50</v>
      </c>
      <c r="V36" s="272"/>
      <c r="W36" s="273"/>
    </row>
  </sheetData>
  <sheetProtection sheet="1" objects="1" scenarios="1"/>
  <mergeCells count="55">
    <mergeCell ref="B32:G32"/>
    <mergeCell ref="J32:O32"/>
    <mergeCell ref="R32:W32"/>
    <mergeCell ref="B36:D36"/>
    <mergeCell ref="E36:G36"/>
    <mergeCell ref="J36:L36"/>
    <mergeCell ref="M36:O36"/>
    <mergeCell ref="R36:T36"/>
    <mergeCell ref="U36:W36"/>
    <mergeCell ref="A30:B30"/>
    <mergeCell ref="I30:J30"/>
    <mergeCell ref="Q30:R30"/>
    <mergeCell ref="A31:B31"/>
    <mergeCell ref="I31:J31"/>
    <mergeCell ref="Q31:R31"/>
    <mergeCell ref="U23:U24"/>
    <mergeCell ref="A20:B20"/>
    <mergeCell ref="I20:J20"/>
    <mergeCell ref="Q20:R20"/>
    <mergeCell ref="E21:E22"/>
    <mergeCell ref="M21:M22"/>
    <mergeCell ref="U21:U22"/>
    <mergeCell ref="B21:D22"/>
    <mergeCell ref="J21:L22"/>
    <mergeCell ref="R21:T22"/>
    <mergeCell ref="A23:A24"/>
    <mergeCell ref="E23:E24"/>
    <mergeCell ref="I23:I24"/>
    <mergeCell ref="M23:M24"/>
    <mergeCell ref="Q23:Q24"/>
    <mergeCell ref="E11:E12"/>
    <mergeCell ref="M11:M12"/>
    <mergeCell ref="U11:U12"/>
    <mergeCell ref="D16:E16"/>
    <mergeCell ref="L16:M16"/>
    <mergeCell ref="T16:U16"/>
    <mergeCell ref="B11:D12"/>
    <mergeCell ref="J11:L12"/>
    <mergeCell ref="R11:T12"/>
    <mergeCell ref="C29:F29"/>
    <mergeCell ref="K29:N29"/>
    <mergeCell ref="S29:V29"/>
    <mergeCell ref="B1:E2"/>
    <mergeCell ref="J1:M2"/>
    <mergeCell ref="R1:U2"/>
    <mergeCell ref="F1:F2"/>
    <mergeCell ref="C3:E3"/>
    <mergeCell ref="K3:M3"/>
    <mergeCell ref="D6:E6"/>
    <mergeCell ref="L6:M6"/>
    <mergeCell ref="T6:U6"/>
    <mergeCell ref="S3:U3"/>
    <mergeCell ref="A10:B10"/>
    <mergeCell ref="I10:J10"/>
    <mergeCell ref="Q10:R10"/>
  </mergeCells>
  <conditionalFormatting sqref="H30">
    <cfRule type="cellIs" dxfId="91" priority="30" operator="greaterThan">
      <formula>5</formula>
    </cfRule>
  </conditionalFormatting>
  <conditionalFormatting sqref="E23:E24">
    <cfRule type="cellIs" dxfId="90" priority="26" operator="lessThan">
      <formula>4</formula>
    </cfRule>
    <cfRule type="cellIs" dxfId="89" priority="27" operator="greaterThan">
      <formula>5</formula>
    </cfRule>
  </conditionalFormatting>
  <conditionalFormatting sqref="M23:M24">
    <cfRule type="cellIs" dxfId="88" priority="24" operator="lessThan">
      <formula>4</formula>
    </cfRule>
    <cfRule type="cellIs" dxfId="87" priority="25" operator="greaterThan">
      <formula>5</formula>
    </cfRule>
  </conditionalFormatting>
  <conditionalFormatting sqref="U23:U24">
    <cfRule type="cellIs" dxfId="86" priority="22" operator="lessThan">
      <formula>4</formula>
    </cfRule>
    <cfRule type="cellIs" dxfId="85" priority="23" operator="greaterThan">
      <formula>5</formula>
    </cfRule>
  </conditionalFormatting>
  <conditionalFormatting sqref="B21:D22">
    <cfRule type="containsText" dxfId="84" priority="12" stopIfTrue="1" operator="containsText" text="ERROR">
      <formula>NOT(ISERROR(SEARCH("ERROR",B21)))</formula>
    </cfRule>
  </conditionalFormatting>
  <conditionalFormatting sqref="B11:D12">
    <cfRule type="containsText" dxfId="83" priority="11" stopIfTrue="1" operator="containsText" text="ERROR">
      <formula>NOT(ISERROR(SEARCH("ERROR",B11)))</formula>
    </cfRule>
  </conditionalFormatting>
  <conditionalFormatting sqref="J11:L12">
    <cfRule type="containsText" dxfId="82" priority="10" stopIfTrue="1" operator="containsText" text="ERROR">
      <formula>NOT(ISERROR(SEARCH("ERROR",J11)))</formula>
    </cfRule>
  </conditionalFormatting>
  <conditionalFormatting sqref="J21:L22">
    <cfRule type="containsText" dxfId="81" priority="9" stopIfTrue="1" operator="containsText" text="ERROR">
      <formula>NOT(ISERROR(SEARCH("ERROR",J21)))</formula>
    </cfRule>
  </conditionalFormatting>
  <conditionalFormatting sqref="R11:T12">
    <cfRule type="containsText" dxfId="80" priority="8" stopIfTrue="1" operator="containsText" text="ERROR">
      <formula>NOT(ISERROR(SEARCH("ERROR",R11)))</formula>
    </cfRule>
  </conditionalFormatting>
  <conditionalFormatting sqref="R21:T22">
    <cfRule type="containsText" dxfId="79" priority="7" stopIfTrue="1" operator="containsText" text="ERROR">
      <formula>NOT(ISERROR(SEARCH("ERROR",R21)))</formula>
    </cfRule>
  </conditionalFormatting>
  <conditionalFormatting sqref="C29:F29">
    <cfRule type="containsText" dxfId="78" priority="5" stopIfTrue="1" operator="containsText" text="FTE">
      <formula>NOT(ISERROR(SEARCH("FTE",C29)))</formula>
    </cfRule>
    <cfRule type="containsText" dxfId="77" priority="6" stopIfTrue="1" operator="containsText" text="ERROR">
      <formula>NOT(ISERROR(SEARCH("ERROR",C29)))</formula>
    </cfRule>
  </conditionalFormatting>
  <conditionalFormatting sqref="K29:N29">
    <cfRule type="containsText" dxfId="76" priority="3" stopIfTrue="1" operator="containsText" text="FTE">
      <formula>NOT(ISERROR(SEARCH("FTE",K29)))</formula>
    </cfRule>
    <cfRule type="containsText" dxfId="75" priority="4" stopIfTrue="1" operator="containsText" text="ERROR">
      <formula>NOT(ISERROR(SEARCH("ERROR",K29)))</formula>
    </cfRule>
  </conditionalFormatting>
  <conditionalFormatting sqref="S29:V29">
    <cfRule type="containsText" dxfId="74" priority="1" stopIfTrue="1" operator="containsText" text="FTE">
      <formula>NOT(ISERROR(SEARCH("FTE",S29)))</formula>
    </cfRule>
    <cfRule type="containsText" dxfId="73" priority="2" stopIfTrue="1" operator="containsText" text="ERROR">
      <formula>NOT(ISERROR(SEARCH("ERROR",S29)))</formula>
    </cfRule>
  </conditionalFormatting>
  <hyperlinks>
    <hyperlink ref="F1" location="'MUST READ - INSTRUCTIONS'!A67" display="Link to instructions" xr:uid="{00000000-0004-0000-0200-000000000000}"/>
    <hyperlink ref="F1:F2" location="'MUST READ - INSTRUCTIONS'!A35" display="Link to instructions" xr:uid="{00000000-0004-0000-0200-000001000000}"/>
  </hyperlinks>
  <pageMargins left="0.6" right="0.6" top="0.6" bottom="0.6" header="0.3" footer="0.3"/>
  <pageSetup orientation="portrait"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O36"/>
  <sheetViews>
    <sheetView showGridLines="0" workbookViewId="0">
      <selection activeCell="C3" sqref="C3:E3"/>
    </sheetView>
  </sheetViews>
  <sheetFormatPr defaultColWidth="9.140625" defaultRowHeight="15" x14ac:dyDescent="0.25"/>
  <cols>
    <col min="1" max="1" width="16.5703125" style="2" customWidth="1"/>
    <col min="2" max="2" width="15.7109375" style="2" customWidth="1"/>
    <col min="3" max="3" width="12.140625" style="2" customWidth="1"/>
    <col min="4" max="4" width="12.85546875" style="2" customWidth="1"/>
    <col min="5" max="5" width="14.28515625" style="2" customWidth="1"/>
    <col min="6" max="6" width="9.28515625" style="2" customWidth="1"/>
    <col min="7" max="7" width="10.7109375" style="2" customWidth="1"/>
    <col min="8" max="8" width="1.28515625" style="2" customWidth="1"/>
    <col min="9" max="9" width="16.42578125" style="2" customWidth="1"/>
    <col min="10" max="10" width="15.7109375" style="2" customWidth="1"/>
    <col min="11" max="11" width="13" style="2" customWidth="1"/>
    <col min="12" max="12" width="11.7109375" style="2" customWidth="1"/>
    <col min="13" max="13" width="14.5703125" style="2" customWidth="1"/>
    <col min="14" max="14" width="9.42578125" style="2" customWidth="1"/>
    <col min="15" max="15" width="10.7109375" style="2" customWidth="1"/>
    <col min="16" max="16" width="2.42578125" style="2" customWidth="1"/>
    <col min="17" max="16384" width="9.140625" style="2"/>
  </cols>
  <sheetData>
    <row r="1" spans="1:15" ht="15" customHeight="1" x14ac:dyDescent="0.25">
      <c r="A1" s="25"/>
      <c r="B1" s="274" t="str">
        <f>Elementary!B1</f>
        <v>Enter district name here</v>
      </c>
      <c r="C1" s="274"/>
      <c r="D1" s="274"/>
      <c r="E1" s="274"/>
      <c r="F1" s="275" t="s">
        <v>45</v>
      </c>
      <c r="G1" s="26"/>
      <c r="I1" s="25"/>
      <c r="J1" s="257" t="str">
        <f>B1</f>
        <v>Enter district name here</v>
      </c>
      <c r="K1" s="257"/>
      <c r="L1" s="257"/>
      <c r="M1" s="257"/>
      <c r="N1" s="26"/>
      <c r="O1" s="26"/>
    </row>
    <row r="2" spans="1:15" ht="15" customHeight="1" x14ac:dyDescent="0.25">
      <c r="A2" s="25"/>
      <c r="B2" s="274"/>
      <c r="C2" s="274"/>
      <c r="D2" s="274"/>
      <c r="E2" s="274"/>
      <c r="F2" s="275"/>
      <c r="G2" s="26"/>
      <c r="I2" s="25"/>
      <c r="J2" s="257"/>
      <c r="K2" s="257"/>
      <c r="L2" s="257"/>
      <c r="M2" s="257"/>
      <c r="N2" s="26"/>
      <c r="O2" s="26"/>
    </row>
    <row r="3" spans="1:15" s="31" customFormat="1" ht="24.6" customHeight="1" thickBot="1" x14ac:dyDescent="0.3">
      <c r="B3" s="48" t="s">
        <v>17</v>
      </c>
      <c r="C3" s="258"/>
      <c r="D3" s="258"/>
      <c r="E3" s="258"/>
      <c r="F3" s="33"/>
      <c r="J3" s="48" t="s">
        <v>17</v>
      </c>
      <c r="K3" s="258"/>
      <c r="L3" s="258"/>
      <c r="M3" s="258"/>
      <c r="N3" s="33"/>
    </row>
    <row r="4" spans="1:15" x14ac:dyDescent="0.25">
      <c r="A4" s="34"/>
      <c r="B4" s="21"/>
      <c r="C4" s="21"/>
      <c r="D4" s="21"/>
      <c r="E4" s="21"/>
      <c r="F4" s="35"/>
      <c r="I4" s="34"/>
      <c r="J4" s="21"/>
      <c r="K4" s="21"/>
      <c r="L4" s="21"/>
      <c r="M4" s="21"/>
      <c r="N4" s="35"/>
    </row>
    <row r="5" spans="1:15" x14ac:dyDescent="0.25">
      <c r="A5" s="36" t="s">
        <v>0</v>
      </c>
      <c r="B5" s="37" t="s">
        <v>1</v>
      </c>
      <c r="C5" s="19"/>
      <c r="D5" s="19"/>
      <c r="E5" s="19"/>
      <c r="F5" s="4"/>
      <c r="I5" s="36" t="s">
        <v>0</v>
      </c>
      <c r="J5" s="37" t="s">
        <v>1</v>
      </c>
      <c r="K5" s="19"/>
      <c r="L5" s="19"/>
      <c r="M5" s="19"/>
      <c r="N5" s="4"/>
    </row>
    <row r="6" spans="1:15" x14ac:dyDescent="0.25">
      <c r="A6" s="14"/>
      <c r="B6" s="15"/>
      <c r="C6" s="1">
        <f>(B6-A6)*24</f>
        <v>0</v>
      </c>
      <c r="D6" s="244" t="s">
        <v>5</v>
      </c>
      <c r="E6" s="245"/>
      <c r="F6" s="4"/>
      <c r="I6" s="14"/>
      <c r="J6" s="15"/>
      <c r="K6" s="1">
        <f>(J6-I6)*24</f>
        <v>0</v>
      </c>
      <c r="L6" s="244" t="s">
        <v>5</v>
      </c>
      <c r="M6" s="245"/>
      <c r="N6" s="4"/>
    </row>
    <row r="7" spans="1:15" ht="30" x14ac:dyDescent="0.25">
      <c r="A7" s="49" t="s">
        <v>64</v>
      </c>
      <c r="B7" s="16"/>
      <c r="C7" s="24">
        <f>C6-(B7/60)</f>
        <v>0</v>
      </c>
      <c r="D7" s="38" t="s">
        <v>8</v>
      </c>
      <c r="E7" s="19"/>
      <c r="F7" s="4"/>
      <c r="I7" s="49" t="s">
        <v>64</v>
      </c>
      <c r="J7" s="16"/>
      <c r="K7" s="24">
        <f>K6-(J7/60)</f>
        <v>0</v>
      </c>
      <c r="L7" s="38" t="s">
        <v>8</v>
      </c>
      <c r="M7" s="19"/>
      <c r="N7" s="4"/>
    </row>
    <row r="8" spans="1:15" x14ac:dyDescent="0.25">
      <c r="A8" s="39"/>
      <c r="B8" s="19"/>
      <c r="C8" s="19"/>
      <c r="D8" s="19"/>
      <c r="E8" s="40"/>
      <c r="F8" s="41"/>
      <c r="G8" s="42"/>
      <c r="I8" s="39"/>
      <c r="J8" s="19"/>
      <c r="M8" s="40"/>
      <c r="N8" s="41"/>
      <c r="O8" s="42"/>
    </row>
    <row r="9" spans="1:15" ht="15.75" thickBot="1" x14ac:dyDescent="0.3">
      <c r="A9" s="43"/>
      <c r="B9" s="19"/>
      <c r="C9" s="19"/>
      <c r="D9" s="19"/>
      <c r="E9" s="19"/>
      <c r="F9" s="4"/>
      <c r="I9" s="43"/>
      <c r="J9" s="19"/>
      <c r="K9" s="19"/>
      <c r="L9" s="19"/>
      <c r="M9" s="19"/>
      <c r="N9" s="4"/>
    </row>
    <row r="10" spans="1:15" ht="15.75" thickBot="1" x14ac:dyDescent="0.3">
      <c r="A10" s="246" t="s">
        <v>2</v>
      </c>
      <c r="B10" s="247"/>
      <c r="C10" s="3">
        <f>C7*60</f>
        <v>0</v>
      </c>
      <c r="D10" s="37" t="s">
        <v>14</v>
      </c>
      <c r="E10" s="17"/>
      <c r="F10" s="4">
        <f>E10*C10</f>
        <v>0</v>
      </c>
      <c r="I10" s="246" t="s">
        <v>2</v>
      </c>
      <c r="J10" s="247"/>
      <c r="K10" s="3">
        <f>K7*60</f>
        <v>0</v>
      </c>
      <c r="L10" s="37" t="s">
        <v>14</v>
      </c>
      <c r="M10" s="17"/>
      <c r="N10" s="4">
        <f>M10*K10</f>
        <v>0</v>
      </c>
    </row>
    <row r="11" spans="1:15" ht="15" customHeight="1" x14ac:dyDescent="0.25">
      <c r="A11" s="43"/>
      <c r="B11" s="248" t="str">
        <f>IF(AND(C10&lt;0,B6&gt;0),"ERROR: must be positive number.  Make sure end time has PM at the end."," ")</f>
        <v xml:space="preserve"> </v>
      </c>
      <c r="C11" s="248"/>
      <c r="D11" s="248"/>
      <c r="E11" s="249" t="s">
        <v>65</v>
      </c>
      <c r="F11" s="4"/>
      <c r="G11" s="44"/>
      <c r="I11" s="43"/>
      <c r="J11" s="248" t="str">
        <f>IF(AND(K10&lt;0,J6&gt;0),"ERROR: must be positive number.  Make sure end time has PM at the end."," ")</f>
        <v xml:space="preserve"> </v>
      </c>
      <c r="K11" s="248"/>
      <c r="L11" s="248"/>
      <c r="M11" s="249" t="s">
        <v>65</v>
      </c>
      <c r="N11" s="4"/>
      <c r="O11" s="44"/>
    </row>
    <row r="12" spans="1:15" x14ac:dyDescent="0.25">
      <c r="A12" s="43"/>
      <c r="B12" s="248"/>
      <c r="C12" s="248"/>
      <c r="D12" s="248"/>
      <c r="E12" s="249"/>
      <c r="F12" s="4"/>
      <c r="I12" s="43"/>
      <c r="J12" s="248"/>
      <c r="K12" s="248"/>
      <c r="L12" s="248"/>
      <c r="M12" s="249"/>
      <c r="N12" s="4"/>
    </row>
    <row r="13" spans="1:15" ht="15.75" thickBot="1" x14ac:dyDescent="0.3">
      <c r="A13" s="45"/>
      <c r="B13" s="20"/>
      <c r="C13" s="20"/>
      <c r="D13" s="20"/>
      <c r="E13" s="20"/>
      <c r="F13" s="46"/>
      <c r="I13" s="45"/>
      <c r="J13" s="20"/>
      <c r="K13" s="20"/>
      <c r="L13" s="20"/>
      <c r="M13" s="20"/>
      <c r="N13" s="46"/>
    </row>
    <row r="14" spans="1:15" x14ac:dyDescent="0.25">
      <c r="A14" s="34"/>
      <c r="B14" s="21"/>
      <c r="C14" s="21"/>
      <c r="D14" s="21"/>
      <c r="E14" s="21"/>
      <c r="F14" s="35"/>
      <c r="I14" s="34"/>
      <c r="J14" s="21"/>
      <c r="K14" s="21"/>
      <c r="L14" s="21"/>
      <c r="M14" s="21"/>
      <c r="N14" s="35"/>
    </row>
    <row r="15" spans="1:15" x14ac:dyDescent="0.25">
      <c r="A15" s="36" t="s">
        <v>0</v>
      </c>
      <c r="B15" s="37" t="s">
        <v>1</v>
      </c>
      <c r="C15" s="19"/>
      <c r="D15" s="19"/>
      <c r="E15" s="19"/>
      <c r="F15" s="4"/>
      <c r="I15" s="36" t="s">
        <v>0</v>
      </c>
      <c r="J15" s="37" t="s">
        <v>1</v>
      </c>
      <c r="K15" s="19"/>
      <c r="L15" s="19"/>
      <c r="M15" s="19"/>
      <c r="N15" s="4"/>
    </row>
    <row r="16" spans="1:15" x14ac:dyDescent="0.25">
      <c r="A16" s="14"/>
      <c r="B16" s="15"/>
      <c r="C16" s="1">
        <f>(B16-A16)*24</f>
        <v>0</v>
      </c>
      <c r="D16" s="244" t="s">
        <v>5</v>
      </c>
      <c r="E16" s="245"/>
      <c r="F16" s="4"/>
      <c r="I16" s="14"/>
      <c r="J16" s="15"/>
      <c r="K16" s="1">
        <f>(J16-I16)*24</f>
        <v>0</v>
      </c>
      <c r="L16" s="244" t="s">
        <v>5</v>
      </c>
      <c r="M16" s="245"/>
      <c r="N16" s="4"/>
    </row>
    <row r="17" spans="1:15" ht="30" x14ac:dyDescent="0.25">
      <c r="A17" s="49" t="s">
        <v>64</v>
      </c>
      <c r="B17" s="16"/>
      <c r="C17" s="24">
        <f>C16-(B17/60)</f>
        <v>0</v>
      </c>
      <c r="D17" s="38" t="s">
        <v>8</v>
      </c>
      <c r="E17" s="19"/>
      <c r="F17" s="4"/>
      <c r="I17" s="49" t="s">
        <v>64</v>
      </c>
      <c r="J17" s="16"/>
      <c r="K17" s="24">
        <f>K16-(J17/60)</f>
        <v>0</v>
      </c>
      <c r="L17" s="38" t="s">
        <v>8</v>
      </c>
      <c r="M17" s="19"/>
      <c r="N17" s="4"/>
    </row>
    <row r="18" spans="1:15" x14ac:dyDescent="0.25">
      <c r="A18" s="39"/>
      <c r="B18" s="19"/>
      <c r="E18" s="40"/>
      <c r="F18" s="41"/>
      <c r="G18" s="42"/>
      <c r="I18" s="39"/>
      <c r="J18" s="19"/>
      <c r="M18" s="40"/>
      <c r="N18" s="41"/>
      <c r="O18" s="42"/>
    </row>
    <row r="19" spans="1:15" ht="15.75" thickBot="1" x14ac:dyDescent="0.3">
      <c r="A19" s="43"/>
      <c r="B19" s="19"/>
      <c r="C19" s="19"/>
      <c r="D19" s="19"/>
      <c r="E19" s="19"/>
      <c r="F19" s="4"/>
      <c r="I19" s="43"/>
      <c r="J19" s="19"/>
      <c r="K19" s="19"/>
      <c r="L19" s="19"/>
      <c r="M19" s="19"/>
      <c r="N19" s="4"/>
    </row>
    <row r="20" spans="1:15" ht="15.75" thickBot="1" x14ac:dyDescent="0.3">
      <c r="A20" s="246" t="s">
        <v>2</v>
      </c>
      <c r="B20" s="247"/>
      <c r="C20" s="3">
        <f>C17*60</f>
        <v>0</v>
      </c>
      <c r="D20" s="37" t="s">
        <v>14</v>
      </c>
      <c r="E20" s="17"/>
      <c r="F20" s="4">
        <f>E20*C20</f>
        <v>0</v>
      </c>
      <c r="I20" s="246" t="s">
        <v>2</v>
      </c>
      <c r="J20" s="247"/>
      <c r="K20" s="3">
        <f>K17*60</f>
        <v>0</v>
      </c>
      <c r="L20" s="37" t="s">
        <v>14</v>
      </c>
      <c r="M20" s="17"/>
      <c r="N20" s="4">
        <f>M20*K20</f>
        <v>0</v>
      </c>
    </row>
    <row r="21" spans="1:15" ht="15" customHeight="1" x14ac:dyDescent="0.25">
      <c r="A21" s="43"/>
      <c r="B21" s="248" t="str">
        <f>IF(AND(C20&lt;0,B16&gt;0),"ERROR: must be positive number.  Make sure end time has PM at the end."," ")</f>
        <v xml:space="preserve"> </v>
      </c>
      <c r="C21" s="248"/>
      <c r="D21" s="248"/>
      <c r="E21" s="249" t="s">
        <v>65</v>
      </c>
      <c r="F21" s="4"/>
      <c r="G21" s="44"/>
      <c r="I21" s="43"/>
      <c r="J21" s="248" t="str">
        <f>IF(AND(K20&lt;0,J16&gt;0),"ERROR: must be positive number.  Make sure end time has PM at the end."," ")</f>
        <v xml:space="preserve"> </v>
      </c>
      <c r="K21" s="248"/>
      <c r="L21" s="248"/>
      <c r="M21" s="249" t="s">
        <v>65</v>
      </c>
      <c r="N21" s="4"/>
      <c r="O21" s="44"/>
    </row>
    <row r="22" spans="1:15" x14ac:dyDescent="0.25">
      <c r="A22" s="43"/>
      <c r="B22" s="248"/>
      <c r="C22" s="248"/>
      <c r="D22" s="248"/>
      <c r="E22" s="249"/>
      <c r="F22" s="4"/>
      <c r="I22" s="43"/>
      <c r="J22" s="248"/>
      <c r="K22" s="248"/>
      <c r="L22" s="248"/>
      <c r="M22" s="249"/>
      <c r="N22" s="4"/>
    </row>
    <row r="23" spans="1:15" ht="15" customHeight="1" x14ac:dyDescent="0.25">
      <c r="A23" s="287" t="s">
        <v>4</v>
      </c>
      <c r="B23" s="18">
        <f>F10+F20</f>
        <v>0</v>
      </c>
      <c r="C23" s="19"/>
      <c r="D23" s="19"/>
      <c r="E23" s="263" t="str">
        <f>IF(E10+E20=5,"OK","Days must equal 5")</f>
        <v>Days must equal 5</v>
      </c>
      <c r="F23" s="4"/>
      <c r="I23" s="287" t="s">
        <v>4</v>
      </c>
      <c r="J23" s="18">
        <f>N10+N20</f>
        <v>0</v>
      </c>
      <c r="K23" s="19"/>
      <c r="L23" s="19"/>
      <c r="M23" s="263" t="str">
        <f>IF(M10+M20=5,"OK","Days must equal 5")</f>
        <v>Days must equal 5</v>
      </c>
      <c r="N23" s="4"/>
    </row>
    <row r="24" spans="1:15" ht="27.75" customHeight="1" thickBot="1" x14ac:dyDescent="0.3">
      <c r="A24" s="288"/>
      <c r="B24" s="20"/>
      <c r="C24" s="20"/>
      <c r="D24" s="20"/>
      <c r="E24" s="264"/>
      <c r="F24" s="46"/>
      <c r="I24" s="288"/>
      <c r="J24" s="20"/>
      <c r="K24" s="20"/>
      <c r="L24" s="20"/>
      <c r="M24" s="264"/>
      <c r="N24" s="46"/>
    </row>
    <row r="25" spans="1:15" hidden="1" x14ac:dyDescent="0.25"/>
    <row r="26" spans="1:15" hidden="1" x14ac:dyDescent="0.25"/>
    <row r="27" spans="1:15" hidden="1" x14ac:dyDescent="0.25"/>
    <row r="28" spans="1:15" ht="15.75" thickBot="1" x14ac:dyDescent="0.3"/>
    <row r="29" spans="1:15" ht="30.75" thickBot="1" x14ac:dyDescent="0.3">
      <c r="A29" s="47" t="s">
        <v>4</v>
      </c>
      <c r="B29" s="23">
        <f>B23</f>
        <v>0</v>
      </c>
      <c r="C29" s="265"/>
      <c r="D29" s="266"/>
      <c r="E29" s="266"/>
      <c r="F29" s="266"/>
      <c r="I29" s="47" t="s">
        <v>4</v>
      </c>
      <c r="J29" s="23">
        <f>J23</f>
        <v>0</v>
      </c>
      <c r="K29" s="265" t="str">
        <f>IF(J29=0,"",IF(J29&lt;0,"ERROR - Must enter AM or PM in Start Time and End Time",IF(J29&lt;1665,"FTE calculation is now 1665 minutes - see Bulletin 028-18 and consult with district's business manager","")))</f>
        <v/>
      </c>
      <c r="L29" s="266"/>
      <c r="M29" s="266"/>
      <c r="N29" s="266"/>
    </row>
    <row r="30" spans="1:15" x14ac:dyDescent="0.25">
      <c r="A30" s="260" t="s">
        <v>9</v>
      </c>
      <c r="B30" s="260"/>
      <c r="I30" s="260" t="s">
        <v>9</v>
      </c>
      <c r="J30" s="260"/>
    </row>
    <row r="31" spans="1:15" ht="15.75" thickBot="1" x14ac:dyDescent="0.3">
      <c r="A31" s="267">
        <f>C3</f>
        <v>0</v>
      </c>
      <c r="B31" s="267"/>
      <c r="I31" s="267">
        <f>K3</f>
        <v>0</v>
      </c>
      <c r="J31" s="267"/>
    </row>
    <row r="32" spans="1:15" ht="24" thickBot="1" x14ac:dyDescent="0.4">
      <c r="A32" s="5">
        <f>B29</f>
        <v>0</v>
      </c>
      <c r="B32" s="268" t="s">
        <v>6</v>
      </c>
      <c r="C32" s="269"/>
      <c r="D32" s="269"/>
      <c r="E32" s="269"/>
      <c r="F32" s="269"/>
      <c r="G32" s="270"/>
      <c r="I32" s="5">
        <f>J29</f>
        <v>0</v>
      </c>
      <c r="J32" s="268" t="s">
        <v>6</v>
      </c>
      <c r="K32" s="269"/>
      <c r="L32" s="269"/>
      <c r="M32" s="269"/>
      <c r="N32" s="269"/>
      <c r="O32" s="270"/>
    </row>
    <row r="33" spans="1:15" ht="15.75" x14ac:dyDescent="0.25">
      <c r="A33" s="12" t="s">
        <v>59</v>
      </c>
      <c r="B33" s="6">
        <f>A32*0.8</f>
        <v>0</v>
      </c>
      <c r="C33" s="7" t="s">
        <v>7</v>
      </c>
      <c r="D33" s="8">
        <f>A32</f>
        <v>0</v>
      </c>
      <c r="E33" s="6">
        <v>0</v>
      </c>
      <c r="F33" s="7" t="s">
        <v>7</v>
      </c>
      <c r="G33" s="8">
        <f>A32-B33</f>
        <v>0</v>
      </c>
      <c r="I33" s="12" t="s">
        <v>59</v>
      </c>
      <c r="J33" s="6">
        <f>I32*0.8</f>
        <v>0</v>
      </c>
      <c r="K33" s="7" t="s">
        <v>7</v>
      </c>
      <c r="L33" s="8">
        <f>I32</f>
        <v>0</v>
      </c>
      <c r="M33" s="6">
        <v>0</v>
      </c>
      <c r="N33" s="7" t="s">
        <v>7</v>
      </c>
      <c r="O33" s="8">
        <f>I32-J33</f>
        <v>0</v>
      </c>
    </row>
    <row r="34" spans="1:15" ht="15.75" x14ac:dyDescent="0.25">
      <c r="A34" s="12" t="s">
        <v>60</v>
      </c>
      <c r="B34" s="9">
        <f>A32*0.4</f>
        <v>0</v>
      </c>
      <c r="C34" s="10" t="s">
        <v>7</v>
      </c>
      <c r="D34" s="11">
        <f>B33-1</f>
        <v>-1</v>
      </c>
      <c r="E34" s="9">
        <f>G33+1</f>
        <v>1</v>
      </c>
      <c r="F34" s="10" t="s">
        <v>7</v>
      </c>
      <c r="G34" s="11">
        <f>A32-B34</f>
        <v>0</v>
      </c>
      <c r="I34" s="12" t="s">
        <v>60</v>
      </c>
      <c r="J34" s="9">
        <f>I32*0.4</f>
        <v>0</v>
      </c>
      <c r="K34" s="10" t="s">
        <v>7</v>
      </c>
      <c r="L34" s="11">
        <f>J33-1</f>
        <v>-1</v>
      </c>
      <c r="M34" s="9">
        <f>O33+1</f>
        <v>1</v>
      </c>
      <c r="N34" s="10" t="s">
        <v>7</v>
      </c>
      <c r="O34" s="11">
        <f>I32-J34</f>
        <v>0</v>
      </c>
    </row>
    <row r="35" spans="1:15" ht="15.75" x14ac:dyDescent="0.25">
      <c r="A35" s="12" t="s">
        <v>61</v>
      </c>
      <c r="B35" s="9">
        <v>0</v>
      </c>
      <c r="C35" s="10" t="s">
        <v>7</v>
      </c>
      <c r="D35" s="11">
        <f>B34-1</f>
        <v>-1</v>
      </c>
      <c r="E35" s="9">
        <f>G34+1</f>
        <v>1</v>
      </c>
      <c r="F35" s="10" t="s">
        <v>7</v>
      </c>
      <c r="G35" s="11">
        <f>A32</f>
        <v>0</v>
      </c>
      <c r="I35" s="12" t="s">
        <v>61</v>
      </c>
      <c r="J35" s="9">
        <v>0</v>
      </c>
      <c r="K35" s="10" t="s">
        <v>7</v>
      </c>
      <c r="L35" s="11">
        <f>J34-1</f>
        <v>-1</v>
      </c>
      <c r="M35" s="9">
        <f>O34+1</f>
        <v>1</v>
      </c>
      <c r="N35" s="10" t="s">
        <v>7</v>
      </c>
      <c r="O35" s="11">
        <f>I32</f>
        <v>0</v>
      </c>
    </row>
    <row r="36" spans="1:15" ht="16.5" thickBot="1" x14ac:dyDescent="0.3">
      <c r="A36" s="13"/>
      <c r="B36" s="271" t="s">
        <v>49</v>
      </c>
      <c r="C36" s="272"/>
      <c r="D36" s="273"/>
      <c r="E36" s="271" t="s">
        <v>50</v>
      </c>
      <c r="F36" s="272"/>
      <c r="G36" s="273"/>
      <c r="I36" s="13"/>
      <c r="J36" s="271" t="s">
        <v>49</v>
      </c>
      <c r="K36" s="272"/>
      <c r="L36" s="273"/>
      <c r="M36" s="271" t="s">
        <v>50</v>
      </c>
      <c r="N36" s="272"/>
      <c r="O36" s="273"/>
    </row>
  </sheetData>
  <sheetProtection sheet="1" objects="1" scenarios="1"/>
  <mergeCells count="37">
    <mergeCell ref="M36:O36"/>
    <mergeCell ref="A30:B30"/>
    <mergeCell ref="I30:J30"/>
    <mergeCell ref="A31:B31"/>
    <mergeCell ref="I31:J31"/>
    <mergeCell ref="B32:G32"/>
    <mergeCell ref="J32:O32"/>
    <mergeCell ref="B21:D22"/>
    <mergeCell ref="J21:L22"/>
    <mergeCell ref="B36:D36"/>
    <mergeCell ref="E36:G36"/>
    <mergeCell ref="J36:L36"/>
    <mergeCell ref="A20:B20"/>
    <mergeCell ref="I20:J20"/>
    <mergeCell ref="B11:D12"/>
    <mergeCell ref="J11:L12"/>
    <mergeCell ref="C29:F29"/>
    <mergeCell ref="K29:N29"/>
    <mergeCell ref="E11:E12"/>
    <mergeCell ref="M11:M12"/>
    <mergeCell ref="D16:E16"/>
    <mergeCell ref="L16:M16"/>
    <mergeCell ref="E21:E22"/>
    <mergeCell ref="M21:M22"/>
    <mergeCell ref="A23:A24"/>
    <mergeCell ref="E23:E24"/>
    <mergeCell ref="I23:I24"/>
    <mergeCell ref="M23:M24"/>
    <mergeCell ref="A10:B10"/>
    <mergeCell ref="D6:E6"/>
    <mergeCell ref="L6:M6"/>
    <mergeCell ref="B1:E2"/>
    <mergeCell ref="J1:M2"/>
    <mergeCell ref="F1:F2"/>
    <mergeCell ref="C3:E3"/>
    <mergeCell ref="K3:M3"/>
    <mergeCell ref="I10:J10"/>
  </mergeCells>
  <conditionalFormatting sqref="H30">
    <cfRule type="cellIs" dxfId="72" priority="20" operator="greaterThan">
      <formula>5</formula>
    </cfRule>
  </conditionalFormatting>
  <conditionalFormatting sqref="E23:E24">
    <cfRule type="cellIs" dxfId="71" priority="18" operator="lessThan">
      <formula>4</formula>
    </cfRule>
    <cfRule type="cellIs" dxfId="70" priority="19" operator="greaterThan">
      <formula>5</formula>
    </cfRule>
  </conditionalFormatting>
  <conditionalFormatting sqref="M23:M24">
    <cfRule type="cellIs" dxfId="69" priority="16" operator="lessThan">
      <formula>4</formula>
    </cfRule>
    <cfRule type="cellIs" dxfId="68" priority="17" operator="greaterThan">
      <formula>5</formula>
    </cfRule>
  </conditionalFormatting>
  <conditionalFormatting sqref="B21:D22">
    <cfRule type="containsText" dxfId="67" priority="8" stopIfTrue="1" operator="containsText" text="ERROR">
      <formula>NOT(ISERROR(SEARCH("ERROR",B21)))</formula>
    </cfRule>
  </conditionalFormatting>
  <conditionalFormatting sqref="B11:D12">
    <cfRule type="containsText" dxfId="66" priority="7" stopIfTrue="1" operator="containsText" text="ERROR">
      <formula>NOT(ISERROR(SEARCH("ERROR",B11)))</formula>
    </cfRule>
  </conditionalFormatting>
  <conditionalFormatting sqref="J11:L12">
    <cfRule type="containsText" dxfId="65" priority="6" stopIfTrue="1" operator="containsText" text="ERROR">
      <formula>NOT(ISERROR(SEARCH("ERROR",J11)))</formula>
    </cfRule>
  </conditionalFormatting>
  <conditionalFormatting sqref="J21:L22">
    <cfRule type="containsText" dxfId="64" priority="5" stopIfTrue="1" operator="containsText" text="ERROR">
      <formula>NOT(ISERROR(SEARCH("ERROR",J21)))</formula>
    </cfRule>
  </conditionalFormatting>
  <conditionalFormatting sqref="C29:F29">
    <cfRule type="containsText" dxfId="63" priority="3" stopIfTrue="1" operator="containsText" text="FTE">
      <formula>NOT(ISERROR(SEARCH("FTE",C29)))</formula>
    </cfRule>
    <cfRule type="containsText" dxfId="62" priority="4" stopIfTrue="1" operator="containsText" text="ERROR">
      <formula>NOT(ISERROR(SEARCH("ERROR",C29)))</formula>
    </cfRule>
  </conditionalFormatting>
  <conditionalFormatting sqref="K29:N29">
    <cfRule type="containsText" dxfId="61" priority="1" stopIfTrue="1" operator="containsText" text="FTE">
      <formula>NOT(ISERROR(SEARCH("FTE",K29)))</formula>
    </cfRule>
    <cfRule type="containsText" dxfId="60" priority="2" stopIfTrue="1" operator="containsText" text="ERROR">
      <formula>NOT(ISERROR(SEARCH("ERROR",K29)))</formula>
    </cfRule>
  </conditionalFormatting>
  <hyperlinks>
    <hyperlink ref="F1" location="'MUST READ - INSTRUCTIONS'!A67" display="Link to instructions" xr:uid="{00000000-0004-0000-0300-000000000000}"/>
    <hyperlink ref="F1:F2" location="'MUST READ - INSTRUCTIONS'!A35" display="Link to instructions" xr:uid="{00000000-0004-0000-0300-000001000000}"/>
  </hyperlinks>
  <pageMargins left="0.6" right="0.6" top="0.6" bottom="0.6" header="0.3" footer="0.3"/>
  <pageSetup orientation="portrait"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BG321"/>
  <sheetViews>
    <sheetView showGridLines="0" zoomScale="99" zoomScaleNormal="99" workbookViewId="0">
      <selection activeCell="D4" sqref="D4:E4"/>
    </sheetView>
  </sheetViews>
  <sheetFormatPr defaultColWidth="8.85546875" defaultRowHeight="16.5" x14ac:dyDescent="0.3"/>
  <cols>
    <col min="1" max="2" width="12.28515625" style="107" customWidth="1"/>
    <col min="3" max="3" width="17.7109375" style="107" customWidth="1"/>
    <col min="4" max="4" width="20.28515625" style="107" customWidth="1"/>
    <col min="5" max="5" width="2.7109375" style="107" customWidth="1"/>
    <col min="6" max="10" width="9.42578125" style="107" customWidth="1"/>
    <col min="11" max="11" width="11.7109375" style="107" customWidth="1"/>
    <col min="12" max="12" width="0.85546875" style="107" customWidth="1"/>
    <col min="13" max="14" width="12.28515625" style="107" customWidth="1"/>
    <col min="15" max="15" width="17.7109375" style="107" customWidth="1"/>
    <col min="16" max="16" width="20.28515625" style="107" customWidth="1"/>
    <col min="17" max="17" width="2.7109375" style="107" customWidth="1"/>
    <col min="18" max="22" width="9.42578125" style="107" customWidth="1"/>
    <col min="23" max="23" width="10.7109375" style="107" customWidth="1"/>
    <col min="24" max="24" width="0.85546875" style="107" customWidth="1"/>
    <col min="25" max="26" width="12.28515625" style="107" customWidth="1"/>
    <col min="27" max="27" width="17.7109375" style="107" customWidth="1"/>
    <col min="28" max="28" width="20.28515625" style="107" customWidth="1"/>
    <col min="29" max="29" width="2.7109375" style="107" customWidth="1"/>
    <col min="30" max="34" width="9.42578125" style="107" customWidth="1"/>
    <col min="35" max="35" width="11.7109375" style="107" customWidth="1"/>
    <col min="36" max="36" width="0.85546875" style="107" customWidth="1"/>
    <col min="37" max="38" width="12.28515625" style="107" customWidth="1"/>
    <col min="39" max="39" width="17.7109375" style="107" customWidth="1"/>
    <col min="40" max="40" width="20.28515625" style="107" customWidth="1"/>
    <col min="41" max="41" width="2.7109375" style="107" customWidth="1"/>
    <col min="42" max="46" width="9.42578125" style="107" customWidth="1"/>
    <col min="47" max="47" width="11.7109375" style="107" customWidth="1"/>
    <col min="48" max="48" width="0.85546875" style="107" customWidth="1"/>
    <col min="49" max="50" width="12.28515625" style="107" customWidth="1"/>
    <col min="51" max="51" width="17.7109375" style="107" customWidth="1"/>
    <col min="52" max="52" width="20.28515625" style="107" customWidth="1"/>
    <col min="53" max="53" width="2.7109375" style="107" customWidth="1"/>
    <col min="54" max="58" width="9.42578125" style="107" customWidth="1"/>
    <col min="59" max="59" width="11.7109375" style="107" customWidth="1"/>
    <col min="60" max="16384" width="8.85546875" style="107"/>
  </cols>
  <sheetData>
    <row r="1" spans="1:59" ht="26.25" x14ac:dyDescent="0.45">
      <c r="A1" s="105"/>
      <c r="B1" s="106"/>
      <c r="C1" s="329" t="str">
        <f>Elementary!B1</f>
        <v>Enter district name here</v>
      </c>
      <c r="D1" s="329"/>
      <c r="E1" s="329"/>
      <c r="F1" s="329"/>
      <c r="G1" s="329"/>
      <c r="H1" s="329"/>
      <c r="I1" s="329"/>
      <c r="J1" s="330" t="s">
        <v>45</v>
      </c>
      <c r="K1" s="331"/>
      <c r="M1" s="105"/>
      <c r="N1" s="106"/>
      <c r="O1" s="329" t="str">
        <f>Elementary!B1</f>
        <v>Enter district name here</v>
      </c>
      <c r="P1" s="329"/>
      <c r="Q1" s="329"/>
      <c r="R1" s="329"/>
      <c r="S1" s="329"/>
      <c r="T1" s="329"/>
      <c r="U1" s="329"/>
      <c r="V1" s="330" t="s">
        <v>45</v>
      </c>
      <c r="W1" s="331"/>
      <c r="Y1" s="105"/>
      <c r="Z1" s="106"/>
      <c r="AA1" s="329" t="str">
        <f>Elementary!B1</f>
        <v>Enter district name here</v>
      </c>
      <c r="AB1" s="329"/>
      <c r="AC1" s="329"/>
      <c r="AD1" s="329"/>
      <c r="AE1" s="329"/>
      <c r="AF1" s="329"/>
      <c r="AG1" s="329"/>
      <c r="AH1" s="330" t="s">
        <v>45</v>
      </c>
      <c r="AI1" s="331"/>
      <c r="AK1" s="105"/>
      <c r="AL1" s="106"/>
      <c r="AM1" s="329" t="str">
        <f>Elementary!B1</f>
        <v>Enter district name here</v>
      </c>
      <c r="AN1" s="329"/>
      <c r="AO1" s="329"/>
      <c r="AP1" s="329"/>
      <c r="AQ1" s="329"/>
      <c r="AR1" s="329"/>
      <c r="AS1" s="329"/>
      <c r="AT1" s="330" t="s">
        <v>45</v>
      </c>
      <c r="AU1" s="331"/>
      <c r="AW1" s="105"/>
      <c r="AX1" s="106"/>
      <c r="AY1" s="329" t="str">
        <f>Elementary!B1</f>
        <v>Enter district name here</v>
      </c>
      <c r="AZ1" s="329"/>
      <c r="BA1" s="329"/>
      <c r="BB1" s="329"/>
      <c r="BC1" s="329"/>
      <c r="BD1" s="329"/>
      <c r="BE1" s="329"/>
      <c r="BF1" s="330" t="s">
        <v>45</v>
      </c>
      <c r="BG1" s="331"/>
    </row>
    <row r="2" spans="1:59" ht="20.25" x14ac:dyDescent="0.35">
      <c r="A2" s="108"/>
      <c r="B2" s="109"/>
      <c r="C2" s="334" t="s">
        <v>97</v>
      </c>
      <c r="D2" s="334"/>
      <c r="E2" s="334"/>
      <c r="F2" s="334"/>
      <c r="G2" s="334"/>
      <c r="H2" s="334"/>
      <c r="I2" s="334"/>
      <c r="J2" s="335" t="s">
        <v>88</v>
      </c>
      <c r="K2" s="336"/>
      <c r="M2" s="108"/>
      <c r="N2" s="109"/>
      <c r="O2" s="334" t="s">
        <v>101</v>
      </c>
      <c r="P2" s="334"/>
      <c r="Q2" s="334"/>
      <c r="R2" s="334"/>
      <c r="S2" s="334"/>
      <c r="T2" s="334"/>
      <c r="U2" s="334"/>
      <c r="V2" s="335" t="s">
        <v>88</v>
      </c>
      <c r="W2" s="336"/>
      <c r="Y2" s="108"/>
      <c r="Z2" s="109"/>
      <c r="AA2" s="334" t="s">
        <v>100</v>
      </c>
      <c r="AB2" s="334"/>
      <c r="AC2" s="334"/>
      <c r="AD2" s="334"/>
      <c r="AE2" s="334"/>
      <c r="AF2" s="334"/>
      <c r="AG2" s="334"/>
      <c r="AH2" s="335" t="s">
        <v>88</v>
      </c>
      <c r="AI2" s="336"/>
      <c r="AK2" s="108"/>
      <c r="AL2" s="109"/>
      <c r="AM2" s="334" t="s">
        <v>99</v>
      </c>
      <c r="AN2" s="334"/>
      <c r="AO2" s="334"/>
      <c r="AP2" s="334"/>
      <c r="AQ2" s="334"/>
      <c r="AR2" s="334"/>
      <c r="AS2" s="334"/>
      <c r="AT2" s="335" t="s">
        <v>88</v>
      </c>
      <c r="AU2" s="336"/>
      <c r="AW2" s="108"/>
      <c r="AX2" s="109"/>
      <c r="AY2" s="334" t="s">
        <v>98</v>
      </c>
      <c r="AZ2" s="334"/>
      <c r="BA2" s="334"/>
      <c r="BB2" s="334"/>
      <c r="BC2" s="334"/>
      <c r="BD2" s="334"/>
      <c r="BE2" s="334"/>
      <c r="BF2" s="335" t="s">
        <v>88</v>
      </c>
      <c r="BG2" s="336"/>
    </row>
    <row r="3" spans="1:59" ht="9.6" customHeight="1" x14ac:dyDescent="0.3">
      <c r="A3" s="108"/>
      <c r="B3" s="110"/>
      <c r="C3" s="110"/>
      <c r="D3" s="110"/>
      <c r="E3" s="110"/>
      <c r="F3" s="110"/>
      <c r="G3" s="110"/>
      <c r="H3" s="110"/>
      <c r="I3" s="110"/>
      <c r="J3" s="170"/>
      <c r="K3" s="171"/>
      <c r="M3" s="108"/>
      <c r="N3" s="110"/>
      <c r="O3" s="110"/>
      <c r="P3" s="110"/>
      <c r="Q3" s="110"/>
      <c r="R3" s="110"/>
      <c r="S3" s="110"/>
      <c r="T3" s="110"/>
      <c r="U3" s="110"/>
      <c r="V3" s="170"/>
      <c r="W3" s="171"/>
      <c r="Y3" s="108"/>
      <c r="Z3" s="110"/>
      <c r="AA3" s="110"/>
      <c r="AB3" s="110"/>
      <c r="AC3" s="110"/>
      <c r="AD3" s="110"/>
      <c r="AE3" s="110"/>
      <c r="AF3" s="110"/>
      <c r="AG3" s="110"/>
      <c r="AH3" s="170"/>
      <c r="AI3" s="171"/>
      <c r="AK3" s="108"/>
      <c r="AL3" s="110"/>
      <c r="AM3" s="110"/>
      <c r="AN3" s="110"/>
      <c r="AO3" s="110"/>
      <c r="AP3" s="110"/>
      <c r="AQ3" s="110"/>
      <c r="AR3" s="110"/>
      <c r="AS3" s="110"/>
      <c r="AT3" s="170"/>
      <c r="AU3" s="171"/>
      <c r="AW3" s="108"/>
      <c r="AX3" s="110"/>
      <c r="AY3" s="110"/>
      <c r="AZ3" s="110"/>
      <c r="BA3" s="110"/>
      <c r="BB3" s="110"/>
      <c r="BC3" s="110"/>
      <c r="BD3" s="110"/>
      <c r="BE3" s="110"/>
      <c r="BF3" s="170"/>
      <c r="BG3" s="171"/>
    </row>
    <row r="4" spans="1:59" s="112" customFormat="1" ht="15" customHeight="1" x14ac:dyDescent="0.3">
      <c r="A4" s="111"/>
      <c r="C4" s="113" t="s">
        <v>27</v>
      </c>
      <c r="D4" s="332"/>
      <c r="E4" s="333"/>
      <c r="I4" s="114"/>
      <c r="J4" s="337" t="s">
        <v>123</v>
      </c>
      <c r="K4" s="338"/>
      <c r="M4" s="111"/>
      <c r="O4" s="113" t="s">
        <v>27</v>
      </c>
      <c r="P4" s="332"/>
      <c r="Q4" s="333"/>
      <c r="U4" s="114"/>
      <c r="V4" s="337" t="s">
        <v>123</v>
      </c>
      <c r="W4" s="338"/>
      <c r="Y4" s="111"/>
      <c r="AA4" s="113" t="s">
        <v>27</v>
      </c>
      <c r="AB4" s="332"/>
      <c r="AC4" s="333"/>
      <c r="AG4" s="114"/>
      <c r="AH4" s="337" t="s">
        <v>123</v>
      </c>
      <c r="AI4" s="338"/>
      <c r="AK4" s="111"/>
      <c r="AM4" s="113" t="s">
        <v>27</v>
      </c>
      <c r="AN4" s="332"/>
      <c r="AO4" s="333"/>
      <c r="AS4" s="114"/>
      <c r="AT4" s="337" t="s">
        <v>123</v>
      </c>
      <c r="AU4" s="338"/>
      <c r="AW4" s="111"/>
      <c r="AY4" s="113" t="s">
        <v>27</v>
      </c>
      <c r="AZ4" s="332"/>
      <c r="BA4" s="333"/>
      <c r="BE4" s="114"/>
      <c r="BF4" s="337" t="s">
        <v>123</v>
      </c>
      <c r="BG4" s="338"/>
    </row>
    <row r="5" spans="1:59" s="112" customFormat="1" ht="12.6" customHeight="1" x14ac:dyDescent="0.3">
      <c r="A5" s="116"/>
      <c r="I5" s="114"/>
      <c r="J5" s="114"/>
      <c r="K5" s="115"/>
      <c r="M5" s="116"/>
      <c r="U5" s="114"/>
      <c r="V5" s="114"/>
      <c r="W5" s="115"/>
      <c r="Y5" s="116"/>
      <c r="AG5" s="114"/>
      <c r="AH5" s="114"/>
      <c r="AI5" s="115"/>
      <c r="AK5" s="116"/>
      <c r="AS5" s="114"/>
      <c r="AT5" s="114"/>
      <c r="AU5" s="115"/>
      <c r="AW5" s="116"/>
      <c r="BE5" s="114"/>
      <c r="BF5" s="114"/>
      <c r="BG5" s="115"/>
    </row>
    <row r="6" spans="1:59" s="112" customFormat="1" ht="15" customHeight="1" x14ac:dyDescent="0.3">
      <c r="A6" s="117"/>
      <c r="B6" s="118"/>
      <c r="F6" s="119" t="s">
        <v>51</v>
      </c>
      <c r="G6" s="120"/>
      <c r="H6" s="118"/>
      <c r="I6" s="114"/>
      <c r="J6" s="114"/>
      <c r="K6" s="115"/>
      <c r="M6" s="117"/>
      <c r="N6" s="118"/>
      <c r="R6" s="119" t="s">
        <v>51</v>
      </c>
      <c r="S6" s="120"/>
      <c r="T6" s="118"/>
      <c r="U6" s="114"/>
      <c r="V6" s="114"/>
      <c r="W6" s="115"/>
      <c r="Y6" s="117"/>
      <c r="Z6" s="118"/>
      <c r="AD6" s="119" t="s">
        <v>51</v>
      </c>
      <c r="AE6" s="120"/>
      <c r="AF6" s="118"/>
      <c r="AG6" s="114"/>
      <c r="AH6" s="114"/>
      <c r="AI6" s="115"/>
      <c r="AK6" s="117"/>
      <c r="AL6" s="118"/>
      <c r="AP6" s="119" t="s">
        <v>51</v>
      </c>
      <c r="AQ6" s="120"/>
      <c r="AR6" s="118"/>
      <c r="AS6" s="114"/>
      <c r="AT6" s="114"/>
      <c r="AU6" s="115"/>
      <c r="AW6" s="117"/>
      <c r="AX6" s="118"/>
      <c r="BB6" s="119" t="s">
        <v>51</v>
      </c>
      <c r="BC6" s="120"/>
      <c r="BD6" s="118"/>
      <c r="BE6" s="114"/>
      <c r="BF6" s="114"/>
      <c r="BG6" s="115"/>
    </row>
    <row r="7" spans="1:59" s="112" customFormat="1" ht="15" customHeight="1" x14ac:dyDescent="0.3">
      <c r="A7" s="116"/>
      <c r="F7" s="119" t="s">
        <v>52</v>
      </c>
      <c r="G7" s="120"/>
      <c r="I7" s="121"/>
      <c r="K7" s="122"/>
      <c r="M7" s="116"/>
      <c r="R7" s="119" t="s">
        <v>52</v>
      </c>
      <c r="S7" s="120"/>
      <c r="U7" s="121"/>
      <c r="W7" s="122"/>
      <c r="Y7" s="116"/>
      <c r="AD7" s="119" t="s">
        <v>52</v>
      </c>
      <c r="AE7" s="120"/>
      <c r="AG7" s="121"/>
      <c r="AI7" s="122"/>
      <c r="AK7" s="116"/>
      <c r="AP7" s="119" t="s">
        <v>52</v>
      </c>
      <c r="AQ7" s="120"/>
      <c r="AS7" s="121"/>
      <c r="AU7" s="122"/>
      <c r="AW7" s="116"/>
      <c r="BB7" s="119" t="s">
        <v>52</v>
      </c>
      <c r="BC7" s="120"/>
      <c r="BE7" s="121"/>
      <c r="BG7" s="122"/>
    </row>
    <row r="8" spans="1:59" s="112" customFormat="1" ht="17.25" thickBot="1" x14ac:dyDescent="0.35">
      <c r="A8" s="116"/>
      <c r="F8" s="119" t="s">
        <v>53</v>
      </c>
      <c r="G8" s="123" t="e">
        <f>G7/G6</f>
        <v>#DIV/0!</v>
      </c>
      <c r="K8" s="124"/>
      <c r="M8" s="116"/>
      <c r="R8" s="119" t="s">
        <v>53</v>
      </c>
      <c r="S8" s="123" t="e">
        <f>S7/S6</f>
        <v>#DIV/0!</v>
      </c>
      <c r="W8" s="124"/>
      <c r="Y8" s="116"/>
      <c r="AD8" s="119" t="s">
        <v>53</v>
      </c>
      <c r="AE8" s="123" t="e">
        <f>AE7/AE6</f>
        <v>#DIV/0!</v>
      </c>
      <c r="AI8" s="124"/>
      <c r="AK8" s="116"/>
      <c r="AP8" s="119" t="s">
        <v>53</v>
      </c>
      <c r="AQ8" s="123" t="e">
        <f>AQ7/AQ6</f>
        <v>#DIV/0!</v>
      </c>
      <c r="AU8" s="124"/>
      <c r="AW8" s="116"/>
      <c r="BB8" s="119" t="s">
        <v>53</v>
      </c>
      <c r="BC8" s="123" t="e">
        <f>BC7/BC6</f>
        <v>#DIV/0!</v>
      </c>
      <c r="BG8" s="124"/>
    </row>
    <row r="9" spans="1:59" s="112" customFormat="1" ht="21" thickBot="1" x14ac:dyDescent="0.4">
      <c r="A9" s="116"/>
      <c r="F9" s="119" t="s">
        <v>54</v>
      </c>
      <c r="G9" s="125" t="str">
        <f>IFERROR(IF(G8&lt;=0.5,"Yes","No"),"")</f>
        <v/>
      </c>
      <c r="H9" s="321" t="str">
        <f>IFERROR(IF(G9="yes","Complete Section A",IF(G9="No","Complete Section B",""))," ")</f>
        <v/>
      </c>
      <c r="I9" s="322"/>
      <c r="J9" s="322"/>
      <c r="K9" s="124"/>
      <c r="M9" s="116"/>
      <c r="R9" s="119" t="s">
        <v>54</v>
      </c>
      <c r="S9" s="125" t="str">
        <f>IFERROR(IF(S8&lt;=0.5,"Yes","No"),"")</f>
        <v/>
      </c>
      <c r="T9" s="321" t="str">
        <f>IFERROR(IF(S9="yes","Complete Section A",IF(S9="No","Complete Section B",""))," ")</f>
        <v/>
      </c>
      <c r="U9" s="322"/>
      <c r="V9" s="322"/>
      <c r="W9" s="124"/>
      <c r="Y9" s="116"/>
      <c r="AD9" s="119" t="s">
        <v>54</v>
      </c>
      <c r="AE9" s="125" t="str">
        <f>IFERROR(IF(AE8&lt;=0.5,"Yes","No"),"")</f>
        <v/>
      </c>
      <c r="AF9" s="321" t="str">
        <f>IFERROR(IF(AE9="yes","Complete Section A",IF(AE9="No","Complete Section B",""))," ")</f>
        <v/>
      </c>
      <c r="AG9" s="322"/>
      <c r="AH9" s="322"/>
      <c r="AI9" s="124"/>
      <c r="AK9" s="116"/>
      <c r="AP9" s="119" t="s">
        <v>54</v>
      </c>
      <c r="AQ9" s="125" t="str">
        <f>IFERROR(IF(AQ8&lt;=0.5,"Yes","No"),"")</f>
        <v/>
      </c>
      <c r="AR9" s="321" t="str">
        <f>IFERROR(IF(AQ9="yes","Complete Section A",IF(AQ9="No","Complete Section B",""))," ")</f>
        <v/>
      </c>
      <c r="AS9" s="322"/>
      <c r="AT9" s="322"/>
      <c r="AU9" s="124"/>
      <c r="AW9" s="116"/>
      <c r="BB9" s="119" t="s">
        <v>54</v>
      </c>
      <c r="BC9" s="125" t="str">
        <f>IFERROR(IF(BC8&lt;=0.5,"Yes","No"),"")</f>
        <v/>
      </c>
      <c r="BD9" s="321" t="str">
        <f>IFERROR(IF(BC9="yes","Complete Section A",IF(BC9="No","Complete Section B",""))," ")</f>
        <v/>
      </c>
      <c r="BE9" s="322"/>
      <c r="BF9" s="322"/>
      <c r="BG9" s="124"/>
    </row>
    <row r="10" spans="1:59" s="112" customFormat="1" ht="3" customHeight="1" thickBot="1" x14ac:dyDescent="0.35">
      <c r="A10" s="126"/>
      <c r="B10" s="127"/>
      <c r="C10" s="127"/>
      <c r="D10" s="127"/>
      <c r="E10" s="128"/>
      <c r="F10" s="127"/>
      <c r="G10" s="127"/>
      <c r="H10" s="127"/>
      <c r="I10" s="127"/>
      <c r="J10" s="127"/>
      <c r="K10" s="129"/>
      <c r="M10" s="126"/>
      <c r="N10" s="127"/>
      <c r="O10" s="127"/>
      <c r="P10" s="127"/>
      <c r="Q10" s="128"/>
      <c r="R10" s="127"/>
      <c r="S10" s="127"/>
      <c r="T10" s="127"/>
      <c r="U10" s="127"/>
      <c r="V10" s="127"/>
      <c r="W10" s="129"/>
      <c r="Y10" s="126"/>
      <c r="Z10" s="127"/>
      <c r="AA10" s="127"/>
      <c r="AB10" s="127"/>
      <c r="AC10" s="128"/>
      <c r="AD10" s="127"/>
      <c r="AE10" s="127"/>
      <c r="AF10" s="127"/>
      <c r="AG10" s="127"/>
      <c r="AH10" s="127"/>
      <c r="AI10" s="129"/>
      <c r="AK10" s="126"/>
      <c r="AL10" s="127"/>
      <c r="AM10" s="127"/>
      <c r="AN10" s="127"/>
      <c r="AO10" s="128"/>
      <c r="AP10" s="127"/>
      <c r="AQ10" s="127"/>
      <c r="AR10" s="127"/>
      <c r="AS10" s="127"/>
      <c r="AT10" s="127"/>
      <c r="AU10" s="129"/>
      <c r="AW10" s="126"/>
      <c r="AX10" s="127"/>
      <c r="AY10" s="127"/>
      <c r="AZ10" s="127"/>
      <c r="BA10" s="128"/>
      <c r="BB10" s="127"/>
      <c r="BC10" s="127"/>
      <c r="BD10" s="127"/>
      <c r="BE10" s="127"/>
      <c r="BF10" s="127"/>
      <c r="BG10" s="129"/>
    </row>
    <row r="11" spans="1:59" s="112" customFormat="1" ht="14.45" customHeight="1" x14ac:dyDescent="0.3">
      <c r="A11" s="323" t="s">
        <v>55</v>
      </c>
      <c r="B11" s="324"/>
      <c r="C11" s="324"/>
      <c r="D11" s="325"/>
      <c r="E11" s="128"/>
      <c r="F11" s="326" t="s">
        <v>56</v>
      </c>
      <c r="G11" s="327"/>
      <c r="H11" s="327"/>
      <c r="I11" s="327"/>
      <c r="J11" s="327"/>
      <c r="K11" s="328"/>
      <c r="M11" s="323" t="s">
        <v>55</v>
      </c>
      <c r="N11" s="324"/>
      <c r="O11" s="324"/>
      <c r="P11" s="325"/>
      <c r="Q11" s="128"/>
      <c r="R11" s="326" t="s">
        <v>56</v>
      </c>
      <c r="S11" s="327"/>
      <c r="T11" s="327"/>
      <c r="U11" s="327"/>
      <c r="V11" s="327"/>
      <c r="W11" s="328"/>
      <c r="Y11" s="323" t="s">
        <v>55</v>
      </c>
      <c r="Z11" s="324"/>
      <c r="AA11" s="324"/>
      <c r="AB11" s="325"/>
      <c r="AC11" s="128"/>
      <c r="AD11" s="326" t="s">
        <v>56</v>
      </c>
      <c r="AE11" s="327"/>
      <c r="AF11" s="327"/>
      <c r="AG11" s="327"/>
      <c r="AH11" s="327"/>
      <c r="AI11" s="328"/>
      <c r="AK11" s="323" t="s">
        <v>55</v>
      </c>
      <c r="AL11" s="324"/>
      <c r="AM11" s="324"/>
      <c r="AN11" s="325"/>
      <c r="AO11" s="128"/>
      <c r="AP11" s="326" t="s">
        <v>56</v>
      </c>
      <c r="AQ11" s="327"/>
      <c r="AR11" s="327"/>
      <c r="AS11" s="327"/>
      <c r="AT11" s="327"/>
      <c r="AU11" s="328"/>
      <c r="AW11" s="323" t="s">
        <v>55</v>
      </c>
      <c r="AX11" s="324"/>
      <c r="AY11" s="324"/>
      <c r="AZ11" s="325"/>
      <c r="BA11" s="128"/>
      <c r="BB11" s="326" t="s">
        <v>56</v>
      </c>
      <c r="BC11" s="327"/>
      <c r="BD11" s="327"/>
      <c r="BE11" s="327"/>
      <c r="BF11" s="327"/>
      <c r="BG11" s="328"/>
    </row>
    <row r="12" spans="1:59" s="112" customFormat="1" ht="19.5" customHeight="1" x14ac:dyDescent="0.3">
      <c r="A12" s="318" t="str">
        <f>IF(AND(D14&gt;0,F19&gt; 0),"STOP - complete only one side of the template","")</f>
        <v/>
      </c>
      <c r="B12" s="319" t="e">
        <f>IF(AND(#REF!&gt;0,#REF!&gt; 0),"STOP","")</f>
        <v>#REF!</v>
      </c>
      <c r="C12" s="319" t="e">
        <f>IF(AND(#REF!&gt;0,#REF!&gt; 0),"STOP","")</f>
        <v>#REF!</v>
      </c>
      <c r="D12" s="320" t="e">
        <f>IF(AND(#REF!&gt;0,#REF!&gt; 0),"STOP","")</f>
        <v>#REF!</v>
      </c>
      <c r="E12" s="128"/>
      <c r="F12" s="318" t="str">
        <f>IF(AND(D14&gt;0,F19&gt; 0),"STOP - complete only one side of the template","")</f>
        <v/>
      </c>
      <c r="G12" s="319"/>
      <c r="H12" s="319"/>
      <c r="I12" s="319"/>
      <c r="J12" s="319"/>
      <c r="K12" s="320"/>
      <c r="M12" s="318" t="str">
        <f>IF(AND(P14&gt;0,R19&gt; 0),"STOP - complete only one side of the template","")</f>
        <v/>
      </c>
      <c r="N12" s="319" t="e">
        <f>IF(AND(#REF!&gt;0,#REF!&gt; 0),"STOP","")</f>
        <v>#REF!</v>
      </c>
      <c r="O12" s="319" t="e">
        <f>IF(AND(#REF!&gt;0,#REF!&gt; 0),"STOP","")</f>
        <v>#REF!</v>
      </c>
      <c r="P12" s="320" t="e">
        <f>IF(AND(#REF!&gt;0,#REF!&gt; 0),"STOP","")</f>
        <v>#REF!</v>
      </c>
      <c r="Q12" s="128"/>
      <c r="R12" s="318" t="str">
        <f>IF(AND(P14&gt;0,R19&gt; 0),"STOP - complete only one side of the template","")</f>
        <v/>
      </c>
      <c r="S12" s="319"/>
      <c r="T12" s="319"/>
      <c r="U12" s="319"/>
      <c r="V12" s="319"/>
      <c r="W12" s="320"/>
      <c r="Y12" s="318" t="str">
        <f>IF(AND(AB14&gt;0,AD19&gt; 0),"STOP - complete only one side of the template","")</f>
        <v/>
      </c>
      <c r="Z12" s="319" t="e">
        <f>IF(AND(#REF!&gt;0,#REF!&gt; 0),"STOP","")</f>
        <v>#REF!</v>
      </c>
      <c r="AA12" s="319" t="e">
        <f>IF(AND(#REF!&gt;0,#REF!&gt; 0),"STOP","")</f>
        <v>#REF!</v>
      </c>
      <c r="AB12" s="320" t="e">
        <f>IF(AND(#REF!&gt;0,#REF!&gt; 0),"STOP","")</f>
        <v>#REF!</v>
      </c>
      <c r="AC12" s="128"/>
      <c r="AD12" s="318" t="str">
        <f>IF(AND(AB14&gt;0,AD19&gt; 0),"STOP - complete only one side of the template","")</f>
        <v/>
      </c>
      <c r="AE12" s="319"/>
      <c r="AF12" s="319"/>
      <c r="AG12" s="319"/>
      <c r="AH12" s="319"/>
      <c r="AI12" s="320"/>
      <c r="AK12" s="318" t="str">
        <f>IF(AND(AN14&gt;0,AP19&gt; 0),"STOP - complete only one side of the template","")</f>
        <v/>
      </c>
      <c r="AL12" s="319" t="e">
        <f>IF(AND(#REF!&gt;0,#REF!&gt; 0),"STOP","")</f>
        <v>#REF!</v>
      </c>
      <c r="AM12" s="319" t="e">
        <f>IF(AND(#REF!&gt;0,#REF!&gt; 0),"STOP","")</f>
        <v>#REF!</v>
      </c>
      <c r="AN12" s="320" t="e">
        <f>IF(AND(#REF!&gt;0,#REF!&gt; 0),"STOP","")</f>
        <v>#REF!</v>
      </c>
      <c r="AO12" s="128"/>
      <c r="AP12" s="318" t="str">
        <f>IF(AND(AN14&gt;0,AP19&gt; 0),"STOP - complete only one side of the template","")</f>
        <v/>
      </c>
      <c r="AQ12" s="319"/>
      <c r="AR12" s="319"/>
      <c r="AS12" s="319"/>
      <c r="AT12" s="319"/>
      <c r="AU12" s="320"/>
      <c r="AW12" s="318" t="str">
        <f>IF(AND(AZ14&gt;0,BB19&gt; 0),"STOP - complete only one side of the template","")</f>
        <v/>
      </c>
      <c r="AX12" s="319" t="e">
        <f>IF(AND(#REF!&gt;0,#REF!&gt; 0),"STOP","")</f>
        <v>#REF!</v>
      </c>
      <c r="AY12" s="319" t="e">
        <f>IF(AND(#REF!&gt;0,#REF!&gt; 0),"STOP","")</f>
        <v>#REF!</v>
      </c>
      <c r="AZ12" s="320" t="e">
        <f>IF(AND(#REF!&gt;0,#REF!&gt; 0),"STOP","")</f>
        <v>#REF!</v>
      </c>
      <c r="BA12" s="128"/>
      <c r="BB12" s="318" t="str">
        <f>IF(AND(AZ14&gt;0,BB19&gt; 0),"STOP - complete only one side of the template","")</f>
        <v/>
      </c>
      <c r="BC12" s="319"/>
      <c r="BD12" s="319"/>
      <c r="BE12" s="319"/>
      <c r="BF12" s="319"/>
      <c r="BG12" s="320"/>
    </row>
    <row r="13" spans="1:59" s="112" customFormat="1" ht="15" customHeight="1" x14ac:dyDescent="0.3">
      <c r="A13" s="116"/>
      <c r="C13" s="130" t="s">
        <v>102</v>
      </c>
      <c r="D13" s="131"/>
      <c r="E13" s="128"/>
      <c r="F13" s="312" t="s">
        <v>110</v>
      </c>
      <c r="G13" s="313"/>
      <c r="H13" s="313"/>
      <c r="I13" s="313"/>
      <c r="J13" s="313"/>
      <c r="K13" s="314"/>
      <c r="M13" s="116"/>
      <c r="O13" s="130" t="s">
        <v>102</v>
      </c>
      <c r="P13" s="131"/>
      <c r="Q13" s="128"/>
      <c r="R13" s="312" t="s">
        <v>110</v>
      </c>
      <c r="S13" s="313"/>
      <c r="T13" s="313"/>
      <c r="U13" s="313"/>
      <c r="V13" s="313"/>
      <c r="W13" s="314"/>
      <c r="Y13" s="116"/>
      <c r="AA13" s="130" t="s">
        <v>102</v>
      </c>
      <c r="AB13" s="131"/>
      <c r="AC13" s="128"/>
      <c r="AD13" s="312" t="s">
        <v>110</v>
      </c>
      <c r="AE13" s="313"/>
      <c r="AF13" s="313"/>
      <c r="AG13" s="313"/>
      <c r="AH13" s="313"/>
      <c r="AI13" s="314"/>
      <c r="AK13" s="116"/>
      <c r="AM13" s="130" t="s">
        <v>102</v>
      </c>
      <c r="AN13" s="131"/>
      <c r="AO13" s="128"/>
      <c r="AP13" s="312" t="s">
        <v>110</v>
      </c>
      <c r="AQ13" s="313"/>
      <c r="AR13" s="313"/>
      <c r="AS13" s="313"/>
      <c r="AT13" s="313"/>
      <c r="AU13" s="314"/>
      <c r="AW13" s="116"/>
      <c r="AY13" s="130" t="s">
        <v>102</v>
      </c>
      <c r="AZ13" s="131"/>
      <c r="BA13" s="128"/>
      <c r="BB13" s="312" t="s">
        <v>110</v>
      </c>
      <c r="BC13" s="313"/>
      <c r="BD13" s="313"/>
      <c r="BE13" s="313"/>
      <c r="BF13" s="313"/>
      <c r="BG13" s="314"/>
    </row>
    <row r="14" spans="1:59" s="112" customFormat="1" ht="15" customHeight="1" x14ac:dyDescent="0.3">
      <c r="A14" s="116"/>
      <c r="C14" s="119" t="s">
        <v>28</v>
      </c>
      <c r="D14" s="132"/>
      <c r="E14" s="128"/>
      <c r="F14" s="312"/>
      <c r="G14" s="313"/>
      <c r="H14" s="313"/>
      <c r="I14" s="313"/>
      <c r="J14" s="313"/>
      <c r="K14" s="314"/>
      <c r="M14" s="116"/>
      <c r="O14" s="119" t="s">
        <v>28</v>
      </c>
      <c r="P14" s="132"/>
      <c r="Q14" s="128"/>
      <c r="R14" s="312"/>
      <c r="S14" s="313"/>
      <c r="T14" s="313"/>
      <c r="U14" s="313"/>
      <c r="V14" s="313"/>
      <c r="W14" s="314"/>
      <c r="Y14" s="116"/>
      <c r="AA14" s="119" t="s">
        <v>28</v>
      </c>
      <c r="AB14" s="132"/>
      <c r="AC14" s="128"/>
      <c r="AD14" s="312"/>
      <c r="AE14" s="313"/>
      <c r="AF14" s="313"/>
      <c r="AG14" s="313"/>
      <c r="AH14" s="313"/>
      <c r="AI14" s="314"/>
      <c r="AK14" s="116"/>
      <c r="AM14" s="119" t="s">
        <v>28</v>
      </c>
      <c r="AN14" s="132"/>
      <c r="AO14" s="128"/>
      <c r="AP14" s="312"/>
      <c r="AQ14" s="313"/>
      <c r="AR14" s="313"/>
      <c r="AS14" s="313"/>
      <c r="AT14" s="313"/>
      <c r="AU14" s="314"/>
      <c r="AW14" s="116"/>
      <c r="AY14" s="119" t="s">
        <v>28</v>
      </c>
      <c r="AZ14" s="132"/>
      <c r="BA14" s="128"/>
      <c r="BB14" s="312"/>
      <c r="BC14" s="313"/>
      <c r="BD14" s="313"/>
      <c r="BE14" s="313"/>
      <c r="BF14" s="313"/>
      <c r="BG14" s="314"/>
    </row>
    <row r="15" spans="1:59" s="112" customFormat="1" ht="15" customHeight="1" x14ac:dyDescent="0.3">
      <c r="A15" s="116"/>
      <c r="C15" s="119" t="s">
        <v>29</v>
      </c>
      <c r="D15" s="132"/>
      <c r="E15" s="128"/>
      <c r="F15" s="312"/>
      <c r="G15" s="313"/>
      <c r="H15" s="313"/>
      <c r="I15" s="313"/>
      <c r="J15" s="313"/>
      <c r="K15" s="314"/>
      <c r="M15" s="116"/>
      <c r="O15" s="119" t="s">
        <v>29</v>
      </c>
      <c r="P15" s="132"/>
      <c r="Q15" s="128"/>
      <c r="R15" s="312"/>
      <c r="S15" s="313"/>
      <c r="T15" s="313"/>
      <c r="U15" s="313"/>
      <c r="V15" s="313"/>
      <c r="W15" s="314"/>
      <c r="Y15" s="116"/>
      <c r="AA15" s="119" t="s">
        <v>29</v>
      </c>
      <c r="AB15" s="132"/>
      <c r="AC15" s="128"/>
      <c r="AD15" s="312"/>
      <c r="AE15" s="313"/>
      <c r="AF15" s="313"/>
      <c r="AG15" s="313"/>
      <c r="AH15" s="313"/>
      <c r="AI15" s="314"/>
      <c r="AK15" s="116"/>
      <c r="AM15" s="119" t="s">
        <v>29</v>
      </c>
      <c r="AN15" s="132"/>
      <c r="AO15" s="128"/>
      <c r="AP15" s="312"/>
      <c r="AQ15" s="313"/>
      <c r="AR15" s="313"/>
      <c r="AS15" s="313"/>
      <c r="AT15" s="313"/>
      <c r="AU15" s="314"/>
      <c r="AW15" s="116"/>
      <c r="AY15" s="119" t="s">
        <v>29</v>
      </c>
      <c r="AZ15" s="132"/>
      <c r="BA15" s="128"/>
      <c r="BB15" s="312"/>
      <c r="BC15" s="313"/>
      <c r="BD15" s="313"/>
      <c r="BE15" s="313"/>
      <c r="BF15" s="313"/>
      <c r="BG15" s="314"/>
    </row>
    <row r="16" spans="1:59" s="112" customFormat="1" ht="15" customHeight="1" x14ac:dyDescent="0.3">
      <c r="A16" s="116"/>
      <c r="C16" s="119" t="s">
        <v>30</v>
      </c>
      <c r="D16" s="133"/>
      <c r="E16" s="128"/>
      <c r="F16" s="312"/>
      <c r="G16" s="313"/>
      <c r="H16" s="313"/>
      <c r="I16" s="313"/>
      <c r="J16" s="313"/>
      <c r="K16" s="314"/>
      <c r="M16" s="116"/>
      <c r="O16" s="119" t="s">
        <v>30</v>
      </c>
      <c r="P16" s="133"/>
      <c r="Q16" s="128"/>
      <c r="R16" s="312"/>
      <c r="S16" s="313"/>
      <c r="T16" s="313"/>
      <c r="U16" s="313"/>
      <c r="V16" s="313"/>
      <c r="W16" s="314"/>
      <c r="Y16" s="116"/>
      <c r="AA16" s="119" t="s">
        <v>30</v>
      </c>
      <c r="AB16" s="133"/>
      <c r="AC16" s="128"/>
      <c r="AD16" s="312"/>
      <c r="AE16" s="313"/>
      <c r="AF16" s="313"/>
      <c r="AG16" s="313"/>
      <c r="AH16" s="313"/>
      <c r="AI16" s="314"/>
      <c r="AK16" s="116"/>
      <c r="AM16" s="119" t="s">
        <v>30</v>
      </c>
      <c r="AN16" s="133"/>
      <c r="AO16" s="128"/>
      <c r="AP16" s="312"/>
      <c r="AQ16" s="313"/>
      <c r="AR16" s="313"/>
      <c r="AS16" s="313"/>
      <c r="AT16" s="313"/>
      <c r="AU16" s="314"/>
      <c r="AW16" s="116"/>
      <c r="AY16" s="119" t="s">
        <v>30</v>
      </c>
      <c r="AZ16" s="133"/>
      <c r="BA16" s="128"/>
      <c r="BB16" s="312"/>
      <c r="BC16" s="313"/>
      <c r="BD16" s="313"/>
      <c r="BE16" s="313"/>
      <c r="BF16" s="313"/>
      <c r="BG16" s="314"/>
    </row>
    <row r="17" spans="1:59" s="112" customFormat="1" ht="34.5" customHeight="1" x14ac:dyDescent="0.3">
      <c r="A17" s="116"/>
      <c r="C17" s="130" t="s">
        <v>103</v>
      </c>
      <c r="D17" s="131"/>
      <c r="E17" s="128"/>
      <c r="F17" s="312"/>
      <c r="G17" s="313"/>
      <c r="H17" s="313"/>
      <c r="I17" s="313"/>
      <c r="J17" s="313"/>
      <c r="K17" s="314"/>
      <c r="M17" s="116"/>
      <c r="O17" s="130" t="s">
        <v>103</v>
      </c>
      <c r="P17" s="131"/>
      <c r="Q17" s="128"/>
      <c r="R17" s="312"/>
      <c r="S17" s="313"/>
      <c r="T17" s="313"/>
      <c r="U17" s="313"/>
      <c r="V17" s="313"/>
      <c r="W17" s="314"/>
      <c r="Y17" s="116"/>
      <c r="AA17" s="130" t="s">
        <v>103</v>
      </c>
      <c r="AB17" s="131"/>
      <c r="AC17" s="128"/>
      <c r="AD17" s="312"/>
      <c r="AE17" s="313"/>
      <c r="AF17" s="313"/>
      <c r="AG17" s="313"/>
      <c r="AH17" s="313"/>
      <c r="AI17" s="314"/>
      <c r="AK17" s="116"/>
      <c r="AM17" s="130" t="s">
        <v>103</v>
      </c>
      <c r="AN17" s="131"/>
      <c r="AO17" s="128"/>
      <c r="AP17" s="312"/>
      <c r="AQ17" s="313"/>
      <c r="AR17" s="313"/>
      <c r="AS17" s="313"/>
      <c r="AT17" s="313"/>
      <c r="AU17" s="314"/>
      <c r="AW17" s="116"/>
      <c r="AY17" s="130" t="s">
        <v>103</v>
      </c>
      <c r="AZ17" s="131"/>
      <c r="BA17" s="128"/>
      <c r="BB17" s="312"/>
      <c r="BC17" s="313"/>
      <c r="BD17" s="313"/>
      <c r="BE17" s="313"/>
      <c r="BF17" s="313"/>
      <c r="BG17" s="314"/>
    </row>
    <row r="18" spans="1:59" s="112" customFormat="1" ht="15" customHeight="1" x14ac:dyDescent="0.3">
      <c r="A18" s="116"/>
      <c r="C18" s="119" t="s">
        <v>28</v>
      </c>
      <c r="D18" s="132"/>
      <c r="E18" s="128"/>
      <c r="F18" s="315"/>
      <c r="G18" s="316"/>
      <c r="H18" s="316"/>
      <c r="I18" s="316"/>
      <c r="J18" s="316"/>
      <c r="K18" s="317"/>
      <c r="M18" s="116"/>
      <c r="O18" s="119" t="s">
        <v>28</v>
      </c>
      <c r="P18" s="132"/>
      <c r="Q18" s="128"/>
      <c r="R18" s="315"/>
      <c r="S18" s="316"/>
      <c r="T18" s="316"/>
      <c r="U18" s="316"/>
      <c r="V18" s="316"/>
      <c r="W18" s="317"/>
      <c r="Y18" s="116"/>
      <c r="AA18" s="119" t="s">
        <v>28</v>
      </c>
      <c r="AB18" s="132"/>
      <c r="AC18" s="128"/>
      <c r="AD18" s="315"/>
      <c r="AE18" s="316"/>
      <c r="AF18" s="316"/>
      <c r="AG18" s="316"/>
      <c r="AH18" s="316"/>
      <c r="AI18" s="317"/>
      <c r="AK18" s="116"/>
      <c r="AM18" s="119" t="s">
        <v>28</v>
      </c>
      <c r="AN18" s="132"/>
      <c r="AO18" s="128"/>
      <c r="AP18" s="315"/>
      <c r="AQ18" s="316"/>
      <c r="AR18" s="316"/>
      <c r="AS18" s="316"/>
      <c r="AT18" s="316"/>
      <c r="AU18" s="317"/>
      <c r="AW18" s="116"/>
      <c r="AY18" s="119" t="s">
        <v>28</v>
      </c>
      <c r="AZ18" s="132"/>
      <c r="BA18" s="128"/>
      <c r="BB18" s="315"/>
      <c r="BC18" s="316"/>
      <c r="BD18" s="316"/>
      <c r="BE18" s="316"/>
      <c r="BF18" s="316"/>
      <c r="BG18" s="317"/>
    </row>
    <row r="19" spans="1:59" s="112" customFormat="1" ht="15" customHeight="1" x14ac:dyDescent="0.3">
      <c r="A19" s="116"/>
      <c r="C19" s="119" t="s">
        <v>29</v>
      </c>
      <c r="D19" s="132"/>
      <c r="E19" s="128"/>
      <c r="F19" s="306"/>
      <c r="G19" s="307"/>
      <c r="H19" s="307"/>
      <c r="I19" s="307"/>
      <c r="J19" s="307"/>
      <c r="K19" s="308"/>
      <c r="M19" s="116"/>
      <c r="O19" s="119" t="s">
        <v>29</v>
      </c>
      <c r="P19" s="132"/>
      <c r="Q19" s="128"/>
      <c r="R19" s="306"/>
      <c r="S19" s="307"/>
      <c r="T19" s="307"/>
      <c r="U19" s="307"/>
      <c r="V19" s="307"/>
      <c r="W19" s="308"/>
      <c r="Y19" s="116"/>
      <c r="AA19" s="119" t="s">
        <v>29</v>
      </c>
      <c r="AB19" s="132"/>
      <c r="AC19" s="128"/>
      <c r="AD19" s="306"/>
      <c r="AE19" s="307"/>
      <c r="AF19" s="307"/>
      <c r="AG19" s="307"/>
      <c r="AH19" s="307"/>
      <c r="AI19" s="308"/>
      <c r="AK19" s="116"/>
      <c r="AM19" s="119" t="s">
        <v>29</v>
      </c>
      <c r="AN19" s="132"/>
      <c r="AO19" s="128"/>
      <c r="AP19" s="306"/>
      <c r="AQ19" s="307"/>
      <c r="AR19" s="307"/>
      <c r="AS19" s="307"/>
      <c r="AT19" s="307"/>
      <c r="AU19" s="308"/>
      <c r="AW19" s="116"/>
      <c r="AY19" s="119" t="s">
        <v>29</v>
      </c>
      <c r="AZ19" s="132"/>
      <c r="BA19" s="128"/>
      <c r="BB19" s="306"/>
      <c r="BC19" s="307"/>
      <c r="BD19" s="307"/>
      <c r="BE19" s="307"/>
      <c r="BF19" s="307"/>
      <c r="BG19" s="308"/>
    </row>
    <row r="20" spans="1:59" s="112" customFormat="1" ht="15" customHeight="1" x14ac:dyDescent="0.3">
      <c r="A20" s="116"/>
      <c r="C20" s="119" t="s">
        <v>30</v>
      </c>
      <c r="D20" s="133"/>
      <c r="E20" s="128"/>
      <c r="F20" s="309"/>
      <c r="G20" s="310"/>
      <c r="H20" s="310"/>
      <c r="I20" s="310"/>
      <c r="J20" s="310"/>
      <c r="K20" s="311"/>
      <c r="M20" s="116"/>
      <c r="O20" s="119" t="s">
        <v>30</v>
      </c>
      <c r="P20" s="133"/>
      <c r="Q20" s="128"/>
      <c r="R20" s="309"/>
      <c r="S20" s="310"/>
      <c r="T20" s="310"/>
      <c r="U20" s="310"/>
      <c r="V20" s="310"/>
      <c r="W20" s="311"/>
      <c r="Y20" s="116"/>
      <c r="AA20" s="119" t="s">
        <v>30</v>
      </c>
      <c r="AB20" s="133"/>
      <c r="AC20" s="128"/>
      <c r="AD20" s="309"/>
      <c r="AE20" s="310"/>
      <c r="AF20" s="310"/>
      <c r="AG20" s="310"/>
      <c r="AH20" s="310"/>
      <c r="AI20" s="311"/>
      <c r="AK20" s="116"/>
      <c r="AM20" s="119" t="s">
        <v>30</v>
      </c>
      <c r="AN20" s="133"/>
      <c r="AO20" s="128"/>
      <c r="AP20" s="309"/>
      <c r="AQ20" s="310"/>
      <c r="AR20" s="310"/>
      <c r="AS20" s="310"/>
      <c r="AT20" s="310"/>
      <c r="AU20" s="311"/>
      <c r="AW20" s="116"/>
      <c r="AY20" s="119" t="s">
        <v>30</v>
      </c>
      <c r="AZ20" s="133"/>
      <c r="BA20" s="128"/>
      <c r="BB20" s="309"/>
      <c r="BC20" s="310"/>
      <c r="BD20" s="310"/>
      <c r="BE20" s="310"/>
      <c r="BF20" s="310"/>
      <c r="BG20" s="311"/>
    </row>
    <row r="21" spans="1:59" s="112" customFormat="1" ht="6.4" customHeight="1" x14ac:dyDescent="0.3">
      <c r="A21" s="116"/>
      <c r="D21" s="124"/>
      <c r="E21" s="128"/>
      <c r="F21" s="116"/>
      <c r="K21" s="124"/>
      <c r="M21" s="116"/>
      <c r="P21" s="124"/>
      <c r="Q21" s="128"/>
      <c r="R21" s="116"/>
      <c r="W21" s="124"/>
      <c r="Y21" s="116"/>
      <c r="AB21" s="124"/>
      <c r="AC21" s="128"/>
      <c r="AD21" s="116"/>
      <c r="AI21" s="124"/>
      <c r="AK21" s="116"/>
      <c r="AN21" s="124"/>
      <c r="AO21" s="128"/>
      <c r="AP21" s="116"/>
      <c r="AU21" s="124"/>
      <c r="AW21" s="116"/>
      <c r="AZ21" s="124"/>
      <c r="BA21" s="128"/>
      <c r="BB21" s="116"/>
      <c r="BG21" s="124"/>
    </row>
    <row r="22" spans="1:59" s="112" customFormat="1" ht="14.45" customHeight="1" x14ac:dyDescent="0.3">
      <c r="A22" s="116"/>
      <c r="D22" s="124"/>
      <c r="F22" s="291" t="str">
        <f>IF(J28="36",C45,IF(J28="35",C44,IF(J28="13",C46,IF(J28="15",C47,IF(J28="11",C49,IF(J28="12",C50,IF(J28="16",C48,"")))))))</f>
        <v/>
      </c>
      <c r="G22" s="292"/>
      <c r="H22" s="292"/>
      <c r="I22" s="292"/>
      <c r="J22" s="292"/>
      <c r="K22" s="293"/>
      <c r="M22" s="116"/>
      <c r="P22" s="124"/>
      <c r="R22" s="291" t="str">
        <f>IF(V28="36",O45,IF(V28="35",O44,IF(V28="13",O46,IF(V28="15",O47,IF(V28="11",O49,IF(V28="12",O50,IF(V28="16",O48,"")))))))</f>
        <v/>
      </c>
      <c r="S22" s="292"/>
      <c r="T22" s="292"/>
      <c r="U22" s="292"/>
      <c r="V22" s="292"/>
      <c r="W22" s="293"/>
      <c r="Y22" s="116"/>
      <c r="AB22" s="124"/>
      <c r="AD22" s="291" t="str">
        <f>IF(AH28="36",AA45,IF(AH28="35",AA44,IF(AH28="13",AA46,IF(AH28="15",AA47,IF(AH28="11",AA49,IF(AH28="12",AA50,IF(AH28="16",AA48,"")))))))</f>
        <v/>
      </c>
      <c r="AE22" s="292"/>
      <c r="AF22" s="292"/>
      <c r="AG22" s="292"/>
      <c r="AH22" s="292"/>
      <c r="AI22" s="293"/>
      <c r="AK22" s="116"/>
      <c r="AN22" s="124"/>
      <c r="AP22" s="291" t="str">
        <f>IF(AT28="36",AM45,IF(AT28="35",AM44,IF(AT28="13",AM46,IF(AT28="15",AM47,IF(AT28="11",AM49,IF(AT28="12",AM50,IF(AT28="16",AM48,"")))))))</f>
        <v/>
      </c>
      <c r="AQ22" s="292"/>
      <c r="AR22" s="292"/>
      <c r="AS22" s="292"/>
      <c r="AT22" s="292"/>
      <c r="AU22" s="293"/>
      <c r="AW22" s="116"/>
      <c r="AZ22" s="124"/>
      <c r="BB22" s="291" t="str">
        <f>IF(BF28="36",AY45,IF(BF28="35",AY44,IF(BF28="13",AY46,IF(BF28="15",AY47,IF(BF28="11",AY49,IF(BF28="12",AY50,IF(BF28="16",AY48,"")))))))</f>
        <v/>
      </c>
      <c r="BC22" s="292"/>
      <c r="BD22" s="292"/>
      <c r="BE22" s="292"/>
      <c r="BF22" s="292"/>
      <c r="BG22" s="293"/>
    </row>
    <row r="23" spans="1:59" s="112" customFormat="1" ht="31.9" customHeight="1" x14ac:dyDescent="0.3">
      <c r="A23" s="300" t="s">
        <v>104</v>
      </c>
      <c r="B23" s="301"/>
      <c r="C23" s="301"/>
      <c r="D23" s="134">
        <f>G38</f>
        <v>0</v>
      </c>
      <c r="F23" s="294"/>
      <c r="G23" s="295"/>
      <c r="H23" s="295"/>
      <c r="I23" s="295"/>
      <c r="J23" s="295"/>
      <c r="K23" s="296"/>
      <c r="M23" s="300" t="s">
        <v>104</v>
      </c>
      <c r="N23" s="301"/>
      <c r="O23" s="301"/>
      <c r="P23" s="134">
        <f>S38</f>
        <v>0</v>
      </c>
      <c r="R23" s="294"/>
      <c r="S23" s="295"/>
      <c r="T23" s="295"/>
      <c r="U23" s="295"/>
      <c r="V23" s="295"/>
      <c r="W23" s="296"/>
      <c r="Y23" s="300" t="s">
        <v>104</v>
      </c>
      <c r="Z23" s="301"/>
      <c r="AA23" s="301"/>
      <c r="AB23" s="134">
        <f>AE38</f>
        <v>0</v>
      </c>
      <c r="AD23" s="294"/>
      <c r="AE23" s="295"/>
      <c r="AF23" s="295"/>
      <c r="AG23" s="295"/>
      <c r="AH23" s="295"/>
      <c r="AI23" s="296"/>
      <c r="AK23" s="300" t="s">
        <v>104</v>
      </c>
      <c r="AL23" s="301"/>
      <c r="AM23" s="301"/>
      <c r="AN23" s="134">
        <f>AQ38</f>
        <v>0</v>
      </c>
      <c r="AP23" s="294"/>
      <c r="AQ23" s="295"/>
      <c r="AR23" s="295"/>
      <c r="AS23" s="295"/>
      <c r="AT23" s="295"/>
      <c r="AU23" s="296"/>
      <c r="AW23" s="300" t="s">
        <v>104</v>
      </c>
      <c r="AX23" s="301"/>
      <c r="AY23" s="301"/>
      <c r="AZ23" s="134">
        <f>BC38</f>
        <v>0</v>
      </c>
      <c r="BB23" s="294"/>
      <c r="BC23" s="295"/>
      <c r="BD23" s="295"/>
      <c r="BE23" s="295"/>
      <c r="BF23" s="295"/>
      <c r="BG23" s="296"/>
    </row>
    <row r="24" spans="1:59" s="112" customFormat="1" ht="17.45" customHeight="1" x14ac:dyDescent="0.3">
      <c r="A24" s="303" t="str">
        <f>IF(D23&lt;0,"Must be positive number.  Make sure end time ends with PM, if appropriate.",IF(D23&gt;40,"This number may be incorrect.  Please re-check the numbers/times entered."," "))</f>
        <v xml:space="preserve"> </v>
      </c>
      <c r="B24" s="304"/>
      <c r="C24" s="304"/>
      <c r="D24" s="305"/>
      <c r="F24" s="294"/>
      <c r="G24" s="295"/>
      <c r="H24" s="295"/>
      <c r="I24" s="295"/>
      <c r="J24" s="295"/>
      <c r="K24" s="296"/>
      <c r="M24" s="303" t="str">
        <f>IF(P23&lt;0,"Must be positive number.  Make sure end time ends with PM, if appropriate.",IF(P23&gt;40,"This number may be incorrect.  Please re-check the numbers/times entered."," "))</f>
        <v xml:space="preserve"> </v>
      </c>
      <c r="N24" s="304"/>
      <c r="O24" s="304"/>
      <c r="P24" s="305"/>
      <c r="R24" s="294"/>
      <c r="S24" s="295"/>
      <c r="T24" s="295"/>
      <c r="U24" s="295"/>
      <c r="V24" s="295"/>
      <c r="W24" s="296"/>
      <c r="Y24" s="303" t="str">
        <f>IF(AB23&lt;0,"Must be positive number.  Make sure end time ends with PM, if appropriate.",IF(AB23&gt;40,"This number may be incorrect.  Please re-check the numbers/times entered."," "))</f>
        <v xml:space="preserve"> </v>
      </c>
      <c r="Z24" s="304"/>
      <c r="AA24" s="304"/>
      <c r="AB24" s="305"/>
      <c r="AD24" s="294"/>
      <c r="AE24" s="295"/>
      <c r="AF24" s="295"/>
      <c r="AG24" s="295"/>
      <c r="AH24" s="295"/>
      <c r="AI24" s="296"/>
      <c r="AK24" s="303" t="str">
        <f>IF(AN23&lt;0,"Must be positive number.  Make sure end time ends with PM, if appropriate.",IF(AN23&gt;40,"This number may be incorrect.  Please re-check the numbers/times entered."," "))</f>
        <v xml:space="preserve"> </v>
      </c>
      <c r="AL24" s="304"/>
      <c r="AM24" s="304"/>
      <c r="AN24" s="305"/>
      <c r="AP24" s="294"/>
      <c r="AQ24" s="295"/>
      <c r="AR24" s="295"/>
      <c r="AS24" s="295"/>
      <c r="AT24" s="295"/>
      <c r="AU24" s="296"/>
      <c r="AW24" s="303" t="str">
        <f>IF(AZ23&lt;0,"Must be positive number.  Make sure end time ends with PM, if appropriate.",IF(AZ23&gt;40,"This number may be incorrect.  Please re-check the numbers/times entered."," "))</f>
        <v xml:space="preserve"> </v>
      </c>
      <c r="AX24" s="304"/>
      <c r="AY24" s="304"/>
      <c r="AZ24" s="305"/>
      <c r="BB24" s="294"/>
      <c r="BC24" s="295"/>
      <c r="BD24" s="295"/>
      <c r="BE24" s="295"/>
      <c r="BF24" s="295"/>
      <c r="BG24" s="296"/>
    </row>
    <row r="25" spans="1:59" s="112" customFormat="1" ht="56.45" customHeight="1" x14ac:dyDescent="0.3">
      <c r="A25" s="300" t="s">
        <v>109</v>
      </c>
      <c r="B25" s="301"/>
      <c r="C25" s="302"/>
      <c r="D25" s="135"/>
      <c r="F25" s="294"/>
      <c r="G25" s="295"/>
      <c r="H25" s="295"/>
      <c r="I25" s="295"/>
      <c r="J25" s="295"/>
      <c r="K25" s="296"/>
      <c r="M25" s="300" t="s">
        <v>109</v>
      </c>
      <c r="N25" s="301"/>
      <c r="O25" s="302"/>
      <c r="P25" s="135"/>
      <c r="R25" s="294"/>
      <c r="S25" s="295"/>
      <c r="T25" s="295"/>
      <c r="U25" s="295"/>
      <c r="V25" s="295"/>
      <c r="W25" s="296"/>
      <c r="Y25" s="300" t="s">
        <v>109</v>
      </c>
      <c r="Z25" s="301"/>
      <c r="AA25" s="302"/>
      <c r="AB25" s="135"/>
      <c r="AD25" s="294"/>
      <c r="AE25" s="295"/>
      <c r="AF25" s="295"/>
      <c r="AG25" s="295"/>
      <c r="AH25" s="295"/>
      <c r="AI25" s="296"/>
      <c r="AK25" s="300" t="s">
        <v>109</v>
      </c>
      <c r="AL25" s="301"/>
      <c r="AM25" s="302"/>
      <c r="AN25" s="135"/>
      <c r="AP25" s="294"/>
      <c r="AQ25" s="295"/>
      <c r="AR25" s="295"/>
      <c r="AS25" s="295"/>
      <c r="AT25" s="295"/>
      <c r="AU25" s="296"/>
      <c r="AW25" s="300" t="s">
        <v>109</v>
      </c>
      <c r="AX25" s="301"/>
      <c r="AY25" s="302"/>
      <c r="AZ25" s="135"/>
      <c r="BB25" s="294"/>
      <c r="BC25" s="295"/>
      <c r="BD25" s="295"/>
      <c r="BE25" s="295"/>
      <c r="BF25" s="295"/>
      <c r="BG25" s="296"/>
    </row>
    <row r="26" spans="1:59" s="112" customFormat="1" ht="22.15" customHeight="1" x14ac:dyDescent="0.3">
      <c r="A26" s="117"/>
      <c r="B26" s="118"/>
      <c r="C26" s="118"/>
      <c r="D26" s="124"/>
      <c r="F26" s="297"/>
      <c r="G26" s="298"/>
      <c r="H26" s="298"/>
      <c r="I26" s="298"/>
      <c r="J26" s="298"/>
      <c r="K26" s="299"/>
      <c r="M26" s="117"/>
      <c r="N26" s="118"/>
      <c r="O26" s="118"/>
      <c r="P26" s="124"/>
      <c r="R26" s="297"/>
      <c r="S26" s="298"/>
      <c r="T26" s="298"/>
      <c r="U26" s="298"/>
      <c r="V26" s="298"/>
      <c r="W26" s="299"/>
      <c r="Y26" s="117"/>
      <c r="Z26" s="118"/>
      <c r="AA26" s="118"/>
      <c r="AB26" s="124"/>
      <c r="AD26" s="297"/>
      <c r="AE26" s="298"/>
      <c r="AF26" s="298"/>
      <c r="AG26" s="298"/>
      <c r="AH26" s="298"/>
      <c r="AI26" s="299"/>
      <c r="AK26" s="117"/>
      <c r="AL26" s="118"/>
      <c r="AM26" s="118"/>
      <c r="AN26" s="124"/>
      <c r="AP26" s="297"/>
      <c r="AQ26" s="298"/>
      <c r="AR26" s="298"/>
      <c r="AS26" s="298"/>
      <c r="AT26" s="298"/>
      <c r="AU26" s="299"/>
      <c r="AW26" s="117"/>
      <c r="AX26" s="118"/>
      <c r="AY26" s="118"/>
      <c r="AZ26" s="124"/>
      <c r="BB26" s="297"/>
      <c r="BC26" s="298"/>
      <c r="BD26" s="298"/>
      <c r="BE26" s="298"/>
      <c r="BF26" s="298"/>
      <c r="BG26" s="299"/>
    </row>
    <row r="27" spans="1:59" s="112" customFormat="1" ht="7.15" customHeight="1" x14ac:dyDescent="0.3">
      <c r="A27" s="117"/>
      <c r="B27" s="118"/>
      <c r="C27" s="118"/>
      <c r="D27" s="124"/>
      <c r="F27" s="136"/>
      <c r="G27" s="137"/>
      <c r="H27" s="137"/>
      <c r="I27" s="137"/>
      <c r="J27" s="137"/>
      <c r="K27" s="138"/>
      <c r="M27" s="117"/>
      <c r="N27" s="118"/>
      <c r="O27" s="118"/>
      <c r="P27" s="124"/>
      <c r="R27" s="136"/>
      <c r="S27" s="137"/>
      <c r="T27" s="137"/>
      <c r="U27" s="137"/>
      <c r="V27" s="137"/>
      <c r="W27" s="138"/>
      <c r="Y27" s="117"/>
      <c r="Z27" s="118"/>
      <c r="AA27" s="118"/>
      <c r="AB27" s="124"/>
      <c r="AD27" s="136"/>
      <c r="AE27" s="137"/>
      <c r="AF27" s="137"/>
      <c r="AG27" s="137"/>
      <c r="AH27" s="137"/>
      <c r="AI27" s="138"/>
      <c r="AK27" s="117"/>
      <c r="AL27" s="118"/>
      <c r="AM27" s="118"/>
      <c r="AN27" s="124"/>
      <c r="AP27" s="136"/>
      <c r="AQ27" s="137"/>
      <c r="AR27" s="137"/>
      <c r="AS27" s="137"/>
      <c r="AT27" s="137"/>
      <c r="AU27" s="138"/>
      <c r="AW27" s="117"/>
      <c r="AX27" s="118"/>
      <c r="AY27" s="118"/>
      <c r="AZ27" s="124"/>
      <c r="BB27" s="136"/>
      <c r="BC27" s="137"/>
      <c r="BD27" s="137"/>
      <c r="BE27" s="137"/>
      <c r="BF27" s="137"/>
      <c r="BG27" s="138"/>
    </row>
    <row r="28" spans="1:59" s="112" customFormat="1" ht="20.25" x14ac:dyDescent="0.3">
      <c r="A28" s="116"/>
      <c r="C28" s="113" t="s">
        <v>31</v>
      </c>
      <c r="D28" s="139" t="str">
        <f>IF(D35=11,"14",IF(D35=6,"17", IF(D35=10,"18",IF(D35=5,"19",""))))</f>
        <v/>
      </c>
      <c r="F28" s="116"/>
      <c r="I28" s="140" t="s">
        <v>31</v>
      </c>
      <c r="J28" s="289" t="str">
        <f>IF(F19="a. Separate class (more than 50% children with IEPs)","35",IF(F19="b. Separate school (public or private day school specifically for children with disabilities)","16",IF(F19="c. Residential facility (public or private residential school)","15",IF(F19="d. Home (majority of special education services provided at home)","13",IF(F19="e. Non-Public Agency (placed and lives at NPA)","11",IF(F19="f. Non-Public Agency Day School (placed at NPA, but does not live there)","12",IF(F19="g. Other (service provider location or some other location)","36", "")))))))</f>
        <v/>
      </c>
      <c r="K28" s="290"/>
      <c r="M28" s="116"/>
      <c r="O28" s="113" t="s">
        <v>31</v>
      </c>
      <c r="P28" s="139" t="str">
        <f>IF(P35=11,"14",IF(P35=6,"17", IF(P35=10,"18",IF(P35=5,"19",""))))</f>
        <v/>
      </c>
      <c r="R28" s="116"/>
      <c r="U28" s="140" t="s">
        <v>31</v>
      </c>
      <c r="V28" s="289" t="str">
        <f>IF(R19="a. Separate class (more than 50% children with IEPs)","35",IF(R19="b. Separate school (public or private day school specifically for children with disabilities)","16",IF(R19="c. Residential facility (public or private residential school)","15",IF(R19="d. Home (majority of special education services provided at home)","13",IF(R19="e. Non-Public Agency (placed and lives at NPA)","11",IF(R19="f. Non-Public Agency Day School (placed at NPA, but does not live there)","12",IF(R19="g. Other (service provider location or some other location)","36", "")))))))</f>
        <v/>
      </c>
      <c r="W28" s="290"/>
      <c r="Y28" s="116"/>
      <c r="AA28" s="113" t="s">
        <v>31</v>
      </c>
      <c r="AB28" s="139" t="str">
        <f>IF(AB35=11,"14",IF(AB35=6,"17", IF(AB35=10,"18",IF(AB35=5,"19",""))))</f>
        <v/>
      </c>
      <c r="AD28" s="116"/>
      <c r="AG28" s="140" t="s">
        <v>31</v>
      </c>
      <c r="AH28" s="289" t="str">
        <f>IF(AD19="a. Separate class (more than 50% children with IEPs)","35",IF(AD19="b. Separate school (public or private day school specifically for children with disabilities)","16",IF(AD19="c. Residential facility (public or private residential school)","15",IF(AD19="d. Home (majority of special education services provided at home)","13",IF(AD19="e. Non-Public Agency (placed and lives at NPA)","11",IF(AD19="f. Non-Public Agency Day School (placed at NPA, but does not live there)","12",IF(AD19="g. Other (service provider location or some other location)","36", "")))))))</f>
        <v/>
      </c>
      <c r="AI28" s="290"/>
      <c r="AK28" s="116"/>
      <c r="AM28" s="113" t="s">
        <v>31</v>
      </c>
      <c r="AN28" s="139" t="str">
        <f>IF(AN35=11,"14",IF(AN35=6,"17", IF(AN35=10,"18",IF(AN35=5,"19",""))))</f>
        <v/>
      </c>
      <c r="AP28" s="116"/>
      <c r="AS28" s="140" t="s">
        <v>31</v>
      </c>
      <c r="AT28" s="289" t="str">
        <f>IF(AP19="a. Separate class (more than 50% children with IEPs)","35",IF(AP19="b. Separate school (public or private day school specifically for children with disabilities)","16",IF(AP19="c. Residential facility (public or private residential school)","15",IF(AP19="d. Home (majority of special education services provided at home)","13",IF(AP19="e. Non-Public Agency (placed and lives at NPA)","11",IF(AP19="f. Non-Public Agency Day School (placed at NPA, but does not live there)","12",IF(AP19="g. Other (service provider location or some other location)","36", "")))))))</f>
        <v/>
      </c>
      <c r="AU28" s="290"/>
      <c r="AW28" s="116"/>
      <c r="AY28" s="113" t="s">
        <v>31</v>
      </c>
      <c r="AZ28" s="139" t="str">
        <f>IF(AZ35=11,"14",IF(AZ35=6,"17", IF(AZ35=10,"18",IF(AZ35=5,"19",""))))</f>
        <v/>
      </c>
      <c r="BB28" s="116"/>
      <c r="BE28" s="140" t="s">
        <v>31</v>
      </c>
      <c r="BF28" s="289" t="str">
        <f>IF(BB19="a. Separate class (more than 50% children with IEPs)","35",IF(BB19="b. Separate school (public or private day school specifically for children with disabilities)","16",IF(BB19="c. Residential facility (public or private residential school)","15",IF(BB19="d. Home (majority of special education services provided at home)","13",IF(BB19="e. Non-Public Agency (placed and lives at NPA)","11",IF(BB19="f. Non-Public Agency Day School (placed at NPA, but does not live there)","12",IF(BB19="g. Other (service provider location or some other location)","36", "")))))))</f>
        <v/>
      </c>
      <c r="BG28" s="290"/>
    </row>
    <row r="29" spans="1:59" s="112" customFormat="1" ht="5.45" customHeight="1" thickBot="1" x14ac:dyDescent="0.35">
      <c r="A29" s="126"/>
      <c r="B29" s="127"/>
      <c r="C29" s="127"/>
      <c r="D29" s="129"/>
      <c r="F29" s="126"/>
      <c r="G29" s="127"/>
      <c r="H29" s="127"/>
      <c r="I29" s="127"/>
      <c r="J29" s="127"/>
      <c r="K29" s="129"/>
      <c r="M29" s="126"/>
      <c r="N29" s="127"/>
      <c r="O29" s="127"/>
      <c r="P29" s="129"/>
      <c r="R29" s="126"/>
      <c r="S29" s="127"/>
      <c r="T29" s="127"/>
      <c r="U29" s="127"/>
      <c r="V29" s="127"/>
      <c r="W29" s="129"/>
      <c r="Y29" s="126"/>
      <c r="Z29" s="127"/>
      <c r="AA29" s="127"/>
      <c r="AB29" s="129"/>
      <c r="AD29" s="126"/>
      <c r="AE29" s="127"/>
      <c r="AF29" s="127"/>
      <c r="AG29" s="127"/>
      <c r="AH29" s="127"/>
      <c r="AI29" s="129"/>
      <c r="AK29" s="126"/>
      <c r="AL29" s="127"/>
      <c r="AM29" s="127"/>
      <c r="AN29" s="129"/>
      <c r="AP29" s="126"/>
      <c r="AQ29" s="127"/>
      <c r="AR29" s="127"/>
      <c r="AS29" s="127"/>
      <c r="AT29" s="127"/>
      <c r="AU29" s="129"/>
      <c r="AW29" s="126"/>
      <c r="AX29" s="127"/>
      <c r="AY29" s="127"/>
      <c r="AZ29" s="129"/>
      <c r="BB29" s="126"/>
      <c r="BC29" s="127"/>
      <c r="BD29" s="127"/>
      <c r="BE29" s="127"/>
      <c r="BF29" s="127"/>
      <c r="BG29" s="129"/>
    </row>
    <row r="30" spans="1:59" s="112" customFormat="1" ht="6" customHeight="1" thickBot="1" x14ac:dyDescent="0.35">
      <c r="A30" s="126"/>
      <c r="B30" s="127"/>
      <c r="C30" s="127"/>
      <c r="D30" s="127"/>
      <c r="E30" s="127"/>
      <c r="F30" s="127"/>
      <c r="G30" s="127"/>
      <c r="H30" s="127"/>
      <c r="I30" s="127"/>
      <c r="J30" s="127"/>
      <c r="K30" s="129"/>
      <c r="M30" s="126"/>
      <c r="N30" s="127"/>
      <c r="O30" s="127"/>
      <c r="P30" s="127"/>
      <c r="Q30" s="127"/>
      <c r="R30" s="127"/>
      <c r="S30" s="127"/>
      <c r="T30" s="127"/>
      <c r="U30" s="127"/>
      <c r="V30" s="127"/>
      <c r="W30" s="129"/>
      <c r="Y30" s="126"/>
      <c r="Z30" s="127"/>
      <c r="AA30" s="127"/>
      <c r="AB30" s="127"/>
      <c r="AC30" s="127"/>
      <c r="AD30" s="127"/>
      <c r="AE30" s="127"/>
      <c r="AF30" s="127"/>
      <c r="AG30" s="127"/>
      <c r="AH30" s="127"/>
      <c r="AI30" s="129"/>
      <c r="AK30" s="126"/>
      <c r="AL30" s="127"/>
      <c r="AM30" s="127"/>
      <c r="AN30" s="127"/>
      <c r="AO30" s="127"/>
      <c r="AP30" s="127"/>
      <c r="AQ30" s="127"/>
      <c r="AR30" s="127"/>
      <c r="AS30" s="127"/>
      <c r="AT30" s="127"/>
      <c r="AU30" s="129"/>
      <c r="AW30" s="126"/>
      <c r="AX30" s="127"/>
      <c r="AY30" s="127"/>
      <c r="AZ30" s="127"/>
      <c r="BA30" s="127"/>
      <c r="BB30" s="127"/>
      <c r="BC30" s="127"/>
      <c r="BD30" s="127"/>
      <c r="BE30" s="127"/>
      <c r="BF30" s="127"/>
      <c r="BG30" s="129"/>
    </row>
    <row r="31" spans="1:59" s="112" customFormat="1" x14ac:dyDescent="0.3">
      <c r="A31" s="141"/>
      <c r="M31" s="141"/>
      <c r="Y31" s="141"/>
      <c r="AK31" s="141"/>
      <c r="AW31" s="141"/>
    </row>
    <row r="32" spans="1:59" s="112" customFormat="1" hidden="1" x14ac:dyDescent="0.3">
      <c r="F32" s="142" t="s">
        <v>32</v>
      </c>
      <c r="G32" s="142"/>
      <c r="H32" s="142" t="s">
        <v>33</v>
      </c>
      <c r="R32" s="142" t="s">
        <v>32</v>
      </c>
      <c r="S32" s="142"/>
      <c r="T32" s="142" t="s">
        <v>33</v>
      </c>
      <c r="AD32" s="142" t="s">
        <v>32</v>
      </c>
      <c r="AE32" s="142"/>
      <c r="AF32" s="142" t="s">
        <v>33</v>
      </c>
      <c r="AP32" s="142" t="s">
        <v>32</v>
      </c>
      <c r="AQ32" s="142"/>
      <c r="AR32" s="142" t="s">
        <v>33</v>
      </c>
      <c r="BB32" s="142" t="s">
        <v>32</v>
      </c>
      <c r="BC32" s="142"/>
      <c r="BD32" s="142" t="s">
        <v>33</v>
      </c>
    </row>
    <row r="33" spans="2:56" s="112" customFormat="1" hidden="1" x14ac:dyDescent="0.3">
      <c r="C33" s="119" t="s">
        <v>34</v>
      </c>
      <c r="D33" s="142">
        <f>IF(D23&gt;9.9999999999,1,0)</f>
        <v>0</v>
      </c>
      <c r="F33" s="142">
        <f>(D15-D14)*24</f>
        <v>0</v>
      </c>
      <c r="G33" s="142"/>
      <c r="H33" s="142">
        <f>(D19-D18)*24</f>
        <v>0</v>
      </c>
      <c r="O33" s="119" t="s">
        <v>34</v>
      </c>
      <c r="P33" s="142">
        <f>IF(P23&gt;9.9999999999,1,0)</f>
        <v>0</v>
      </c>
      <c r="R33" s="142">
        <f>(P15-P14)*24</f>
        <v>0</v>
      </c>
      <c r="S33" s="142"/>
      <c r="T33" s="142">
        <f>(P19-P18)*24</f>
        <v>0</v>
      </c>
      <c r="AA33" s="119" t="s">
        <v>34</v>
      </c>
      <c r="AB33" s="142">
        <f>IF(AB23&gt;9.9999999999,1,0)</f>
        <v>0</v>
      </c>
      <c r="AD33" s="142">
        <f>(AB15-AB14)*24</f>
        <v>0</v>
      </c>
      <c r="AE33" s="142"/>
      <c r="AF33" s="142">
        <f>(AB19-AB18)*24</f>
        <v>0</v>
      </c>
      <c r="AM33" s="119" t="s">
        <v>34</v>
      </c>
      <c r="AN33" s="142">
        <f>IF(AN23&gt;9.9999999999,1,0)</f>
        <v>0</v>
      </c>
      <c r="AP33" s="142">
        <f>(AN15-AN14)*24</f>
        <v>0</v>
      </c>
      <c r="AQ33" s="142"/>
      <c r="AR33" s="142">
        <f>(AN19-AN18)*24</f>
        <v>0</v>
      </c>
      <c r="AY33" s="119" t="s">
        <v>34</v>
      </c>
      <c r="AZ33" s="142">
        <f>IF(AZ23&gt;9.9999999999,1,0)</f>
        <v>0</v>
      </c>
      <c r="BB33" s="142">
        <f>(AZ15-AZ14)*24</f>
        <v>0</v>
      </c>
      <c r="BC33" s="142"/>
      <c r="BD33" s="142">
        <f>(AZ19-AZ18)*24</f>
        <v>0</v>
      </c>
    </row>
    <row r="34" spans="2:56" s="112" customFormat="1" hidden="1" x14ac:dyDescent="0.3">
      <c r="C34" s="119" t="s">
        <v>35</v>
      </c>
      <c r="D34" s="143" t="str">
        <f>IF(D25="","0",IF(D25="elsewhere","5", "10"))</f>
        <v>0</v>
      </c>
      <c r="F34" s="142">
        <f>F33*60</f>
        <v>0</v>
      </c>
      <c r="G34" s="142"/>
      <c r="H34" s="142">
        <f>H33*60</f>
        <v>0</v>
      </c>
      <c r="O34" s="119" t="s">
        <v>35</v>
      </c>
      <c r="P34" s="143" t="str">
        <f>IF(P25="","0",IF(P25="elsewhere","5", "10"))</f>
        <v>0</v>
      </c>
      <c r="R34" s="142">
        <f>R33*60</f>
        <v>0</v>
      </c>
      <c r="S34" s="142"/>
      <c r="T34" s="142">
        <f>T33*60</f>
        <v>0</v>
      </c>
      <c r="AA34" s="119" t="s">
        <v>35</v>
      </c>
      <c r="AB34" s="143" t="str">
        <f>IF(AB25="","0",IF(AB25="elsewhere","5", "10"))</f>
        <v>0</v>
      </c>
      <c r="AD34" s="142">
        <f>AD33*60</f>
        <v>0</v>
      </c>
      <c r="AE34" s="142"/>
      <c r="AF34" s="142">
        <f>AF33*60</f>
        <v>0</v>
      </c>
      <c r="AM34" s="119" t="s">
        <v>35</v>
      </c>
      <c r="AN34" s="143" t="str">
        <f>IF(AN25="","0",IF(AN25="elsewhere","5", "10"))</f>
        <v>0</v>
      </c>
      <c r="AP34" s="142">
        <f>AP33*60</f>
        <v>0</v>
      </c>
      <c r="AQ34" s="142"/>
      <c r="AR34" s="142">
        <f>AR33*60</f>
        <v>0</v>
      </c>
      <c r="AY34" s="119" t="s">
        <v>35</v>
      </c>
      <c r="AZ34" s="143" t="str">
        <f>IF(AZ25="","0",IF(AZ25="elsewhere","5", "10"))</f>
        <v>0</v>
      </c>
      <c r="BB34" s="142">
        <f>BB33*60</f>
        <v>0</v>
      </c>
      <c r="BC34" s="142"/>
      <c r="BD34" s="142">
        <f>BD33*60</f>
        <v>0</v>
      </c>
    </row>
    <row r="35" spans="2:56" s="112" customFormat="1" hidden="1" x14ac:dyDescent="0.3">
      <c r="C35" s="119" t="s">
        <v>36</v>
      </c>
      <c r="D35" s="142">
        <f>D33+D34</f>
        <v>0</v>
      </c>
      <c r="F35" s="142">
        <f>F33*D16</f>
        <v>0</v>
      </c>
      <c r="G35" s="142"/>
      <c r="H35" s="142">
        <f>H33*D20</f>
        <v>0</v>
      </c>
      <c r="O35" s="119" t="s">
        <v>36</v>
      </c>
      <c r="P35" s="142">
        <f>P33+P34</f>
        <v>0</v>
      </c>
      <c r="R35" s="142">
        <f>R33*P16</f>
        <v>0</v>
      </c>
      <c r="S35" s="142"/>
      <c r="T35" s="142">
        <f>T33*P20</f>
        <v>0</v>
      </c>
      <c r="AA35" s="119" t="s">
        <v>36</v>
      </c>
      <c r="AB35" s="142">
        <f>AB33+AB34</f>
        <v>0</v>
      </c>
      <c r="AD35" s="142">
        <f>AD33*AB16</f>
        <v>0</v>
      </c>
      <c r="AE35" s="142"/>
      <c r="AF35" s="142">
        <f>AF33*AB20</f>
        <v>0</v>
      </c>
      <c r="AM35" s="119" t="s">
        <v>36</v>
      </c>
      <c r="AN35" s="142">
        <f>AN33+AN34</f>
        <v>0</v>
      </c>
      <c r="AP35" s="142">
        <f>AP33*AN16</f>
        <v>0</v>
      </c>
      <c r="AQ35" s="142"/>
      <c r="AR35" s="142">
        <f>AR33*AN20</f>
        <v>0</v>
      </c>
      <c r="AY35" s="119" t="s">
        <v>36</v>
      </c>
      <c r="AZ35" s="142">
        <f>AZ33+AZ34</f>
        <v>0</v>
      </c>
      <c r="BB35" s="142">
        <f>BB33*AZ16</f>
        <v>0</v>
      </c>
      <c r="BC35" s="142"/>
      <c r="BD35" s="142">
        <f>BD33*AZ20</f>
        <v>0</v>
      </c>
    </row>
    <row r="36" spans="2:56" s="112" customFormat="1" hidden="1" x14ac:dyDescent="0.3">
      <c r="F36" s="142">
        <f>F34*D16</f>
        <v>0</v>
      </c>
      <c r="G36" s="142"/>
      <c r="H36" s="142">
        <f>H34*D20</f>
        <v>0</v>
      </c>
      <c r="R36" s="142">
        <f>R34*P16</f>
        <v>0</v>
      </c>
      <c r="S36" s="142"/>
      <c r="T36" s="142">
        <f>T34*P20</f>
        <v>0</v>
      </c>
      <c r="AD36" s="142">
        <f>AD34*AB16</f>
        <v>0</v>
      </c>
      <c r="AE36" s="142"/>
      <c r="AF36" s="142">
        <f>AF34*AB20</f>
        <v>0</v>
      </c>
      <c r="AP36" s="142">
        <f>AP34*AN16</f>
        <v>0</v>
      </c>
      <c r="AQ36" s="142"/>
      <c r="AR36" s="142">
        <f>AR34*AN20</f>
        <v>0</v>
      </c>
      <c r="BB36" s="142">
        <f>BB34*AZ16</f>
        <v>0</v>
      </c>
      <c r="BC36" s="142"/>
      <c r="BD36" s="142">
        <f>BD34*AZ20</f>
        <v>0</v>
      </c>
    </row>
    <row r="37" spans="2:56" hidden="1" x14ac:dyDescent="0.3">
      <c r="F37" s="144" t="s">
        <v>37</v>
      </c>
      <c r="G37" s="107">
        <f>F36+H36</f>
        <v>0</v>
      </c>
      <c r="R37" s="144" t="s">
        <v>37</v>
      </c>
      <c r="S37" s="107">
        <f>R36+T36</f>
        <v>0</v>
      </c>
      <c r="AD37" s="144" t="s">
        <v>37</v>
      </c>
      <c r="AE37" s="107">
        <f>AD36+AF36</f>
        <v>0</v>
      </c>
      <c r="AP37" s="144" t="s">
        <v>37</v>
      </c>
      <c r="AQ37" s="107">
        <f>AP36+AR36</f>
        <v>0</v>
      </c>
      <c r="BB37" s="144" t="s">
        <v>37</v>
      </c>
      <c r="BC37" s="107">
        <f>BB36+BD36</f>
        <v>0</v>
      </c>
    </row>
    <row r="38" spans="2:56" hidden="1" x14ac:dyDescent="0.3">
      <c r="F38" s="144" t="s">
        <v>38</v>
      </c>
      <c r="G38" s="107">
        <f>F35+H35</f>
        <v>0</v>
      </c>
      <c r="R38" s="144" t="s">
        <v>38</v>
      </c>
      <c r="S38" s="107">
        <f>R35+T35</f>
        <v>0</v>
      </c>
      <c r="AD38" s="144" t="s">
        <v>38</v>
      </c>
      <c r="AE38" s="107">
        <f>AD35+AF35</f>
        <v>0</v>
      </c>
      <c r="AP38" s="144" t="s">
        <v>38</v>
      </c>
      <c r="AQ38" s="107">
        <f>AP35+AR35</f>
        <v>0</v>
      </c>
      <c r="BB38" s="144" t="s">
        <v>38</v>
      </c>
      <c r="BC38" s="107">
        <f>BB35+BD35</f>
        <v>0</v>
      </c>
    </row>
    <row r="39" spans="2:56" hidden="1" x14ac:dyDescent="0.3">
      <c r="C39" s="173" t="s">
        <v>125</v>
      </c>
      <c r="O39" s="173" t="s">
        <v>125</v>
      </c>
      <c r="AA39" s="173" t="s">
        <v>125</v>
      </c>
      <c r="AM39" s="173" t="s">
        <v>125</v>
      </c>
      <c r="AY39" s="173" t="s">
        <v>125</v>
      </c>
    </row>
    <row r="40" spans="2:56" hidden="1" x14ac:dyDescent="0.3">
      <c r="C40" s="173" t="s">
        <v>126</v>
      </c>
      <c r="O40" s="173" t="s">
        <v>126</v>
      </c>
      <c r="AA40" s="173" t="s">
        <v>126</v>
      </c>
      <c r="AM40" s="173" t="s">
        <v>126</v>
      </c>
      <c r="AY40" s="173" t="s">
        <v>126</v>
      </c>
    </row>
    <row r="41" spans="2:56" hidden="1" x14ac:dyDescent="0.3"/>
    <row r="42" spans="2:56" hidden="1" x14ac:dyDescent="0.3"/>
    <row r="43" spans="2:56" hidden="1" x14ac:dyDescent="0.3"/>
    <row r="44" spans="2:56" hidden="1" x14ac:dyDescent="0.3">
      <c r="B44" s="107">
        <v>35</v>
      </c>
      <c r="C44" s="173" t="s">
        <v>39</v>
      </c>
      <c r="N44" s="107">
        <v>35</v>
      </c>
      <c r="O44" s="107" t="s">
        <v>39</v>
      </c>
      <c r="Z44" s="107">
        <v>35</v>
      </c>
      <c r="AA44" s="107" t="s">
        <v>39</v>
      </c>
      <c r="AL44" s="107">
        <v>35</v>
      </c>
      <c r="AM44" s="107" t="s">
        <v>39</v>
      </c>
      <c r="AX44" s="107">
        <v>35</v>
      </c>
      <c r="AY44" s="107" t="s">
        <v>39</v>
      </c>
    </row>
    <row r="45" spans="2:56" hidden="1" x14ac:dyDescent="0.3">
      <c r="B45" s="107">
        <v>36</v>
      </c>
      <c r="C45" s="107" t="s">
        <v>105</v>
      </c>
      <c r="N45" s="107">
        <v>36</v>
      </c>
      <c r="O45" s="107" t="s">
        <v>105</v>
      </c>
      <c r="Z45" s="107">
        <v>36</v>
      </c>
      <c r="AA45" s="107" t="s">
        <v>105</v>
      </c>
      <c r="AL45" s="107">
        <v>36</v>
      </c>
      <c r="AM45" s="107" t="s">
        <v>105</v>
      </c>
      <c r="AX45" s="107">
        <v>36</v>
      </c>
      <c r="AY45" s="107" t="s">
        <v>105</v>
      </c>
    </row>
    <row r="46" spans="2:56" hidden="1" x14ac:dyDescent="0.3">
      <c r="B46" s="107">
        <v>13</v>
      </c>
      <c r="C46" s="107" t="s">
        <v>106</v>
      </c>
      <c r="N46" s="107">
        <v>13</v>
      </c>
      <c r="O46" s="107" t="s">
        <v>106</v>
      </c>
      <c r="Z46" s="107">
        <v>13</v>
      </c>
      <c r="AA46" s="107" t="s">
        <v>106</v>
      </c>
      <c r="AL46" s="107">
        <v>13</v>
      </c>
      <c r="AM46" s="107" t="s">
        <v>106</v>
      </c>
      <c r="AX46" s="107">
        <v>13</v>
      </c>
      <c r="AY46" s="107" t="s">
        <v>106</v>
      </c>
    </row>
    <row r="47" spans="2:56" hidden="1" x14ac:dyDescent="0.3">
      <c r="B47" s="107">
        <v>15</v>
      </c>
      <c r="C47" s="107" t="s">
        <v>40</v>
      </c>
      <c r="N47" s="107">
        <v>15</v>
      </c>
      <c r="O47" s="107" t="s">
        <v>40</v>
      </c>
      <c r="Z47" s="107">
        <v>15</v>
      </c>
      <c r="AA47" s="107" t="s">
        <v>40</v>
      </c>
      <c r="AL47" s="107">
        <v>15</v>
      </c>
      <c r="AM47" s="107" t="s">
        <v>40</v>
      </c>
      <c r="AX47" s="107">
        <v>15</v>
      </c>
      <c r="AY47" s="107" t="s">
        <v>40</v>
      </c>
    </row>
    <row r="48" spans="2:56" hidden="1" x14ac:dyDescent="0.3">
      <c r="B48" s="107">
        <v>16</v>
      </c>
      <c r="C48" s="107" t="s">
        <v>41</v>
      </c>
      <c r="N48" s="107">
        <v>16</v>
      </c>
      <c r="O48" s="107" t="s">
        <v>41</v>
      </c>
      <c r="Z48" s="107">
        <v>16</v>
      </c>
      <c r="AA48" s="107" t="s">
        <v>41</v>
      </c>
      <c r="AL48" s="107">
        <v>16</v>
      </c>
      <c r="AM48" s="107" t="s">
        <v>41</v>
      </c>
      <c r="AX48" s="107">
        <v>16</v>
      </c>
      <c r="AY48" s="107" t="s">
        <v>41</v>
      </c>
    </row>
    <row r="49" spans="2:51" hidden="1" x14ac:dyDescent="0.3">
      <c r="B49" s="107">
        <v>11</v>
      </c>
      <c r="C49" s="107" t="s">
        <v>108</v>
      </c>
      <c r="N49" s="107">
        <v>11</v>
      </c>
      <c r="O49" s="107" t="s">
        <v>108</v>
      </c>
      <c r="Z49" s="107">
        <v>11</v>
      </c>
      <c r="AA49" s="107" t="s">
        <v>108</v>
      </c>
      <c r="AL49" s="107">
        <v>11</v>
      </c>
      <c r="AM49" s="107" t="s">
        <v>108</v>
      </c>
      <c r="AX49" s="107">
        <v>11</v>
      </c>
      <c r="AY49" s="107" t="s">
        <v>108</v>
      </c>
    </row>
    <row r="50" spans="2:51" hidden="1" x14ac:dyDescent="0.3">
      <c r="B50" s="107">
        <v>12</v>
      </c>
      <c r="C50" s="107" t="s">
        <v>107</v>
      </c>
      <c r="N50" s="107">
        <v>12</v>
      </c>
      <c r="O50" s="107" t="s">
        <v>107</v>
      </c>
      <c r="Z50" s="107">
        <v>12</v>
      </c>
      <c r="AA50" s="107" t="s">
        <v>107</v>
      </c>
      <c r="AL50" s="107">
        <v>12</v>
      </c>
      <c r="AM50" s="107" t="s">
        <v>107</v>
      </c>
      <c r="AX50" s="107">
        <v>12</v>
      </c>
      <c r="AY50" s="107" t="s">
        <v>107</v>
      </c>
    </row>
    <row r="51" spans="2:51" hidden="1" x14ac:dyDescent="0.3"/>
    <row r="52" spans="2:51" hidden="1" x14ac:dyDescent="0.3"/>
    <row r="53" spans="2:51" hidden="1" x14ac:dyDescent="0.3">
      <c r="C53" s="173" t="s">
        <v>134</v>
      </c>
      <c r="O53" s="173" t="s">
        <v>127</v>
      </c>
      <c r="AA53" s="173" t="s">
        <v>127</v>
      </c>
      <c r="AM53" s="173" t="s">
        <v>127</v>
      </c>
      <c r="AY53" s="173" t="s">
        <v>127</v>
      </c>
    </row>
    <row r="54" spans="2:51" hidden="1" x14ac:dyDescent="0.3">
      <c r="C54" s="173" t="s">
        <v>128</v>
      </c>
      <c r="O54" s="173" t="s">
        <v>128</v>
      </c>
      <c r="AA54" s="173" t="s">
        <v>128</v>
      </c>
      <c r="AM54" s="173" t="s">
        <v>128</v>
      </c>
      <c r="AY54" s="173" t="s">
        <v>128</v>
      </c>
    </row>
    <row r="55" spans="2:51" hidden="1" x14ac:dyDescent="0.3">
      <c r="C55" s="173" t="s">
        <v>129</v>
      </c>
      <c r="O55" s="173" t="s">
        <v>129</v>
      </c>
      <c r="AA55" s="173" t="s">
        <v>129</v>
      </c>
      <c r="AM55" s="173" t="s">
        <v>129</v>
      </c>
      <c r="AY55" s="173" t="s">
        <v>129</v>
      </c>
    </row>
    <row r="56" spans="2:51" hidden="1" x14ac:dyDescent="0.3">
      <c r="C56" s="173" t="s">
        <v>130</v>
      </c>
      <c r="O56" s="173" t="s">
        <v>130</v>
      </c>
      <c r="AA56" s="173" t="s">
        <v>130</v>
      </c>
      <c r="AM56" s="173" t="s">
        <v>130</v>
      </c>
      <c r="AY56" s="173" t="s">
        <v>130</v>
      </c>
    </row>
    <row r="57" spans="2:51" hidden="1" x14ac:dyDescent="0.3">
      <c r="C57" s="173" t="s">
        <v>131</v>
      </c>
      <c r="O57" s="173" t="s">
        <v>131</v>
      </c>
      <c r="AA57" s="173" t="s">
        <v>131</v>
      </c>
      <c r="AM57" s="173" t="s">
        <v>131</v>
      </c>
      <c r="AY57" s="173" t="s">
        <v>131</v>
      </c>
    </row>
    <row r="58" spans="2:51" hidden="1" x14ac:dyDescent="0.3">
      <c r="C58" s="173" t="s">
        <v>132</v>
      </c>
      <c r="O58" s="173" t="s">
        <v>132</v>
      </c>
      <c r="AA58" s="173" t="s">
        <v>132</v>
      </c>
      <c r="AM58" s="173" t="s">
        <v>132</v>
      </c>
      <c r="AY58" s="173" t="s">
        <v>132</v>
      </c>
    </row>
    <row r="59" spans="2:51" hidden="1" x14ac:dyDescent="0.3">
      <c r="C59" s="173" t="s">
        <v>133</v>
      </c>
      <c r="O59" s="173" t="s">
        <v>133</v>
      </c>
      <c r="AA59" s="173" t="s">
        <v>133</v>
      </c>
      <c r="AM59" s="173" t="s">
        <v>133</v>
      </c>
      <c r="AY59" s="173" t="s">
        <v>133</v>
      </c>
    </row>
    <row r="60" spans="2:51" hidden="1" x14ac:dyDescent="0.3"/>
    <row r="61" spans="2:51" hidden="1" x14ac:dyDescent="0.3"/>
    <row r="62" spans="2:51" hidden="1" x14ac:dyDescent="0.3"/>
    <row r="63" spans="2:51" hidden="1" x14ac:dyDescent="0.3"/>
    <row r="64" spans="2:51" hidden="1" x14ac:dyDescent="0.3"/>
    <row r="65" hidden="1" x14ac:dyDescent="0.3"/>
    <row r="66" hidden="1" x14ac:dyDescent="0.3"/>
    <row r="67" hidden="1" x14ac:dyDescent="0.3"/>
    <row r="68" hidden="1" x14ac:dyDescent="0.3"/>
    <row r="69" hidden="1" x14ac:dyDescent="0.3"/>
    <row r="70" hidden="1" x14ac:dyDescent="0.3"/>
    <row r="71" hidden="1" x14ac:dyDescent="0.3"/>
    <row r="72" hidden="1" x14ac:dyDescent="0.3"/>
    <row r="73" hidden="1" x14ac:dyDescent="0.3"/>
    <row r="74" hidden="1" x14ac:dyDescent="0.3"/>
    <row r="75" hidden="1" x14ac:dyDescent="0.3"/>
    <row r="76" hidden="1" x14ac:dyDescent="0.3"/>
    <row r="321" ht="16.5" customHeight="1" x14ac:dyDescent="0.3"/>
  </sheetData>
  <sheetProtection sheet="1" objects="1" scenarios="1"/>
  <mergeCells count="90">
    <mergeCell ref="AT28:AU28"/>
    <mergeCell ref="AY2:BE2"/>
    <mergeCell ref="BF2:BG2"/>
    <mergeCell ref="BF4:BG4"/>
    <mergeCell ref="BD9:BF9"/>
    <mergeCell ref="AP11:AU11"/>
    <mergeCell ref="AW11:AZ11"/>
    <mergeCell ref="BB11:BG11"/>
    <mergeCell ref="AW12:AZ12"/>
    <mergeCell ref="BB12:BG12"/>
    <mergeCell ref="BB19:BG20"/>
    <mergeCell ref="AW25:AY25"/>
    <mergeCell ref="AW24:AZ24"/>
    <mergeCell ref="V28:W28"/>
    <mergeCell ref="AA1:AG1"/>
    <mergeCell ref="AA2:AG2"/>
    <mergeCell ref="AH2:AI2"/>
    <mergeCell ref="AH4:AI4"/>
    <mergeCell ref="AF9:AH9"/>
    <mergeCell ref="Y11:AB11"/>
    <mergeCell ref="Y12:AB12"/>
    <mergeCell ref="AD22:AI26"/>
    <mergeCell ref="AH28:AI28"/>
    <mergeCell ref="T9:V9"/>
    <mergeCell ref="AM1:AS1"/>
    <mergeCell ref="AT1:AU1"/>
    <mergeCell ref="M11:P11"/>
    <mergeCell ref="R11:W11"/>
    <mergeCell ref="M12:P12"/>
    <mergeCell ref="R12:W12"/>
    <mergeCell ref="O1:U1"/>
    <mergeCell ref="V1:W1"/>
    <mergeCell ref="O2:U2"/>
    <mergeCell ref="V2:W2"/>
    <mergeCell ref="V4:W4"/>
    <mergeCell ref="AR9:AT9"/>
    <mergeCell ref="AY1:BE1"/>
    <mergeCell ref="BF1:BG1"/>
    <mergeCell ref="D4:E4"/>
    <mergeCell ref="P4:Q4"/>
    <mergeCell ref="AB4:AC4"/>
    <mergeCell ref="AN4:AO4"/>
    <mergeCell ref="AZ4:BA4"/>
    <mergeCell ref="C2:I2"/>
    <mergeCell ref="J2:K2"/>
    <mergeCell ref="J4:K4"/>
    <mergeCell ref="AM2:AS2"/>
    <mergeCell ref="AT2:AU2"/>
    <mergeCell ref="AT4:AU4"/>
    <mergeCell ref="C1:I1"/>
    <mergeCell ref="J1:K1"/>
    <mergeCell ref="AH1:AI1"/>
    <mergeCell ref="H9:J9"/>
    <mergeCell ref="A11:D11"/>
    <mergeCell ref="F11:K11"/>
    <mergeCell ref="AD11:AI11"/>
    <mergeCell ref="AK11:AN11"/>
    <mergeCell ref="A12:D12"/>
    <mergeCell ref="F12:K12"/>
    <mergeCell ref="AD12:AI12"/>
    <mergeCell ref="AK12:AN12"/>
    <mergeCell ref="AP12:AU12"/>
    <mergeCell ref="F13:K18"/>
    <mergeCell ref="R13:W18"/>
    <mergeCell ref="AD13:AI18"/>
    <mergeCell ref="AP13:AU18"/>
    <mergeCell ref="BB13:BG18"/>
    <mergeCell ref="F19:K20"/>
    <mergeCell ref="R19:W20"/>
    <mergeCell ref="AD19:AI20"/>
    <mergeCell ref="AP19:AU20"/>
    <mergeCell ref="R22:W26"/>
    <mergeCell ref="AK24:AN24"/>
    <mergeCell ref="AP22:AU26"/>
    <mergeCell ref="J28:K28"/>
    <mergeCell ref="F22:K26"/>
    <mergeCell ref="BF28:BG28"/>
    <mergeCell ref="BB22:BG26"/>
    <mergeCell ref="A23:C23"/>
    <mergeCell ref="M23:O23"/>
    <mergeCell ref="Y23:AA23"/>
    <mergeCell ref="AK23:AM23"/>
    <mergeCell ref="AW23:AY23"/>
    <mergeCell ref="A25:C25"/>
    <mergeCell ref="M25:O25"/>
    <mergeCell ref="Y25:AA25"/>
    <mergeCell ref="AK25:AM25"/>
    <mergeCell ref="A24:D24"/>
    <mergeCell ref="M24:P24"/>
    <mergeCell ref="Y24:AB24"/>
  </mergeCells>
  <conditionalFormatting sqref="G9">
    <cfRule type="containsText" dxfId="59" priority="107" operator="containsText" text="No">
      <formula>NOT(ISERROR(SEARCH("No",G9)))</formula>
    </cfRule>
    <cfRule type="containsText" dxfId="58" priority="108" operator="containsText" text="Yes">
      <formula>NOT(ISERROR(SEARCH("Yes",G9)))</formula>
    </cfRule>
  </conditionalFormatting>
  <conditionalFormatting sqref="H9:J9">
    <cfRule type="containsText" dxfId="57" priority="105" stopIfTrue="1" operator="containsText" text="Section B">
      <formula>NOT(ISERROR(SEARCH("Section B",H9)))</formula>
    </cfRule>
    <cfRule type="containsText" dxfId="56" priority="106" stopIfTrue="1" operator="containsText" text="Section A">
      <formula>NOT(ISERROR(SEARCH("Section A",H9)))</formula>
    </cfRule>
  </conditionalFormatting>
  <conditionalFormatting sqref="D17">
    <cfRule type="containsText" dxfId="55" priority="104" stopIfTrue="1" operator="containsText" text="error">
      <formula>NOT(ISERROR(SEARCH("error",D17)))</formula>
    </cfRule>
  </conditionalFormatting>
  <conditionalFormatting sqref="D23">
    <cfRule type="cellIs" dxfId="54" priority="102" stopIfTrue="1" operator="lessThan">
      <formula>0</formula>
    </cfRule>
    <cfRule type="cellIs" dxfId="53" priority="103" stopIfTrue="1" operator="greaterThan">
      <formula>50</formula>
    </cfRule>
  </conditionalFormatting>
  <conditionalFormatting sqref="A12:D12">
    <cfRule type="containsText" dxfId="52" priority="73" stopIfTrue="1" operator="containsText" text="STOP">
      <formula>NOT(ISERROR(SEARCH("STOP",A12)))</formula>
    </cfRule>
  </conditionalFormatting>
  <conditionalFormatting sqref="F12">
    <cfRule type="containsText" dxfId="51" priority="72" stopIfTrue="1" operator="containsText" text="STOP">
      <formula>NOT(ISERROR(SEARCH("STOP",F12)))</formula>
    </cfRule>
  </conditionalFormatting>
  <conditionalFormatting sqref="A24:D24">
    <cfRule type="containsText" dxfId="50" priority="58" stopIfTrue="1" operator="containsText" text="incorrect">
      <formula>NOT(ISERROR(SEARCH("incorrect",A24)))</formula>
    </cfRule>
    <cfRule type="containsText" dxfId="49" priority="63" stopIfTrue="1" operator="containsText" text="positive">
      <formula>NOT(ISERROR(SEARCH("positive",A24)))</formula>
    </cfRule>
  </conditionalFormatting>
  <conditionalFormatting sqref="D13">
    <cfRule type="containsText" dxfId="48" priority="49" stopIfTrue="1" operator="containsText" text="error">
      <formula>NOT(ISERROR(SEARCH("error",D13)))</formula>
    </cfRule>
  </conditionalFormatting>
  <conditionalFormatting sqref="S9">
    <cfRule type="containsText" dxfId="47" priority="47" operator="containsText" text="No">
      <formula>NOT(ISERROR(SEARCH("No",S9)))</formula>
    </cfRule>
    <cfRule type="containsText" dxfId="46" priority="48" operator="containsText" text="Yes">
      <formula>NOT(ISERROR(SEARCH("Yes",S9)))</formula>
    </cfRule>
  </conditionalFormatting>
  <conditionalFormatting sqref="T9:V9">
    <cfRule type="containsText" dxfId="45" priority="45" stopIfTrue="1" operator="containsText" text="Section B">
      <formula>NOT(ISERROR(SEARCH("Section B",T9)))</formula>
    </cfRule>
    <cfRule type="containsText" dxfId="44" priority="46" stopIfTrue="1" operator="containsText" text="Section A">
      <formula>NOT(ISERROR(SEARCH("Section A",T9)))</formula>
    </cfRule>
  </conditionalFormatting>
  <conditionalFormatting sqref="P17">
    <cfRule type="containsText" dxfId="43" priority="44" stopIfTrue="1" operator="containsText" text="error">
      <formula>NOT(ISERROR(SEARCH("error",P17)))</formula>
    </cfRule>
  </conditionalFormatting>
  <conditionalFormatting sqref="P23">
    <cfRule type="cellIs" dxfId="42" priority="42" stopIfTrue="1" operator="lessThan">
      <formula>0</formula>
    </cfRule>
    <cfRule type="cellIs" dxfId="41" priority="43" stopIfTrue="1" operator="greaterThan">
      <formula>50</formula>
    </cfRule>
  </conditionalFormatting>
  <conditionalFormatting sqref="M12:P12">
    <cfRule type="containsText" dxfId="40" priority="41" stopIfTrue="1" operator="containsText" text="STOP">
      <formula>NOT(ISERROR(SEARCH("STOP",M12)))</formula>
    </cfRule>
  </conditionalFormatting>
  <conditionalFormatting sqref="R12">
    <cfRule type="containsText" dxfId="39" priority="40" stopIfTrue="1" operator="containsText" text="STOP">
      <formula>NOT(ISERROR(SEARCH("STOP",R12)))</formula>
    </cfRule>
  </conditionalFormatting>
  <conditionalFormatting sqref="M24:P24">
    <cfRule type="containsText" dxfId="38" priority="38" stopIfTrue="1" operator="containsText" text="incorrect">
      <formula>NOT(ISERROR(SEARCH("incorrect",M24)))</formula>
    </cfRule>
    <cfRule type="containsText" dxfId="37" priority="39" stopIfTrue="1" operator="containsText" text="positive">
      <formula>NOT(ISERROR(SEARCH("positive",M24)))</formula>
    </cfRule>
  </conditionalFormatting>
  <conditionalFormatting sqref="P13">
    <cfRule type="containsText" dxfId="36" priority="37" stopIfTrue="1" operator="containsText" text="error">
      <formula>NOT(ISERROR(SEARCH("error",P13)))</formula>
    </cfRule>
  </conditionalFormatting>
  <conditionalFormatting sqref="AE9">
    <cfRule type="containsText" dxfId="35" priority="35" operator="containsText" text="No">
      <formula>NOT(ISERROR(SEARCH("No",AE9)))</formula>
    </cfRule>
    <cfRule type="containsText" dxfId="34" priority="36" operator="containsText" text="Yes">
      <formula>NOT(ISERROR(SEARCH("Yes",AE9)))</formula>
    </cfRule>
  </conditionalFormatting>
  <conditionalFormatting sqref="AF9:AH9">
    <cfRule type="containsText" dxfId="33" priority="33" stopIfTrue="1" operator="containsText" text="Section B">
      <formula>NOT(ISERROR(SEARCH("Section B",AF9)))</formula>
    </cfRule>
    <cfRule type="containsText" dxfId="32" priority="34" stopIfTrue="1" operator="containsText" text="Section A">
      <formula>NOT(ISERROR(SEARCH("Section A",AF9)))</formula>
    </cfRule>
  </conditionalFormatting>
  <conditionalFormatting sqref="AB17">
    <cfRule type="containsText" dxfId="31" priority="32" stopIfTrue="1" operator="containsText" text="error">
      <formula>NOT(ISERROR(SEARCH("error",AB17)))</formula>
    </cfRule>
  </conditionalFormatting>
  <conditionalFormatting sqref="AB23">
    <cfRule type="cellIs" dxfId="30" priority="30" stopIfTrue="1" operator="lessThan">
      <formula>0</formula>
    </cfRule>
    <cfRule type="cellIs" dxfId="29" priority="31" stopIfTrue="1" operator="greaterThan">
      <formula>50</formula>
    </cfRule>
  </conditionalFormatting>
  <conditionalFormatting sqref="Y12:AB12">
    <cfRule type="containsText" dxfId="28" priority="29" stopIfTrue="1" operator="containsText" text="STOP">
      <formula>NOT(ISERROR(SEARCH("STOP",Y12)))</formula>
    </cfRule>
  </conditionalFormatting>
  <conditionalFormatting sqref="AD12">
    <cfRule type="containsText" dxfId="27" priority="28" stopIfTrue="1" operator="containsText" text="STOP">
      <formula>NOT(ISERROR(SEARCH("STOP",AD12)))</formula>
    </cfRule>
  </conditionalFormatting>
  <conditionalFormatting sqref="Y24:AB24">
    <cfRule type="containsText" dxfId="26" priority="26" stopIfTrue="1" operator="containsText" text="incorrect">
      <formula>NOT(ISERROR(SEARCH("incorrect",Y24)))</formula>
    </cfRule>
    <cfRule type="containsText" dxfId="25" priority="27" stopIfTrue="1" operator="containsText" text="positive">
      <formula>NOT(ISERROR(SEARCH("positive",Y24)))</formula>
    </cfRule>
  </conditionalFormatting>
  <conditionalFormatting sqref="AB13">
    <cfRule type="containsText" dxfId="24" priority="25" stopIfTrue="1" operator="containsText" text="error">
      <formula>NOT(ISERROR(SEARCH("error",AB13)))</formula>
    </cfRule>
  </conditionalFormatting>
  <conditionalFormatting sqref="AQ9">
    <cfRule type="containsText" dxfId="23" priority="23" operator="containsText" text="No">
      <formula>NOT(ISERROR(SEARCH("No",AQ9)))</formula>
    </cfRule>
    <cfRule type="containsText" dxfId="22" priority="24" operator="containsText" text="Yes">
      <formula>NOT(ISERROR(SEARCH("Yes",AQ9)))</formula>
    </cfRule>
  </conditionalFormatting>
  <conditionalFormatting sqref="AR9:AT9">
    <cfRule type="containsText" dxfId="21" priority="21" stopIfTrue="1" operator="containsText" text="Section B">
      <formula>NOT(ISERROR(SEARCH("Section B",AR9)))</formula>
    </cfRule>
    <cfRule type="containsText" dxfId="20" priority="22" stopIfTrue="1" operator="containsText" text="Section A">
      <formula>NOT(ISERROR(SEARCH("Section A",AR9)))</formula>
    </cfRule>
  </conditionalFormatting>
  <conditionalFormatting sqref="AN17">
    <cfRule type="containsText" dxfId="19" priority="20" stopIfTrue="1" operator="containsText" text="error">
      <formula>NOT(ISERROR(SEARCH("error",AN17)))</formula>
    </cfRule>
  </conditionalFormatting>
  <conditionalFormatting sqref="AN23">
    <cfRule type="cellIs" dxfId="18" priority="18" stopIfTrue="1" operator="lessThan">
      <formula>0</formula>
    </cfRule>
    <cfRule type="cellIs" dxfId="17" priority="19" stopIfTrue="1" operator="greaterThan">
      <formula>50</formula>
    </cfRule>
  </conditionalFormatting>
  <conditionalFormatting sqref="AK12:AN12">
    <cfRule type="containsText" dxfId="16" priority="17" stopIfTrue="1" operator="containsText" text="STOP">
      <formula>NOT(ISERROR(SEARCH("STOP",AK12)))</formula>
    </cfRule>
  </conditionalFormatting>
  <conditionalFormatting sqref="AP12">
    <cfRule type="containsText" dxfId="15" priority="16" stopIfTrue="1" operator="containsText" text="STOP">
      <formula>NOT(ISERROR(SEARCH("STOP",AP12)))</formula>
    </cfRule>
  </conditionalFormatting>
  <conditionalFormatting sqref="AK24:AN24">
    <cfRule type="containsText" dxfId="14" priority="14" stopIfTrue="1" operator="containsText" text="incorrect">
      <formula>NOT(ISERROR(SEARCH("incorrect",AK24)))</formula>
    </cfRule>
    <cfRule type="containsText" dxfId="13" priority="15" stopIfTrue="1" operator="containsText" text="positive">
      <formula>NOT(ISERROR(SEARCH("positive",AK24)))</formula>
    </cfRule>
  </conditionalFormatting>
  <conditionalFormatting sqref="AN13">
    <cfRule type="containsText" dxfId="12" priority="13" stopIfTrue="1" operator="containsText" text="error">
      <formula>NOT(ISERROR(SEARCH("error",AN13)))</formula>
    </cfRule>
  </conditionalFormatting>
  <conditionalFormatting sqref="BC9">
    <cfRule type="containsText" dxfId="11" priority="11" operator="containsText" text="No">
      <formula>NOT(ISERROR(SEARCH("No",BC9)))</formula>
    </cfRule>
    <cfRule type="containsText" dxfId="10" priority="12" operator="containsText" text="Yes">
      <formula>NOT(ISERROR(SEARCH("Yes",BC9)))</formula>
    </cfRule>
  </conditionalFormatting>
  <conditionalFormatting sqref="BD9:BF9">
    <cfRule type="containsText" dxfId="9" priority="9" stopIfTrue="1" operator="containsText" text="Section B">
      <formula>NOT(ISERROR(SEARCH("Section B",BD9)))</formula>
    </cfRule>
    <cfRule type="containsText" dxfId="8" priority="10" stopIfTrue="1" operator="containsText" text="Section A">
      <formula>NOT(ISERROR(SEARCH("Section A",BD9)))</formula>
    </cfRule>
  </conditionalFormatting>
  <conditionalFormatting sqref="AZ17">
    <cfRule type="containsText" dxfId="7" priority="8" stopIfTrue="1" operator="containsText" text="error">
      <formula>NOT(ISERROR(SEARCH("error",AZ17)))</formula>
    </cfRule>
  </conditionalFormatting>
  <conditionalFormatting sqref="AZ23">
    <cfRule type="cellIs" dxfId="6" priority="6" stopIfTrue="1" operator="lessThan">
      <formula>0</formula>
    </cfRule>
    <cfRule type="cellIs" dxfId="5" priority="7" stopIfTrue="1" operator="greaterThan">
      <formula>50</formula>
    </cfRule>
  </conditionalFormatting>
  <conditionalFormatting sqref="AW12:AZ12">
    <cfRule type="containsText" dxfId="4" priority="5" stopIfTrue="1" operator="containsText" text="STOP">
      <formula>NOT(ISERROR(SEARCH("STOP",AW12)))</formula>
    </cfRule>
  </conditionalFormatting>
  <conditionalFormatting sqref="BB12">
    <cfRule type="containsText" dxfId="3" priority="4" stopIfTrue="1" operator="containsText" text="STOP">
      <formula>NOT(ISERROR(SEARCH("STOP",BB12)))</formula>
    </cfRule>
  </conditionalFormatting>
  <conditionalFormatting sqref="AW24:AZ24">
    <cfRule type="containsText" dxfId="2" priority="2" stopIfTrue="1" operator="containsText" text="incorrect">
      <formula>NOT(ISERROR(SEARCH("incorrect",AW24)))</formula>
    </cfRule>
    <cfRule type="containsText" dxfId="1" priority="3" stopIfTrue="1" operator="containsText" text="positive">
      <formula>NOT(ISERROR(SEARCH("positive",AW24)))</formula>
    </cfRule>
  </conditionalFormatting>
  <conditionalFormatting sqref="AZ13">
    <cfRule type="containsText" dxfId="0" priority="1" stopIfTrue="1" operator="containsText" text="error">
      <formula>NOT(ISERROR(SEARCH("error",AZ13)))</formula>
    </cfRule>
  </conditionalFormatting>
  <dataValidations count="2">
    <dataValidation type="list" allowBlank="1" showInputMessage="1" showErrorMessage="1" sqref="D25 P25 AB25 AN25 AZ25" xr:uid="{00000000-0002-0000-0400-000000000000}">
      <formula1>$C$39:$C$40</formula1>
    </dataValidation>
    <dataValidation type="list" allowBlank="1" showInputMessage="1" showErrorMessage="1" sqref="F19:K20 R19:W20 AD19:AI20 AP19:AU20 BB19:BG20" xr:uid="{00000000-0002-0000-0400-000001000000}">
      <formula1>$C$53:$C$59</formula1>
    </dataValidation>
  </dataValidations>
  <hyperlinks>
    <hyperlink ref="J2:K2" r:id="rId1" display="Link to EC LRE training" xr:uid="{00000000-0004-0000-0400-000000000000}"/>
    <hyperlink ref="J1:K1" location="'MUST READ - INSTRUCTIONS'!A143" display="Link to instructions" xr:uid="{00000000-0004-0000-0400-000001000000}"/>
    <hyperlink ref="J4:K4" location="'PreK Decision Tree'!A1" display="Link to  LRE Decision Tree" xr:uid="{00000000-0004-0000-0400-000002000000}"/>
    <hyperlink ref="V2:W2" r:id="rId2" display="Link to EC LRE training" xr:uid="{00000000-0004-0000-0400-000003000000}"/>
    <hyperlink ref="V1:W1" location="'MUST READ - INSTRUCTIONS'!A143" display="Link to instructions" xr:uid="{00000000-0004-0000-0400-000004000000}"/>
    <hyperlink ref="V4:W4" location="'PreK Decision Tree'!A1" display="Link to  LRE Decision Tree" xr:uid="{00000000-0004-0000-0400-000005000000}"/>
    <hyperlink ref="AH2:AI2" r:id="rId3" display="Link to EC LRE training" xr:uid="{00000000-0004-0000-0400-000006000000}"/>
    <hyperlink ref="AH1:AI1" location="'MUST READ - INSTRUCTIONS'!A143" display="Link to instructions" xr:uid="{00000000-0004-0000-0400-000007000000}"/>
    <hyperlink ref="AH4:AI4" location="'PreK Decision Tree'!A1" display="Link to  LRE Decision Tree" xr:uid="{00000000-0004-0000-0400-000008000000}"/>
    <hyperlink ref="AT2:AU2" r:id="rId4" display="Link to EC LRE training" xr:uid="{00000000-0004-0000-0400-000009000000}"/>
    <hyperlink ref="AT1:AU1" location="'MUST READ - INSTRUCTIONS'!A143" display="Link to instructions" xr:uid="{00000000-0004-0000-0400-00000A000000}"/>
    <hyperlink ref="AT4:AU4" location="'PreK Decision Tree'!A1" display="Link to  LRE Decision Tree" xr:uid="{00000000-0004-0000-0400-00000B000000}"/>
    <hyperlink ref="BF2:BG2" r:id="rId5" display="Link to EC LRE training" xr:uid="{00000000-0004-0000-0400-00000C000000}"/>
    <hyperlink ref="BF1:BG1" location="'MUST READ - INSTRUCTIONS'!A143" display="Link to instructions" xr:uid="{00000000-0004-0000-0400-00000D000000}"/>
    <hyperlink ref="BF4:BG4" location="'PreK Decision Tree'!A1" display="Link to  LRE Decision Tree" xr:uid="{00000000-0004-0000-0400-00000E000000}"/>
  </hyperlinks>
  <pageMargins left="0.6" right="0.6" top="0.6" bottom="0.6" header="0.3" footer="0.3"/>
  <pageSetup orientation="landscape" r:id="rId6"/>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N1:Q9"/>
  <sheetViews>
    <sheetView showGridLines="0" zoomScaleNormal="100" workbookViewId="0">
      <selection activeCell="N17" sqref="N17"/>
    </sheetView>
  </sheetViews>
  <sheetFormatPr defaultRowHeight="15" x14ac:dyDescent="0.25"/>
  <cols>
    <col min="13" max="13" width="4.85546875" customWidth="1"/>
    <col min="14" max="14" width="27.85546875" customWidth="1"/>
  </cols>
  <sheetData>
    <row r="1" spans="14:17" ht="16.5" x14ac:dyDescent="0.3">
      <c r="N1" s="339" t="s">
        <v>45</v>
      </c>
      <c r="O1" s="174"/>
      <c r="P1" s="174"/>
      <c r="Q1" s="174"/>
    </row>
    <row r="2" spans="14:17" ht="16.5" x14ac:dyDescent="0.3">
      <c r="N2" s="339"/>
      <c r="O2" s="174"/>
      <c r="P2" s="174"/>
      <c r="Q2" s="174"/>
    </row>
    <row r="3" spans="14:17" ht="16.5" x14ac:dyDescent="0.3">
      <c r="N3" s="340" t="s">
        <v>117</v>
      </c>
      <c r="O3" s="340"/>
      <c r="P3" s="174"/>
      <c r="Q3" s="174"/>
    </row>
    <row r="4" spans="14:17" ht="16.5" x14ac:dyDescent="0.3">
      <c r="N4" s="174"/>
      <c r="O4" s="174"/>
      <c r="P4" s="174"/>
      <c r="Q4" s="174"/>
    </row>
    <row r="5" spans="14:17" ht="16.5" x14ac:dyDescent="0.3">
      <c r="N5" s="340" t="s">
        <v>137</v>
      </c>
      <c r="O5" s="340"/>
      <c r="P5" s="340"/>
      <c r="Q5" s="340"/>
    </row>
    <row r="6" spans="14:17" ht="16.5" x14ac:dyDescent="0.3">
      <c r="N6" s="174"/>
      <c r="O6" s="174"/>
      <c r="P6" s="174"/>
      <c r="Q6" s="174"/>
    </row>
    <row r="7" spans="14:17" ht="16.5" x14ac:dyDescent="0.3">
      <c r="N7" s="335" t="s">
        <v>88</v>
      </c>
      <c r="O7" s="335"/>
      <c r="P7" s="174"/>
      <c r="Q7" s="174"/>
    </row>
    <row r="8" spans="14:17" ht="16.5" x14ac:dyDescent="0.3">
      <c r="N8" s="174"/>
      <c r="O8" s="174"/>
      <c r="P8" s="174"/>
      <c r="Q8" s="174"/>
    </row>
    <row r="9" spans="14:17" ht="16.5" x14ac:dyDescent="0.3">
      <c r="N9" s="174"/>
      <c r="O9" s="174"/>
      <c r="P9" s="174"/>
      <c r="Q9" s="174"/>
    </row>
  </sheetData>
  <sheetProtection sheet="1" objects="1" scenarios="1"/>
  <mergeCells count="4">
    <mergeCell ref="N1:N2"/>
    <mergeCell ref="N3:O3"/>
    <mergeCell ref="N5:Q5"/>
    <mergeCell ref="N7:O7"/>
  </mergeCells>
  <hyperlinks>
    <hyperlink ref="N1" location="'MUST READ - INSTRUCTIONS'!A67" display="Link to instructions" xr:uid="{00000000-0004-0000-0500-000000000000}"/>
    <hyperlink ref="N1:N2" location="'MUST READ - INSTRUCTIONS'!A143" display="Link to instructions" xr:uid="{00000000-0004-0000-0500-000001000000}"/>
    <hyperlink ref="N3:O3" location="'PreK 3-5'!A1" display="Link to PreK 3-5 Template" xr:uid="{00000000-0004-0000-0500-000002000000}"/>
    <hyperlink ref="N5:Q5" r:id="rId1" display="Link to CEDARS Manual (see Appendix W)" xr:uid="{00000000-0004-0000-0500-000003000000}"/>
    <hyperlink ref="N7:O7" r:id="rId2" display="Link to EC LRE training" xr:uid="{00000000-0004-0000-0500-000004000000}"/>
  </hyperlinks>
  <pageMargins left="0.7" right="0.7" top="0.75" bottom="0.75" header="0.3" footer="0.3"/>
  <pageSetup orientation="landscape" r:id="rId3"/>
  <drawing r:id="rId4"/>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tabColor rgb="FFFF0000"/>
  </sheetPr>
  <dimension ref="A2:J15"/>
  <sheetViews>
    <sheetView showGridLines="0" workbookViewId="0">
      <selection activeCell="E3" sqref="E3:H4"/>
    </sheetView>
  </sheetViews>
  <sheetFormatPr defaultColWidth="9" defaultRowHeight="16.5" x14ac:dyDescent="0.3"/>
  <cols>
    <col min="1" max="3" width="9" style="174"/>
    <col min="4" max="4" width="10.7109375" style="174" customWidth="1"/>
    <col min="5" max="9" width="9" style="174"/>
    <col min="10" max="10" width="4.85546875" style="174" customWidth="1"/>
    <col min="11" max="16384" width="9" style="174"/>
  </cols>
  <sheetData>
    <row r="2" spans="1:10" ht="17.25" thickBot="1" x14ac:dyDescent="0.35"/>
    <row r="3" spans="1:10" ht="14.45" customHeight="1" x14ac:dyDescent="0.3">
      <c r="A3" s="355" t="s">
        <v>71</v>
      </c>
      <c r="B3" s="355"/>
      <c r="C3" s="355"/>
      <c r="D3" s="356"/>
      <c r="E3" s="344"/>
      <c r="F3" s="345"/>
      <c r="G3" s="345"/>
      <c r="H3" s="346"/>
      <c r="I3" s="175"/>
    </row>
    <row r="4" spans="1:10" ht="15" customHeight="1" thickBot="1" x14ac:dyDescent="0.35">
      <c r="A4" s="355"/>
      <c r="B4" s="355"/>
      <c r="C4" s="355"/>
      <c r="D4" s="356"/>
      <c r="E4" s="347"/>
      <c r="F4" s="348"/>
      <c r="G4" s="348"/>
      <c r="H4" s="349"/>
      <c r="I4" s="175"/>
    </row>
    <row r="5" spans="1:10" ht="17.25" thickBot="1" x14ac:dyDescent="0.35">
      <c r="A5" s="175"/>
      <c r="B5" s="175"/>
      <c r="C5" s="175"/>
      <c r="D5" s="175"/>
      <c r="E5" s="176"/>
      <c r="F5" s="176"/>
      <c r="G5" s="176"/>
      <c r="H5" s="176"/>
      <c r="I5" s="175"/>
    </row>
    <row r="6" spans="1:10" x14ac:dyDescent="0.3">
      <c r="A6" s="353" t="s">
        <v>12</v>
      </c>
      <c r="B6" s="353"/>
      <c r="C6" s="353"/>
      <c r="D6" s="354"/>
      <c r="E6" s="344"/>
      <c r="F6" s="345"/>
      <c r="G6" s="345"/>
      <c r="H6" s="346"/>
      <c r="I6" s="175"/>
    </row>
    <row r="7" spans="1:10" ht="17.25" thickBot="1" x14ac:dyDescent="0.35">
      <c r="A7" s="353"/>
      <c r="B7" s="353"/>
      <c r="C7" s="353"/>
      <c r="D7" s="354"/>
      <c r="E7" s="347"/>
      <c r="F7" s="348"/>
      <c r="G7" s="348"/>
      <c r="H7" s="349"/>
      <c r="I7" s="175"/>
    </row>
    <row r="8" spans="1:10" ht="21" thickBot="1" x14ac:dyDescent="0.35">
      <c r="A8" s="177"/>
      <c r="B8" s="177"/>
      <c r="C8" s="177"/>
      <c r="D8" s="177"/>
      <c r="E8" s="176"/>
      <c r="F8" s="176"/>
      <c r="G8" s="176"/>
      <c r="H8" s="176"/>
      <c r="I8" s="175"/>
    </row>
    <row r="9" spans="1:10" x14ac:dyDescent="0.3">
      <c r="A9" s="353" t="s">
        <v>13</v>
      </c>
      <c r="B9" s="353"/>
      <c r="C9" s="353"/>
      <c r="D9" s="354"/>
      <c r="E9" s="344"/>
      <c r="F9" s="345"/>
      <c r="G9" s="345"/>
      <c r="H9" s="346"/>
      <c r="I9" s="175"/>
    </row>
    <row r="10" spans="1:10" ht="17.25" thickBot="1" x14ac:dyDescent="0.35">
      <c r="A10" s="353"/>
      <c r="B10" s="353"/>
      <c r="C10" s="353"/>
      <c r="D10" s="354"/>
      <c r="E10" s="347"/>
      <c r="F10" s="348"/>
      <c r="G10" s="348"/>
      <c r="H10" s="349"/>
      <c r="I10" s="175"/>
    </row>
    <row r="11" spans="1:10" ht="17.25" thickBot="1" x14ac:dyDescent="0.35">
      <c r="A11" s="175"/>
      <c r="B11" s="175"/>
      <c r="C11" s="175"/>
      <c r="D11" s="175"/>
      <c r="E11" s="175"/>
      <c r="F11" s="175"/>
      <c r="G11" s="175"/>
      <c r="H11" s="175"/>
      <c r="I11" s="175"/>
    </row>
    <row r="12" spans="1:10" ht="27" thickBot="1" x14ac:dyDescent="0.35">
      <c r="A12" s="353" t="s">
        <v>48</v>
      </c>
      <c r="B12" s="353"/>
      <c r="C12" s="354"/>
      <c r="D12" s="350" t="str">
        <f>Elementary!B1</f>
        <v>Enter district name here</v>
      </c>
      <c r="E12" s="351"/>
      <c r="F12" s="351"/>
      <c r="G12" s="351"/>
      <c r="H12" s="351"/>
      <c r="I12" s="352"/>
    </row>
    <row r="14" spans="1:10" ht="47.25" customHeight="1" x14ac:dyDescent="0.3">
      <c r="A14" s="357" t="s">
        <v>95</v>
      </c>
      <c r="B14" s="357"/>
      <c r="C14" s="357"/>
      <c r="D14" s="357"/>
      <c r="E14" s="357"/>
      <c r="F14" s="357"/>
      <c r="G14" s="357"/>
      <c r="H14" s="357"/>
      <c r="I14" s="357"/>
      <c r="J14" s="357"/>
    </row>
    <row r="15" spans="1:10" ht="358.5" customHeight="1" x14ac:dyDescent="0.3">
      <c r="A15" s="341"/>
      <c r="B15" s="342"/>
      <c r="C15" s="342"/>
      <c r="D15" s="342"/>
      <c r="E15" s="342"/>
      <c r="F15" s="342"/>
      <c r="G15" s="342"/>
      <c r="H15" s="342"/>
      <c r="I15" s="342"/>
      <c r="J15" s="343"/>
    </row>
  </sheetData>
  <sheetProtection sheet="1"/>
  <mergeCells count="10">
    <mergeCell ref="A15:J15"/>
    <mergeCell ref="E3:H4"/>
    <mergeCell ref="E6:H7"/>
    <mergeCell ref="E9:H10"/>
    <mergeCell ref="D12:I12"/>
    <mergeCell ref="A6:D7"/>
    <mergeCell ref="A9:D10"/>
    <mergeCell ref="A12:C12"/>
    <mergeCell ref="A3:D4"/>
    <mergeCell ref="A14:J14"/>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MUST READ - INSTRUCTIONS</vt:lpstr>
      <vt:lpstr>Elementary</vt:lpstr>
      <vt:lpstr>Middle</vt:lpstr>
      <vt:lpstr>High</vt:lpstr>
      <vt:lpstr>PreK 3-5</vt:lpstr>
      <vt:lpstr>PreK Decision Tree</vt:lpstr>
      <vt:lpstr>Prepared By</vt:lpstr>
      <vt:lpstr>early</vt:lpstr>
      <vt:lpstr>instructions</vt:lpstr>
      <vt:lpstr>'MUST READ - INSTRUCTIONS'!Print_Area</vt:lpstr>
      <vt:lpstr>'PreK 3-5'!Print_Area</vt:lpstr>
      <vt:lpstr>'PreK Decision Tree'!Print_Area</vt:lpstr>
    </vt:vector>
  </TitlesOfParts>
  <Manager>Jennifer Story, OSPI</Manager>
  <Company>OSPI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LRE Verification Calculator</dc:title>
  <dc:subject>Special Education LRE Codes</dc:subject>
  <dc:creator>Jennifer Story, OSPI</dc:creator>
  <cp:keywords>LRE calculator, LRE codes, LRE verification, LRE verification calculator</cp:keywords>
  <cp:lastModifiedBy>Amber O’Donnell</cp:lastModifiedBy>
  <cp:lastPrinted>2021-08-24T16:52:28Z</cp:lastPrinted>
  <dcterms:created xsi:type="dcterms:W3CDTF">2010-10-29T23:03:14Z</dcterms:created>
  <dcterms:modified xsi:type="dcterms:W3CDTF">2021-08-26T22:55:03Z</dcterms:modified>
</cp:coreProperties>
</file>