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C48837EB-598A-47F3-80E8-AF52808448FD}" xr6:coauthVersionLast="47" xr6:coauthVersionMax="47" xr10:uidLastSave="{00000000-0000-0000-0000-000000000000}"/>
  <bookViews>
    <workbookView xWindow="6615" yWindow="2055" windowWidth="16935" windowHeight="12615" xr2:uid="{531BEEA7-54A0-4BDB-8AE7-5FD695D12F1B}"/>
  </bookViews>
  <sheets>
    <sheet name="1463GF(23)Table" sheetId="2" r:id="rId1"/>
  </sheets>
  <definedNames>
    <definedName name="_xlnm._FilterDatabase" localSheetId="0" hidden="1">'1463GF(23)Table'!$L$3:$L$305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'1463GF(23)Table'!$A$1:$J$333</definedName>
    <definedName name="_xlnm.Print_Titles" localSheetId="0">'1463GF(23)Table'!$3:$3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9" i="2" l="1"/>
  <c r="D328" i="2"/>
  <c r="D327" i="2"/>
  <c r="D326" i="2"/>
  <c r="D325" i="2"/>
  <c r="D324" i="2"/>
  <c r="D323" i="2"/>
  <c r="D322" i="2"/>
  <c r="D320" i="2"/>
  <c r="D321" i="2" s="1"/>
  <c r="D319" i="2"/>
  <c r="D317" i="2"/>
  <c r="D318" i="2" s="1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0" i="2"/>
  <c r="D301" i="2" s="1"/>
  <c r="D299" i="2"/>
  <c r="D298" i="2"/>
  <c r="D297" i="2"/>
  <c r="D296" i="2"/>
  <c r="D295" i="2"/>
  <c r="D294" i="2"/>
  <c r="D292" i="2"/>
  <c r="D293" i="2" s="1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0" i="2"/>
  <c r="D271" i="2" s="1"/>
  <c r="D272" i="2" s="1"/>
  <c r="D269" i="2"/>
  <c r="D268" i="2"/>
  <c r="D266" i="2"/>
  <c r="D267" i="2" s="1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0" i="2"/>
  <c r="D241" i="2" s="1"/>
  <c r="D238" i="2"/>
  <c r="D239" i="2" s="1"/>
  <c r="D237" i="2"/>
  <c r="D236" i="2"/>
  <c r="D234" i="2"/>
  <c r="D235" i="2" s="1"/>
  <c r="D233" i="2"/>
  <c r="D232" i="2"/>
  <c r="D231" i="2"/>
  <c r="D230" i="2"/>
  <c r="D229" i="2"/>
  <c r="D228" i="2"/>
  <c r="D227" i="2"/>
  <c r="D226" i="2"/>
  <c r="D224" i="2"/>
  <c r="D225" i="2" s="1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0" i="2"/>
  <c r="D191" i="2" s="1"/>
  <c r="D192" i="2" s="1"/>
  <c r="D189" i="2"/>
  <c r="D188" i="2"/>
  <c r="D187" i="2"/>
  <c r="D186" i="2"/>
  <c r="D184" i="2"/>
  <c r="D185" i="2" s="1"/>
  <c r="D182" i="2"/>
  <c r="D183" i="2" s="1"/>
  <c r="D181" i="2"/>
  <c r="D180" i="2"/>
  <c r="D179" i="2"/>
  <c r="D178" i="2"/>
  <c r="D177" i="2"/>
  <c r="D176" i="2"/>
  <c r="D175" i="2"/>
  <c r="D172" i="2"/>
  <c r="D173" i="2" s="1"/>
  <c r="D174" i="2" s="1"/>
  <c r="D171" i="2"/>
  <c r="D170" i="2"/>
  <c r="D169" i="2"/>
  <c r="D168" i="2"/>
  <c r="D166" i="2"/>
  <c r="D167" i="2" s="1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7" i="2"/>
  <c r="D128" i="2" s="1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6" i="2"/>
  <c r="D87" i="2" s="1"/>
  <c r="D85" i="2"/>
  <c r="D84" i="2"/>
  <c r="D83" i="2"/>
  <c r="D81" i="2"/>
  <c r="D82" i="2" s="1"/>
  <c r="D80" i="2"/>
  <c r="D79" i="2"/>
  <c r="D77" i="2"/>
  <c r="D78" i="2" s="1"/>
  <c r="D76" i="2"/>
  <c r="D75" i="2"/>
  <c r="D74" i="2"/>
  <c r="D73" i="2"/>
  <c r="D72" i="2"/>
  <c r="D70" i="2"/>
  <c r="D71" i="2" s="1"/>
  <c r="D69" i="2"/>
  <c r="D68" i="2"/>
  <c r="D67" i="2"/>
  <c r="D66" i="2"/>
  <c r="D64" i="2"/>
  <c r="D65" i="2" s="1"/>
  <c r="D63" i="2"/>
  <c r="D62" i="2"/>
  <c r="D61" i="2"/>
  <c r="D60" i="2"/>
  <c r="D59" i="2"/>
  <c r="D58" i="2"/>
  <c r="D57" i="2"/>
  <c r="D56" i="2"/>
  <c r="D55" i="2"/>
  <c r="D54" i="2"/>
  <c r="D52" i="2"/>
  <c r="D53" i="2" s="1"/>
  <c r="D50" i="2"/>
  <c r="D51" i="2" s="1"/>
  <c r="D48" i="2"/>
  <c r="D49" i="2" s="1"/>
  <c r="D47" i="2"/>
  <c r="D46" i="2"/>
  <c r="D45" i="2"/>
  <c r="D44" i="2"/>
  <c r="D42" i="2"/>
  <c r="D43" i="2" s="1"/>
  <c r="D41" i="2"/>
  <c r="D39" i="2"/>
  <c r="D40" i="2" s="1"/>
  <c r="D38" i="2"/>
  <c r="D37" i="2"/>
  <c r="D35" i="2"/>
  <c r="D36" i="2" s="1"/>
  <c r="D34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8" i="2"/>
  <c r="D19" i="2" s="1"/>
  <c r="D16" i="2"/>
  <c r="D17" i="2" s="1"/>
  <c r="D15" i="2"/>
  <c r="D14" i="2"/>
  <c r="D13" i="2"/>
  <c r="D12" i="2"/>
  <c r="D11" i="2"/>
  <c r="D10" i="2"/>
  <c r="D9" i="2"/>
  <c r="D8" i="2"/>
  <c r="D7" i="2"/>
  <c r="D6" i="2"/>
  <c r="D5" i="2"/>
  <c r="I4" i="2"/>
  <c r="H4" i="2"/>
  <c r="G4" i="2"/>
</calcChain>
</file>

<file path=xl/sharedStrings.xml><?xml version="1.0" encoding="utf-8"?>
<sst xmlns="http://schemas.openxmlformats.org/spreadsheetml/2006/main" count="999" uniqueCount="618">
  <si>
    <t>County</t>
  </si>
  <si>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</si>
  <si>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</si>
  <si>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</si>
  <si>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</si>
  <si>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</si>
  <si>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</si>
  <si>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</si>
  <si>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</si>
  <si>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</si>
  <si>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</si>
  <si>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</si>
  <si>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</si>
  <si>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</si>
  <si>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</si>
  <si>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</si>
  <si>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</si>
  <si>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</si>
  <si>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</si>
  <si>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</si>
  <si>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</si>
  <si>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</si>
  <si>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</si>
  <si>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</si>
  <si>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</si>
  <si>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</si>
  <si>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</si>
  <si>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</si>
  <si>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</si>
  <si>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</si>
  <si>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</si>
  <si>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</si>
  <si>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</si>
  <si>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</si>
  <si>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</si>
  <si>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</si>
  <si>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</si>
  <si>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</si>
  <si>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</si>
  <si>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</si>
  <si>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</si>
  <si>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</si>
  <si>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</si>
  <si>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</si>
  <si>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</si>
  <si>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</si>
  <si>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</si>
  <si>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</si>
  <si>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</si>
  <si>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</si>
  <si>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</si>
  <si>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</si>
  <si>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</si>
  <si>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</si>
  <si>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</si>
  <si>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</si>
  <si>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</si>
  <si>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</si>
  <si>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</si>
  <si>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Tax Rate $/1000</t>
  </si>
  <si>
    <t>Levy Success</t>
  </si>
  <si>
    <t>Levy Failure</t>
  </si>
  <si>
    <t>Election Date</t>
  </si>
  <si>
    <t>Benton</t>
  </si>
  <si>
    <t>Chelan</t>
  </si>
  <si>
    <t>Clark</t>
  </si>
  <si>
    <t>Douglas</t>
  </si>
  <si>
    <t>Grant</t>
  </si>
  <si>
    <t>Island</t>
  </si>
  <si>
    <t>Jefferson</t>
  </si>
  <si>
    <t>King</t>
  </si>
  <si>
    <t>Kitsap</t>
  </si>
  <si>
    <t>Kittitas</t>
  </si>
  <si>
    <t>Lincoln</t>
  </si>
  <si>
    <t>Okanogan</t>
  </si>
  <si>
    <t>Pacific</t>
  </si>
  <si>
    <t>Skagit</t>
  </si>
  <si>
    <t>Snohomish</t>
  </si>
  <si>
    <t>Spokane</t>
  </si>
  <si>
    <t>Stevens</t>
  </si>
  <si>
    <t>Yakima</t>
  </si>
  <si>
    <t>Mason</t>
  </si>
  <si>
    <t>State Total</t>
  </si>
  <si>
    <t>Mt Vernon</t>
  </si>
  <si>
    <t>District</t>
  </si>
  <si>
    <t>Adams</t>
  </si>
  <si>
    <t>01147</t>
  </si>
  <si>
    <t>01109</t>
  </si>
  <si>
    <t>01122</t>
  </si>
  <si>
    <t>01158</t>
  </si>
  <si>
    <t>01160</t>
  </si>
  <si>
    <t>Asotin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</si>
  <si>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</si>
  <si>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</si>
  <si>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</si>
  <si>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</si>
  <si>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</si>
  <si>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</si>
  <si>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</si>
  <si>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</si>
  <si>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</si>
  <si>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</si>
  <si>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</si>
  <si>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</si>
  <si>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Clallam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</si>
  <si>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</si>
  <si>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</si>
  <si>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</si>
  <si>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</si>
  <si>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</si>
  <si>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</si>
  <si>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</si>
  <si>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</si>
  <si>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</si>
  <si>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</si>
  <si>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</si>
  <si>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</si>
  <si>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</si>
  <si>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Cowlitz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</si>
  <si>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</si>
  <si>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</si>
  <si>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</si>
  <si>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</si>
  <si>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</si>
  <si>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</si>
  <si>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</si>
  <si>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</si>
  <si>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</si>
  <si>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</si>
  <si>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</si>
  <si>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Ferry</t>
  </si>
  <si>
    <t>10003</t>
  </si>
  <si>
    <t>10050</t>
  </si>
  <si>
    <t>10309</t>
  </si>
  <si>
    <t>10070</t>
  </si>
  <si>
    <t>Franklin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</si>
  <si>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</si>
  <si>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</si>
  <si>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</si>
  <si>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</si>
  <si>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</si>
  <si>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</si>
  <si>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</si>
  <si>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</si>
  <si>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</si>
  <si>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</si>
  <si>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</si>
  <si>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</si>
  <si>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</si>
  <si>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</si>
  <si>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Grays Harbor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</si>
  <si>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</si>
  <si>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</si>
  <si>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</si>
  <si>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</si>
  <si>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</si>
  <si>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</si>
  <si>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</si>
  <si>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</si>
  <si>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</si>
  <si>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</si>
  <si>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</si>
  <si>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</si>
  <si>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</si>
  <si>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</si>
  <si>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</si>
  <si>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</si>
  <si>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</si>
  <si>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</si>
  <si>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</si>
  <si>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</si>
  <si>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</si>
  <si>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</si>
  <si>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</si>
  <si>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</si>
  <si>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</si>
  <si>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</si>
  <si>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</si>
  <si>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</si>
  <si>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</si>
  <si>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</si>
  <si>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</si>
  <si>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</si>
  <si>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</si>
  <si>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</si>
  <si>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</si>
  <si>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</si>
  <si>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</si>
  <si>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</si>
  <si>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</si>
  <si>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</si>
  <si>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</si>
  <si>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</si>
  <si>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</si>
  <si>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</si>
  <si>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</si>
  <si>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</si>
  <si>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</si>
  <si>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</si>
  <si>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</si>
  <si>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</si>
  <si>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</si>
  <si>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</si>
  <si>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Lewis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</si>
  <si>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</si>
  <si>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</si>
  <si>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</si>
  <si>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</si>
  <si>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</si>
  <si>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</si>
  <si>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</si>
  <si>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</si>
  <si>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</si>
  <si>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</si>
  <si>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</si>
  <si>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</si>
  <si>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</si>
  <si>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</si>
  <si>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</si>
  <si>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</si>
  <si>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</si>
  <si>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</si>
  <si>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</si>
  <si>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</si>
  <si>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</si>
  <si>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</si>
  <si>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</si>
  <si>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</si>
  <si>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</si>
  <si>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</si>
  <si>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</si>
  <si>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</si>
  <si>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</si>
  <si>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</si>
  <si>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</si>
  <si>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</si>
  <si>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</si>
  <si>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</si>
  <si>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Pend Oreille</t>
  </si>
  <si>
    <t>26056</t>
  </si>
  <si>
    <t>26059</t>
  </si>
  <si>
    <t>26070</t>
  </si>
  <si>
    <t>Pierce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</si>
  <si>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</si>
  <si>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</si>
  <si>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</si>
  <si>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</si>
  <si>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</si>
  <si>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</si>
  <si>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</si>
  <si>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</si>
  <si>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</si>
  <si>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</si>
  <si>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</si>
  <si>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</si>
  <si>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</si>
  <si>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</si>
  <si>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</si>
  <si>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</si>
  <si>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</si>
  <si>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</si>
  <si>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</si>
  <si>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</si>
  <si>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</si>
  <si>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</si>
  <si>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</si>
  <si>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</si>
  <si>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</si>
  <si>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</si>
  <si>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</si>
  <si>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</si>
  <si>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</si>
  <si>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</si>
  <si>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</si>
  <si>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</si>
  <si>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</si>
  <si>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</si>
  <si>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</si>
  <si>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</si>
  <si>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</si>
  <si>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</si>
  <si>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</si>
  <si>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</si>
  <si>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</si>
  <si>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</si>
  <si>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</si>
  <si>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</si>
  <si>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</si>
  <si>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</si>
  <si>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</si>
  <si>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</si>
  <si>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</si>
  <si>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</si>
  <si>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</si>
  <si>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</si>
  <si>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</si>
  <si>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</si>
  <si>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</si>
  <si>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</si>
  <si>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</si>
  <si>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</si>
  <si>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</si>
  <si>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</si>
  <si>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</si>
  <si>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</si>
  <si>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</si>
  <si>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</si>
  <si>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</si>
  <si>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Thurston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</si>
  <si>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</si>
  <si>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</si>
  <si>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</si>
  <si>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</si>
  <si>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</si>
  <si>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</si>
  <si>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</si>
  <si>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</si>
  <si>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</si>
  <si>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</si>
  <si>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</si>
  <si>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</si>
  <si>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</si>
  <si>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</si>
  <si>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</si>
  <si>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</si>
  <si>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</si>
  <si>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</si>
  <si>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Whatcom</t>
  </si>
  <si>
    <t>37501</t>
  </si>
  <si>
    <t>37502</t>
  </si>
  <si>
    <t>37503</t>
  </si>
  <si>
    <t>37504</t>
  </si>
  <si>
    <t>37505</t>
  </si>
  <si>
    <t>37506</t>
  </si>
  <si>
    <t>37507</t>
  </si>
  <si>
    <t>Whitman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</si>
  <si>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</si>
  <si>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</si>
  <si>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</si>
  <si>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</si>
  <si>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</si>
  <si>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</si>
  <si>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</si>
  <si>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</si>
  <si>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</si>
  <si>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</si>
  <si>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</si>
  <si>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</si>
  <si>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</si>
  <si>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</si>
  <si>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</si>
  <si>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</si>
  <si>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</si>
  <si>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</si>
  <si>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</si>
  <si>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</si>
  <si>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</si>
  <si>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</si>
  <si>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</si>
  <si>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</si>
  <si>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</si>
  <si>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</si>
  <si>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</si>
  <si>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Final Failure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</si>
  <si>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</si>
  <si>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</si>
  <si>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</si>
  <si>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</si>
  <si>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</si>
  <si>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</si>
  <si>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</si>
  <si>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</si>
  <si>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Kiona Benton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</si>
  <si>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</si>
  <si>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</si>
  <si>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</si>
  <si>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</si>
  <si>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</si>
  <si>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</si>
  <si>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</si>
  <si>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</si>
  <si>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</si>
  <si>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</si>
  <si>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</si>
  <si>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</si>
  <si>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</si>
  <si>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</si>
  <si>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</si>
  <si>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</si>
  <si>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Lacenter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</si>
  <si>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</si>
  <si>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</si>
  <si>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</si>
  <si>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</si>
  <si>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</si>
  <si>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</si>
  <si>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</si>
  <si>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</si>
  <si>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</si>
  <si>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</si>
  <si>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</si>
  <si>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</si>
  <si>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</si>
  <si>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</si>
  <si>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</si>
  <si>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</si>
  <si>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</si>
  <si>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Inchelium</t>
  </si>
  <si>
    <t>Pasco</t>
  </si>
  <si>
    <t>North Franklin</t>
  </si>
  <si>
    <t>Kahlotus</t>
  </si>
  <si>
    <t>Pomeroy</t>
  </si>
  <si>
    <t>Soap Lake</t>
  </si>
  <si>
    <t>Wahluke</t>
  </si>
  <si>
    <t>Coulee/Hartline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</si>
  <si>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</si>
  <si>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</si>
  <si>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</si>
  <si>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</si>
  <si>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</si>
  <si>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</si>
  <si>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</si>
  <si>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</si>
  <si>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</si>
  <si>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</si>
  <si>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</si>
  <si>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Mc Cleary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</si>
  <si>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</si>
  <si>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</si>
  <si>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</si>
  <si>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</si>
  <si>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</si>
  <si>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</si>
  <si>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</si>
  <si>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</si>
  <si>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</si>
  <si>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</si>
  <si>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</si>
  <si>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</si>
  <si>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</si>
  <si>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</si>
  <si>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</si>
  <si>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</si>
  <si>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</si>
  <si>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</si>
  <si>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</si>
  <si>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</si>
  <si>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</si>
  <si>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</si>
  <si>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</si>
  <si>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</si>
  <si>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</si>
  <si>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</si>
  <si>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</si>
  <si>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</si>
  <si>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</si>
  <si>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</si>
  <si>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</si>
  <si>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</si>
  <si>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</si>
  <si>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</si>
  <si>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</si>
  <si>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</si>
  <si>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</si>
  <si>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</si>
  <si>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</si>
  <si>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</si>
  <si>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</si>
  <si>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</si>
  <si>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</si>
  <si>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</si>
  <si>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</si>
  <si>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</si>
  <si>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</si>
  <si>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</si>
  <si>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</si>
  <si>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</si>
  <si>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</si>
  <si>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</si>
  <si>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</si>
  <si>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</si>
  <si>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</si>
  <si>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</si>
  <si>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</si>
  <si>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</si>
  <si>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</si>
  <si>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</si>
  <si>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</si>
  <si>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</si>
  <si>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</si>
  <si>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</si>
  <si>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</si>
  <si>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Mary M Knight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</si>
  <si>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</si>
  <si>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</si>
  <si>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</si>
  <si>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</si>
  <si>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</si>
  <si>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</si>
  <si>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</si>
  <si>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</si>
  <si>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</si>
  <si>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</si>
  <si>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</si>
  <si>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</si>
  <si>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</si>
  <si>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</si>
  <si>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</si>
  <si>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</si>
  <si>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</si>
  <si>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</si>
  <si>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</si>
  <si>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</si>
  <si>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</si>
  <si>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</si>
  <si>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</si>
  <si>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</si>
  <si>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</si>
  <si>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</si>
  <si>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</si>
  <si>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</si>
  <si>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</si>
  <si>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Burlington Edison</t>
  </si>
  <si>
    <t>Sedro Woolley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</si>
  <si>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</si>
  <si>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</si>
  <si>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</si>
  <si>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</si>
  <si>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</si>
  <si>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</si>
  <si>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</si>
  <si>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</si>
  <si>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Stanwood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</si>
  <si>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</si>
  <si>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</si>
  <si>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</si>
  <si>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</si>
  <si>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</si>
  <si>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</si>
  <si>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</si>
  <si>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</si>
  <si>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</si>
  <si>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</si>
  <si>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</si>
  <si>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</si>
  <si>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</si>
  <si>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</si>
  <si>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</si>
  <si>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</si>
  <si>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</si>
  <si>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</si>
  <si>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</si>
  <si>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</si>
  <si>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</si>
  <si>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</si>
  <si>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</si>
  <si>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</si>
  <si>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</si>
  <si>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</si>
  <si>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</si>
  <si>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</si>
  <si>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</si>
  <si>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</si>
  <si>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</si>
  <si>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</si>
  <si>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</si>
  <si>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</si>
  <si>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</si>
  <si>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</si>
  <si>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</si>
  <si>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</si>
  <si>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</si>
  <si>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</si>
  <si>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</si>
  <si>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</si>
  <si>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</si>
  <si>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</si>
  <si>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</si>
  <si>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</si>
  <si>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</si>
  <si>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</si>
  <si>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Lacrosse Joint</t>
  </si>
  <si>
    <t>Tekoa</t>
  </si>
  <si>
    <t>Colfax</t>
  </si>
  <si>
    <t>Palouse</t>
  </si>
  <si>
    <t>Steptoe</t>
  </si>
  <si>
    <t>Endicott</t>
  </si>
  <si>
    <t>Rosalia</t>
  </si>
  <si>
    <t>St John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</si>
  <si>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</si>
  <si>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</si>
  <si>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</si>
  <si>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</si>
  <si>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</si>
  <si>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</si>
  <si>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</si>
  <si>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</si>
  <si>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</si>
  <si>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</si>
  <si>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</si>
  <si>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</si>
  <si>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</si>
  <si>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</si>
  <si>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Naselle Grays River</t>
  </si>
  <si>
    <t>East Valley</t>
  </si>
  <si>
    <t>West Valley</t>
  </si>
  <si>
    <t># of Elections</t>
  </si>
  <si>
    <t>% Yes Votes</t>
  </si>
  <si>
    <t>A</t>
  </si>
  <si>
    <t>00000</t>
  </si>
  <si>
    <t>Election # A is an additional levy. Additional Levies are levies that are in addition to an existing approved levy.</t>
  </si>
  <si>
    <t>***</t>
  </si>
  <si>
    <t>School District Excess General Fund and Enrichment Levy Submissions</t>
  </si>
  <si>
    <t>Indicates the highest dollar amount attempted by a school district that made one or more attempts but failed to pass a 2022 levy.</t>
  </si>
  <si>
    <t>No districts had a final levy failure.</t>
  </si>
  <si>
    <t>Collection in 2023</t>
  </si>
  <si>
    <t>**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</si>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</sst>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15">
    <font>
      <sz val="8"/>
      <name val="Arial MT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color theme="0" tint="-0.249977111117893"/>
      <name val="Calibri"/>
      <family val="2"/>
      <scheme val="minor"/>
    </font>
    <font>
      <sz val="10"/>
      <name val="SWISS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sz val="8"/>
      <name val="Segoe UI"/>
      <family val="2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5" fillId="0" borderId="4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/>
    <xf numFmtId="0" fontId="5" fillId="0" borderId="1" xfId="0" applyFont="1" applyBorder="1"/>
    <xf numFmtId="164" fontId="6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6" fillId="0" borderId="6" xfId="0" applyFont="1" applyBorder="1" applyAlignment="1">
      <alignment vertical="center" wrapText="1"/>
    </xf>
    <xf numFmtId="164" fontId="5" fillId="0" borderId="6" xfId="0" applyNumberFormat="1" applyFont="1" applyBorder="1"/>
    <xf numFmtId="0" fontId="4" fillId="0" borderId="2" xfId="0" applyFont="1" applyBorder="1" applyAlignment="1">
      <alignment wrapText="1"/>
    </xf>
    <xf numFmtId="10" fontId="0" fillId="0" borderId="0" xfId="0" applyNumberFormat="1"/>
    <xf numFmtId="0" fontId="5" fillId="0" borderId="6" xfId="0" quotePrefix="1" applyFont="1" applyBorder="1"/>
    <xf numFmtId="164" fontId="5" fillId="0" borderId="6" xfId="0" quotePrefix="1" applyNumberFormat="1" applyFont="1" applyBorder="1"/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3" fontId="5" fillId="0" borderId="1" xfId="0" applyNumberFormat="1" applyFont="1" applyBorder="1"/>
    <xf numFmtId="3" fontId="5" fillId="0" borderId="1" xfId="2" applyNumberFormat="1" applyFont="1" applyFill="1" applyBorder="1"/>
    <xf numFmtId="3" fontId="6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6" xfId="2" applyNumberFormat="1" applyFont="1" applyFill="1" applyBorder="1"/>
    <xf numFmtId="10" fontId="6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/>
    <xf numFmtId="10" fontId="6" fillId="0" borderId="6" xfId="0" applyNumberFormat="1" applyFont="1" applyBorder="1" applyAlignment="1">
      <alignment horizontal="right" vertical="center" wrapText="1"/>
    </xf>
    <xf numFmtId="10" fontId="5" fillId="0" borderId="6" xfId="0" applyNumberFormat="1" applyFont="1" applyBorder="1"/>
    <xf numFmtId="0" fontId="7" fillId="0" borderId="0" xfId="0" applyFont="1"/>
    <xf numFmtId="3" fontId="7" fillId="0" borderId="0" xfId="0" applyNumberFormat="1" applyFont="1"/>
    <xf numFmtId="17" fontId="7" fillId="0" borderId="0" xfId="0" applyNumberFormat="1" applyFont="1"/>
    <xf numFmtId="0" fontId="7" fillId="0" borderId="0" xfId="0" applyFont="1" applyAlignment="1">
      <alignment horizontal="right"/>
    </xf>
    <xf numFmtId="14" fontId="4" fillId="0" borderId="0" xfId="0" applyNumberFormat="1" applyFont="1" applyAlignment="1">
      <alignment wrapText="1"/>
    </xf>
    <xf numFmtId="14" fontId="0" fillId="0" borderId="0" xfId="0" applyNumberFormat="1"/>
    <xf numFmtId="0" fontId="8" fillId="0" borderId="0" xfId="3" applyFont="1"/>
    <xf numFmtId="0" fontId="5" fillId="0" borderId="0" xfId="0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8" fillId="0" borderId="0" xfId="3" applyFont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/>
    <xf numFmtId="2" fontId="6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/>
    <xf numFmtId="0" fontId="4" fillId="0" borderId="3" xfId="2" applyNumberFormat="1" applyFont="1" applyBorder="1" applyAlignment="1">
      <alignment wrapText="1"/>
    </xf>
    <xf numFmtId="14" fontId="5" fillId="0" borderId="0" xfId="0" applyNumberFormat="1" applyFont="1"/>
    <xf numFmtId="0" fontId="5" fillId="0" borderId="6" xfId="0" applyFont="1" applyBorder="1"/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wrapText="1"/>
    </xf>
    <xf numFmtId="3" fontId="5" fillId="0" borderId="6" xfId="2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/>
    <xf numFmtId="0" fontId="10" fillId="0" borderId="1" xfId="0" quotePrefix="1" applyFont="1" applyBorder="1"/>
    <xf numFmtId="0" fontId="10" fillId="0" borderId="1" xfId="0" applyFont="1" applyBorder="1" applyAlignment="1">
      <alignment vertical="center"/>
    </xf>
    <xf numFmtId="0" fontId="10" fillId="0" borderId="0" xfId="3" applyFont="1" applyAlignment="1">
      <alignment vertical="center"/>
    </xf>
    <xf numFmtId="164" fontId="10" fillId="0" borderId="1" xfId="0" applyNumberFormat="1" applyFont="1" applyBorder="1"/>
    <xf numFmtId="2" fontId="10" fillId="0" borderId="1" xfId="0" applyNumberFormat="1" applyFont="1" applyBorder="1"/>
    <xf numFmtId="166" fontId="9" fillId="0" borderId="1" xfId="4" applyNumberFormat="1" applyFont="1" applyFill="1" applyBorder="1"/>
    <xf numFmtId="3" fontId="9" fillId="0" borderId="1" xfId="0" applyNumberFormat="1" applyFont="1" applyBorder="1" applyAlignment="1">
      <alignment horizontal="center"/>
    </xf>
    <xf numFmtId="10" fontId="10" fillId="0" borderId="1" xfId="0" applyNumberFormat="1" applyFont="1" applyBorder="1"/>
    <xf numFmtId="0" fontId="11" fillId="0" borderId="0" xfId="0" applyFont="1"/>
    <xf numFmtId="14" fontId="11" fillId="0" borderId="0" xfId="0" applyNumberFormat="1" applyFont="1"/>
    <xf numFmtId="3" fontId="0" fillId="0" borderId="0" xfId="0" applyNumberFormat="1"/>
    <xf numFmtId="0" fontId="12" fillId="0" borderId="0" xfId="0" applyFont="1"/>
    <xf numFmtId="0" fontId="12" fillId="0" borderId="0" xfId="0" applyFont="1" applyAlignment="1">
      <alignment wrapText="1"/>
    </xf>
    <xf numFmtId="1" fontId="0" fillId="0" borderId="0" xfId="0" applyNumberFormat="1"/>
    <xf numFmtId="16" fontId="0" fillId="0" borderId="0" xfId="0" applyNumberFormat="1"/>
    <xf numFmtId="165" fontId="0" fillId="0" borderId="0" xfId="2" applyNumberFormat="1" applyFont="1"/>
    <xf numFmtId="0" fontId="13" fillId="0" borderId="0" xfId="0" applyFont="1"/>
    <xf numFmtId="164" fontId="12" fillId="0" borderId="0" xfId="0" applyNumberFormat="1" applyFont="1"/>
    <xf numFmtId="10" fontId="12" fillId="0" borderId="0" xfId="0" applyNumberFormat="1" applyFont="1"/>
    <xf numFmtId="14" fontId="12" fillId="0" borderId="0" xfId="0" applyNumberFormat="1" applyFont="1"/>
    <xf numFmtId="0" fontId="14" fillId="0" borderId="0" xfId="0" applyFont="1"/>
    <xf numFmtId="0" fontId="5" fillId="0" borderId="7" xfId="0" applyFont="1" applyFill="1" applyBorder="1"/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WISS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9"/>
      <tableStyleElement type="pageFieldValues" dxfId="18"/>
    </tableStyle>
    <tableStyle name="OSPI Table" pivot="0" count="2" xr9:uid="{B0EA053C-04CF-4932-95FE-6A2A747968F3}">
      <tableStyleElement type="wholeTable" dxfId="17"/>
      <tableStyleElement type="headerRow" dxfId="16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K329" totalsRowShown="0" headerRowDxfId="15" dataDxfId="1" headerRowBorderDxfId="14" tableBorderDxfId="13" totalsRowBorderDxfId="12">
  <sortState xmlns:xlrd2="http://schemas.microsoft.com/office/spreadsheetml/2017/richdata2" ref="A4:J306">
    <sortCondition ref="B4:B306"/>
  </sortState>
  <tableColumns count="11">
    <tableColumn id="1" xr3:uid="{8976B4D5-54CF-40CD-AC6A-9F1139396DED}" name="County" dataDxfId="11"/>
    <tableColumn id="2" xr3:uid="{0F836A6E-8599-4D78-A446-7C2FFF0D7290}" name="CCDDD" dataDxfId="10"/>
    <tableColumn id="3" xr3:uid="{54D9CCA4-CB30-4F22-A1BC-276CCBEB6018}" name="District" dataDxfId="9"/>
    <tableColumn id="10" xr3:uid="{1FD868D4-8246-4BCC-86C4-20C0903C5D25}" name="# of Elections" dataDxfId="8" dataCellStyle="Normal_1220R10"/>
    <tableColumn id="4" xr3:uid="{E69ED86F-118F-4698-9C06-C7EB3FCF50E2}" name="Election Date" dataDxfId="7"/>
    <tableColumn id="5" xr3:uid="{23DD5665-B088-43A3-96B2-9E14D01F154B}" name="Tax Rate $/1000" dataDxfId="6"/>
    <tableColumn id="6" xr3:uid="{522B9625-7973-405C-8E05-153FDB1956BD}" name="Levy Success" dataDxfId="5"/>
    <tableColumn id="7" xr3:uid="{55C00002-A2B5-463B-9B08-C0741DAA3CB2}" name="Levy Failure" dataDxfId="4" dataCellStyle="Comma"/>
    <tableColumn id="8" xr3:uid="{04B47766-33FE-48FC-B24E-4773C241BAA2}" name="Final Failure" dataDxfId="3"/>
    <tableColumn id="9" xr3:uid="{100AC1BD-E592-46BE-A1A3-EF0A2BAF11CA}" name="% Yes Votes" dataDxfId="2"/>
    <tableColumn id="11" xr3:uid="{2DE30915-AD98-4FF1-AC33-DBB58A0EA2C6}" name="Column1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S346"/>
  <sheetViews>
    <sheetView tabSelected="1" zoomScale="90" zoomScaleNormal="90" workbookViewId="0">
      <pane ySplit="3" topLeftCell="A321" activePane="bottomLeft" state="frozen"/>
      <selection pane="bottomLeft" activeCell="C324" sqref="C324"/>
    </sheetView>
  </sheetViews>
  <sheetFormatPr defaultRowHeight="11.25"/>
  <cols>
    <col min="1" max="1" width="15.33203125" customWidth="1"/>
    <col min="2" max="2" width="13.83203125" customWidth="1"/>
    <col min="3" max="3" width="25.83203125" customWidth="1"/>
    <col min="4" max="4" width="13.5" bestFit="1" customWidth="1"/>
    <col min="5" max="5" width="21.33203125" style="2" bestFit="1" customWidth="1"/>
    <col min="6" max="6" width="13.1640625" bestFit="1" customWidth="1"/>
    <col min="7" max="7" width="19.6640625" bestFit="1" customWidth="1"/>
    <col min="8" max="8" width="18.5" bestFit="1" customWidth="1"/>
    <col min="9" max="9" width="18" style="56" bestFit="1" customWidth="1"/>
    <col min="10" max="10" width="18" style="15" bestFit="1" customWidth="1"/>
    <col min="12" max="12" width="10.5" style="34" bestFit="1" customWidth="1"/>
    <col min="13" max="13" width="17.83203125" bestFit="1" customWidth="1"/>
    <col min="14" max="14" width="13.83203125" bestFit="1" customWidth="1"/>
  </cols>
  <sheetData>
    <row r="1" spans="1:19" s="69" customFormat="1" ht="33">
      <c r="A1" s="78" t="s">
        <v>612</v>
      </c>
      <c r="E1" s="75"/>
      <c r="H1" s="76"/>
      <c r="J1" s="77"/>
    </row>
    <row r="2" spans="1:19" s="69" customFormat="1" ht="17.25">
      <c r="A2" s="74" t="s">
        <v>615</v>
      </c>
      <c r="E2" s="75"/>
      <c r="H2" s="76"/>
      <c r="J2" s="77"/>
    </row>
    <row r="3" spans="1:19" s="3" customFormat="1" ht="42" customHeight="1">
      <c r="A3" s="14" t="s">
        <v>0</v>
      </c>
      <c r="B3" s="4" t="s">
        <v>58</v>
      </c>
      <c r="C3" s="4" t="s">
        <v>84</v>
      </c>
      <c r="D3" s="4" t="s">
        <v>606</v>
      </c>
      <c r="E3" s="4" t="s">
        <v>62</v>
      </c>
      <c r="F3" s="4" t="s">
        <v>59</v>
      </c>
      <c r="G3" s="4" t="s">
        <v>60</v>
      </c>
      <c r="H3" s="45" t="s">
        <v>61</v>
      </c>
      <c r="I3" s="45" t="s">
        <v>363</v>
      </c>
      <c r="J3" s="4" t="s">
        <v>607</v>
      </c>
      <c r="K3" s="4" t="s">
        <v>617</v>
      </c>
      <c r="L3" s="33"/>
      <c r="M3" s="70"/>
      <c r="N3" s="70"/>
    </row>
    <row r="4" spans="1:19" s="66" customFormat="1" ht="16.5">
      <c r="A4" s="57" t="s">
        <v>82</v>
      </c>
      <c r="B4" s="58" t="s">
        <v>609</v>
      </c>
      <c r="C4" s="59" t="s">
        <v>82</v>
      </c>
      <c r="D4" s="60">
        <v>0</v>
      </c>
      <c r="E4" s="61">
        <v>0</v>
      </c>
      <c r="F4" s="62">
        <v>0</v>
      </c>
      <c r="G4" s="63">
        <f>SUM(G5:G329)</f>
        <v>2559873129</v>
      </c>
      <c r="H4" s="63">
        <f>SUM(H5:H329)</f>
        <v>478745116</v>
      </c>
      <c r="I4" s="64">
        <f t="shared" ref="I4" si="0">IF(COUNTIF(I5:I329,"**")=0,"",COUNTIF(I5:I329,"**"))</f>
        <v>3</v>
      </c>
      <c r="J4" s="65">
        <v>0</v>
      </c>
      <c r="K4" s="79">
        <v>2023</v>
      </c>
      <c r="L4" s="67"/>
      <c r="M4" s="73"/>
      <c r="N4" s="73"/>
    </row>
    <row r="5" spans="1:19" ht="16.5">
      <c r="A5" s="5" t="s">
        <v>85</v>
      </c>
      <c r="B5" s="6" t="s">
        <v>87</v>
      </c>
      <c r="C5" s="7" t="s">
        <v>365</v>
      </c>
      <c r="D5" s="35">
        <f>IF(B5&lt;&gt;B4,1,IF(D4&gt;0,D4+1,IF(B4&lt;&gt;B3,1,IF(D3&gt;0,D3+1,IF(B3&lt;&gt;B2,1,IF(D2&gt;0,D2+1,1))))))</f>
        <v>1</v>
      </c>
      <c r="E5" s="8">
        <v>44600</v>
      </c>
      <c r="F5" s="41">
        <v>2.44</v>
      </c>
      <c r="G5" s="18">
        <v>150000</v>
      </c>
      <c r="H5" s="19"/>
      <c r="I5" s="48"/>
      <c r="J5" s="25">
        <v>0.79749999999999999</v>
      </c>
      <c r="K5" s="79">
        <v>2023</v>
      </c>
      <c r="M5" s="71"/>
      <c r="N5" s="71"/>
    </row>
    <row r="6" spans="1:19" ht="16.5">
      <c r="A6" s="5" t="s">
        <v>85</v>
      </c>
      <c r="B6" s="9" t="s">
        <v>88</v>
      </c>
      <c r="C6" s="7" t="s">
        <v>366</v>
      </c>
      <c r="D6" s="35">
        <f>IF(B6&lt;&gt;B5,1,IF(D5&gt;0,D5+1,IF(B5&lt;&gt;B4,1,IF(D4&gt;0,D4+1,IF(B4&lt;&gt;B3,1,IF(D3&gt;0,D3+1,1))))))</f>
        <v>1</v>
      </c>
      <c r="E6" s="8">
        <v>44600</v>
      </c>
      <c r="F6" s="42">
        <v>2.2799999999999998</v>
      </c>
      <c r="G6" s="20">
        <v>50000</v>
      </c>
      <c r="H6" s="19"/>
      <c r="I6" s="48"/>
      <c r="J6" s="25">
        <v>0.9</v>
      </c>
      <c r="K6" s="79">
        <v>2023</v>
      </c>
      <c r="M6" s="71"/>
      <c r="N6" s="71"/>
    </row>
    <row r="7" spans="1:19" ht="16.5">
      <c r="A7" s="5" t="s">
        <v>85</v>
      </c>
      <c r="B7" s="6" t="s">
        <v>86</v>
      </c>
      <c r="C7" s="7" t="s">
        <v>364</v>
      </c>
      <c r="D7" s="35">
        <f>IF(B7&lt;&gt;B6,1,IF(D6&gt;0,D6+1,IF(B6&lt;&gt;B5,1,IF(D5&gt;0,D5+1,IF(B5&lt;&gt;#REF!,1,IF(#REF!&gt;0,#REF!+1,1))))))</f>
        <v>1</v>
      </c>
      <c r="E7" s="8">
        <v>43872</v>
      </c>
      <c r="F7" s="41">
        <v>1.53</v>
      </c>
      <c r="G7" s="18">
        <v>2560000</v>
      </c>
      <c r="H7" s="19"/>
      <c r="I7" s="48"/>
      <c r="J7" s="25">
        <v>0.61009999999999998</v>
      </c>
      <c r="K7" s="79">
        <v>2023</v>
      </c>
      <c r="M7" s="71"/>
      <c r="N7" s="71"/>
    </row>
    <row r="8" spans="1:19" ht="16.5">
      <c r="A8" s="5" t="s">
        <v>85</v>
      </c>
      <c r="B8" s="9" t="s">
        <v>89</v>
      </c>
      <c r="C8" s="7" t="s">
        <v>367</v>
      </c>
      <c r="D8" s="35">
        <f>IF(B8&lt;&gt;B7,1,IF(D7&gt;0,D7+1,IF(B7&lt;&gt;B6,1,IF(D6&gt;0,D6+1,IF(B6&lt;&gt;B5,1,IF(D5&gt;0,D5+1,1))))))</f>
        <v>1</v>
      </c>
      <c r="E8" s="8">
        <v>44600</v>
      </c>
      <c r="F8" s="42">
        <v>1.5</v>
      </c>
      <c r="G8" s="20">
        <v>545000</v>
      </c>
      <c r="H8" s="19"/>
      <c r="I8" s="48"/>
      <c r="J8" s="25">
        <v>0.64659999999999995</v>
      </c>
      <c r="K8" s="79">
        <v>2023</v>
      </c>
      <c r="M8" s="71"/>
      <c r="N8" s="71"/>
    </row>
    <row r="9" spans="1:19" ht="16.5">
      <c r="A9" s="5" t="s">
        <v>85</v>
      </c>
      <c r="B9" s="9" t="s">
        <v>90</v>
      </c>
      <c r="C9" s="7" t="s">
        <v>368</v>
      </c>
      <c r="D9" s="35">
        <f t="shared" ref="D9:D72" si="1">IF(B9&lt;&gt;B8,1,IF(D8&gt;0,D8+1,IF(B8&lt;&gt;B7,1,IF(D7&gt;0,D7+1,IF(B7&lt;&gt;B6,1,IF(D6&gt;0,D6+1,1))))))</f>
        <v>1</v>
      </c>
      <c r="E9" s="8">
        <v>44600</v>
      </c>
      <c r="F9" s="42">
        <v>2.25</v>
      </c>
      <c r="G9" s="20">
        <v>914000</v>
      </c>
      <c r="H9" s="19"/>
      <c r="I9" s="48"/>
      <c r="J9" s="25">
        <v>0.59309999999999996</v>
      </c>
      <c r="K9" s="79">
        <v>2023</v>
      </c>
      <c r="M9" s="71"/>
      <c r="N9" s="71"/>
    </row>
    <row r="10" spans="1:19" ht="16.5">
      <c r="A10" s="5" t="s">
        <v>91</v>
      </c>
      <c r="B10" s="9" t="s">
        <v>92</v>
      </c>
      <c r="C10" s="7" t="s">
        <v>369</v>
      </c>
      <c r="D10" s="35">
        <f t="shared" si="1"/>
        <v>1</v>
      </c>
      <c r="E10" s="8">
        <v>44600</v>
      </c>
      <c r="F10" s="42">
        <v>2.5</v>
      </c>
      <c r="G10" s="20">
        <v>4261000</v>
      </c>
      <c r="H10" s="19"/>
      <c r="I10" s="48"/>
      <c r="J10" s="25">
        <v>0.51049999999999995</v>
      </c>
      <c r="K10" s="79">
        <v>2023</v>
      </c>
      <c r="M10" s="71"/>
      <c r="N10" s="71"/>
    </row>
    <row r="11" spans="1:19" ht="16.5">
      <c r="A11" s="5" t="s">
        <v>91</v>
      </c>
      <c r="B11" s="9" t="s">
        <v>93</v>
      </c>
      <c r="C11" s="7" t="s">
        <v>370</v>
      </c>
      <c r="D11" s="35">
        <f t="shared" si="1"/>
        <v>1</v>
      </c>
      <c r="E11" s="8">
        <v>44138</v>
      </c>
      <c r="F11" s="42">
        <v>2.5</v>
      </c>
      <c r="G11" s="20">
        <v>1049392</v>
      </c>
      <c r="H11" s="19"/>
      <c r="I11" s="48"/>
      <c r="J11" s="25">
        <v>0.59670000000000001</v>
      </c>
      <c r="K11" s="79">
        <v>2023</v>
      </c>
      <c r="M11" s="71"/>
      <c r="N11" s="71"/>
      <c r="S11" s="72"/>
    </row>
    <row r="12" spans="1:19" ht="16.5">
      <c r="A12" s="5" t="s">
        <v>63</v>
      </c>
      <c r="B12" s="6" t="s">
        <v>94</v>
      </c>
      <c r="C12" s="7" t="s">
        <v>371</v>
      </c>
      <c r="D12" s="35">
        <f t="shared" si="1"/>
        <v>1</v>
      </c>
      <c r="E12" s="10">
        <v>44600</v>
      </c>
      <c r="F12" s="41">
        <v>1.75</v>
      </c>
      <c r="G12" s="18"/>
      <c r="H12" s="19">
        <v>21250000</v>
      </c>
      <c r="I12" s="48" t="s">
        <v>616</v>
      </c>
      <c r="J12" s="25">
        <v>0.4839</v>
      </c>
      <c r="K12" s="79">
        <v>2023</v>
      </c>
      <c r="M12" s="71"/>
      <c r="N12" s="71"/>
    </row>
    <row r="13" spans="1:19" ht="16.5">
      <c r="A13" s="5" t="s">
        <v>63</v>
      </c>
      <c r="B13" s="9" t="s">
        <v>94</v>
      </c>
      <c r="C13" s="7" t="s">
        <v>371</v>
      </c>
      <c r="D13" s="35">
        <f t="shared" si="1"/>
        <v>2</v>
      </c>
      <c r="E13" s="8">
        <v>44677</v>
      </c>
      <c r="F13" s="42">
        <v>1.75</v>
      </c>
      <c r="G13" s="20"/>
      <c r="H13" s="19">
        <v>20625000</v>
      </c>
      <c r="I13" s="51"/>
      <c r="J13" s="25">
        <v>0.48970000000000002</v>
      </c>
      <c r="K13" s="79">
        <v>2023</v>
      </c>
      <c r="M13" s="71"/>
      <c r="N13" s="71"/>
    </row>
    <row r="14" spans="1:19" ht="16.5">
      <c r="A14" s="5" t="s">
        <v>63</v>
      </c>
      <c r="B14" s="6" t="s">
        <v>9</v>
      </c>
      <c r="C14" s="7" t="s">
        <v>10</v>
      </c>
      <c r="D14" s="35">
        <f t="shared" si="1"/>
        <v>1</v>
      </c>
      <c r="E14" s="10">
        <v>43872</v>
      </c>
      <c r="F14" s="41">
        <v>0.62</v>
      </c>
      <c r="G14" s="18">
        <v>355497</v>
      </c>
      <c r="H14" s="19"/>
      <c r="I14" s="48"/>
      <c r="J14" s="25">
        <v>0.63080000000000003</v>
      </c>
      <c r="K14" s="79">
        <v>2023</v>
      </c>
      <c r="M14" s="71"/>
      <c r="N14" s="71"/>
    </row>
    <row r="15" spans="1:19" ht="16.5">
      <c r="A15" s="5" t="s">
        <v>63</v>
      </c>
      <c r="B15" s="6" t="s">
        <v>95</v>
      </c>
      <c r="C15" s="7" t="s">
        <v>372</v>
      </c>
      <c r="D15" s="35">
        <f t="shared" si="1"/>
        <v>1</v>
      </c>
      <c r="E15" s="10">
        <v>44313</v>
      </c>
      <c r="F15" s="41">
        <v>1.5</v>
      </c>
      <c r="G15" s="18">
        <v>1560697</v>
      </c>
      <c r="H15" s="19"/>
      <c r="I15" s="48"/>
      <c r="J15" s="25">
        <v>0.51580000000000004</v>
      </c>
      <c r="K15" s="79">
        <v>2023</v>
      </c>
      <c r="M15" s="71"/>
      <c r="N15" s="71"/>
    </row>
    <row r="16" spans="1:19" ht="16.5">
      <c r="A16" s="5" t="s">
        <v>63</v>
      </c>
      <c r="B16" s="6" t="s">
        <v>96</v>
      </c>
      <c r="C16" s="7" t="s">
        <v>373</v>
      </c>
      <c r="D16" s="35">
        <f t="shared" si="1"/>
        <v>1</v>
      </c>
      <c r="E16" s="10">
        <v>44600</v>
      </c>
      <c r="F16" s="41">
        <v>2.42</v>
      </c>
      <c r="G16" s="18"/>
      <c r="H16" s="19">
        <v>1485000</v>
      </c>
      <c r="I16" s="48"/>
      <c r="J16" s="25">
        <v>0.49830000000000002</v>
      </c>
      <c r="K16" s="79">
        <v>2023</v>
      </c>
      <c r="M16" s="71"/>
      <c r="N16" s="71"/>
    </row>
    <row r="17" spans="1:14" ht="16.5">
      <c r="A17" s="5" t="s">
        <v>63</v>
      </c>
      <c r="B17" s="6" t="s">
        <v>96</v>
      </c>
      <c r="C17" s="7" t="s">
        <v>373</v>
      </c>
      <c r="D17" s="35">
        <f t="shared" si="1"/>
        <v>2</v>
      </c>
      <c r="E17" s="10">
        <v>44677</v>
      </c>
      <c r="F17" s="41">
        <v>2.33</v>
      </c>
      <c r="G17" s="18"/>
      <c r="H17" s="19">
        <v>1485000</v>
      </c>
      <c r="I17" s="48" t="s">
        <v>616</v>
      </c>
      <c r="J17" s="25">
        <v>0.4748</v>
      </c>
      <c r="K17" s="79">
        <v>2023</v>
      </c>
      <c r="M17" s="71"/>
      <c r="N17" s="71"/>
    </row>
    <row r="18" spans="1:14" ht="16.5">
      <c r="A18" s="5" t="s">
        <v>63</v>
      </c>
      <c r="B18" s="9" t="s">
        <v>97</v>
      </c>
      <c r="C18" s="7" t="s">
        <v>374</v>
      </c>
      <c r="D18" s="35">
        <f t="shared" si="1"/>
        <v>1</v>
      </c>
      <c r="E18" s="8">
        <v>44600</v>
      </c>
      <c r="F18" s="42">
        <v>2.13</v>
      </c>
      <c r="G18" s="20"/>
      <c r="H18" s="19">
        <v>3782032</v>
      </c>
      <c r="I18" s="48"/>
      <c r="J18" s="26">
        <v>0.44819999999999999</v>
      </c>
      <c r="K18" s="79">
        <v>2023</v>
      </c>
      <c r="M18" s="71"/>
      <c r="N18" s="71"/>
    </row>
    <row r="19" spans="1:14" ht="16.5">
      <c r="A19" s="5" t="s">
        <v>63</v>
      </c>
      <c r="B19" s="9" t="s">
        <v>97</v>
      </c>
      <c r="C19" s="7" t="s">
        <v>374</v>
      </c>
      <c r="D19" s="35">
        <f t="shared" si="1"/>
        <v>2</v>
      </c>
      <c r="E19" s="8">
        <v>44677</v>
      </c>
      <c r="F19" s="42">
        <v>2.13</v>
      </c>
      <c r="G19" s="20">
        <v>3782032</v>
      </c>
      <c r="H19" s="19"/>
      <c r="I19" s="48"/>
      <c r="J19" s="26">
        <v>0.51070000000000004</v>
      </c>
      <c r="K19" s="79">
        <v>2023</v>
      </c>
      <c r="M19" s="71"/>
      <c r="N19" s="71"/>
    </row>
    <row r="20" spans="1:14" ht="16.5">
      <c r="A20" s="5" t="s">
        <v>63</v>
      </c>
      <c r="B20" s="6" t="s">
        <v>98</v>
      </c>
      <c r="C20" s="7" t="s">
        <v>375</v>
      </c>
      <c r="D20" s="35">
        <f t="shared" si="1"/>
        <v>1</v>
      </c>
      <c r="E20" s="10">
        <v>44600</v>
      </c>
      <c r="F20" s="41">
        <v>2.5</v>
      </c>
      <c r="G20" s="18">
        <v>28533131</v>
      </c>
      <c r="H20" s="19"/>
      <c r="I20" s="48"/>
      <c r="J20" s="25">
        <v>0.52859999999999996</v>
      </c>
      <c r="K20" s="79">
        <v>2023</v>
      </c>
      <c r="M20" s="71"/>
      <c r="N20" s="71"/>
    </row>
    <row r="21" spans="1:14" ht="16.5">
      <c r="A21" s="5" t="s">
        <v>64</v>
      </c>
      <c r="B21" s="9" t="s">
        <v>11</v>
      </c>
      <c r="C21" s="7" t="s">
        <v>12</v>
      </c>
      <c r="D21" s="35">
        <f t="shared" si="1"/>
        <v>1</v>
      </c>
      <c r="E21" s="8">
        <v>44236</v>
      </c>
      <c r="F21" s="42">
        <v>1.32</v>
      </c>
      <c r="G21" s="20">
        <v>1738474</v>
      </c>
      <c r="H21" s="19"/>
      <c r="I21" s="48"/>
      <c r="J21" s="26">
        <v>0.68059999999999998</v>
      </c>
      <c r="K21" s="79">
        <v>2023</v>
      </c>
      <c r="M21" s="71"/>
      <c r="N21" s="71"/>
    </row>
    <row r="22" spans="1:14" ht="16.5">
      <c r="A22" s="5" t="s">
        <v>64</v>
      </c>
      <c r="B22" s="9" t="s">
        <v>102</v>
      </c>
      <c r="C22" s="7" t="s">
        <v>379</v>
      </c>
      <c r="D22" s="35">
        <f t="shared" si="1"/>
        <v>1</v>
      </c>
      <c r="E22" s="8">
        <v>43872</v>
      </c>
      <c r="F22" s="42">
        <v>1.42</v>
      </c>
      <c r="G22" s="20">
        <v>500000</v>
      </c>
      <c r="H22" s="19"/>
      <c r="I22" s="48"/>
      <c r="J22" s="26">
        <v>0.63649999999999995</v>
      </c>
      <c r="K22" s="79">
        <v>2023</v>
      </c>
      <c r="M22" s="71"/>
      <c r="N22" s="71"/>
    </row>
    <row r="23" spans="1:14" ht="16.5">
      <c r="A23" s="5" t="s">
        <v>64</v>
      </c>
      <c r="B23" s="9" t="s">
        <v>99</v>
      </c>
      <c r="C23" s="7" t="s">
        <v>376</v>
      </c>
      <c r="D23" s="35">
        <f t="shared" si="1"/>
        <v>1</v>
      </c>
      <c r="E23" s="8">
        <v>44600</v>
      </c>
      <c r="F23" s="42">
        <v>0.98</v>
      </c>
      <c r="G23" s="20">
        <v>3850000</v>
      </c>
      <c r="H23" s="19"/>
      <c r="I23" s="48"/>
      <c r="J23" s="26">
        <v>0.55020000000000002</v>
      </c>
      <c r="K23" s="79">
        <v>2023</v>
      </c>
      <c r="M23" s="71"/>
      <c r="N23" s="71"/>
    </row>
    <row r="24" spans="1:14" ht="16.5">
      <c r="A24" s="5" t="s">
        <v>64</v>
      </c>
      <c r="B24" s="6" t="s">
        <v>103</v>
      </c>
      <c r="C24" s="7" t="s">
        <v>380</v>
      </c>
      <c r="D24" s="35">
        <f t="shared" si="1"/>
        <v>1</v>
      </c>
      <c r="E24" s="10">
        <v>43872</v>
      </c>
      <c r="F24" s="41">
        <v>2.25</v>
      </c>
      <c r="G24" s="18">
        <v>2508661</v>
      </c>
      <c r="H24" s="19"/>
      <c r="I24" s="48"/>
      <c r="J24" s="25">
        <v>0.68100000000000005</v>
      </c>
      <c r="K24" s="79">
        <v>2023</v>
      </c>
      <c r="M24" s="71"/>
      <c r="N24" s="71"/>
    </row>
    <row r="25" spans="1:14" ht="16.5">
      <c r="A25" s="5" t="s">
        <v>64</v>
      </c>
      <c r="B25" s="6" t="s">
        <v>100</v>
      </c>
      <c r="C25" s="7" t="s">
        <v>377</v>
      </c>
      <c r="D25" s="35">
        <f t="shared" si="1"/>
        <v>1</v>
      </c>
      <c r="E25" s="10">
        <v>44236</v>
      </c>
      <c r="F25" s="41">
        <v>0.99</v>
      </c>
      <c r="G25" s="18">
        <v>3650000</v>
      </c>
      <c r="H25" s="19"/>
      <c r="I25" s="48"/>
      <c r="J25" s="25">
        <v>0.61890000000000001</v>
      </c>
      <c r="K25" s="79">
        <v>2023</v>
      </c>
      <c r="M25" s="71"/>
      <c r="N25" s="71"/>
    </row>
    <row r="26" spans="1:14" ht="16.5">
      <c r="A26" s="5" t="s">
        <v>64</v>
      </c>
      <c r="B26" s="6" t="s">
        <v>101</v>
      </c>
      <c r="C26" s="7" t="s">
        <v>378</v>
      </c>
      <c r="D26" s="35">
        <f t="shared" si="1"/>
        <v>1</v>
      </c>
      <c r="E26" s="10">
        <v>44236</v>
      </c>
      <c r="F26" s="41">
        <v>2.1</v>
      </c>
      <c r="G26" s="18">
        <v>12350000</v>
      </c>
      <c r="H26" s="19"/>
      <c r="I26" s="48"/>
      <c r="J26" s="25">
        <v>0.63180000000000003</v>
      </c>
      <c r="K26" s="79">
        <v>2023</v>
      </c>
      <c r="M26" s="71"/>
      <c r="N26" s="71"/>
    </row>
    <row r="27" spans="1:14" ht="16.5">
      <c r="A27" s="5" t="s">
        <v>104</v>
      </c>
      <c r="B27" s="6" t="s">
        <v>106</v>
      </c>
      <c r="C27" s="7" t="s">
        <v>382</v>
      </c>
      <c r="D27" s="35">
        <f t="shared" si="1"/>
        <v>1</v>
      </c>
      <c r="E27" s="10">
        <v>44138</v>
      </c>
      <c r="F27" s="41">
        <v>1.5</v>
      </c>
      <c r="G27" s="18">
        <v>5600000</v>
      </c>
      <c r="H27" s="19"/>
      <c r="I27" s="48"/>
      <c r="J27" s="25">
        <v>0.62</v>
      </c>
      <c r="K27" s="79">
        <v>2023</v>
      </c>
      <c r="M27" s="71"/>
      <c r="N27" s="71"/>
    </row>
    <row r="28" spans="1:14" ht="16.5">
      <c r="A28" s="5" t="s">
        <v>104</v>
      </c>
      <c r="B28" s="6" t="s">
        <v>105</v>
      </c>
      <c r="C28" s="7" t="s">
        <v>381</v>
      </c>
      <c r="D28" s="35">
        <f t="shared" si="1"/>
        <v>1</v>
      </c>
      <c r="E28" s="10">
        <v>43872</v>
      </c>
      <c r="F28" s="41">
        <v>1.45</v>
      </c>
      <c r="G28" s="18">
        <v>520000</v>
      </c>
      <c r="H28" s="19"/>
      <c r="I28" s="48"/>
      <c r="J28" s="25">
        <v>0.65620000000000001</v>
      </c>
      <c r="K28" s="79">
        <v>2023</v>
      </c>
      <c r="M28" s="71"/>
      <c r="N28" s="71"/>
    </row>
    <row r="29" spans="1:14" ht="16.5">
      <c r="A29" s="5" t="s">
        <v>104</v>
      </c>
      <c r="B29" s="9" t="s">
        <v>107</v>
      </c>
      <c r="C29" s="7" t="s">
        <v>383</v>
      </c>
      <c r="D29" s="35">
        <f t="shared" si="1"/>
        <v>1</v>
      </c>
      <c r="E29" s="8">
        <v>44236</v>
      </c>
      <c r="F29" s="42">
        <v>1.2438</v>
      </c>
      <c r="G29" s="20">
        <v>7338560</v>
      </c>
      <c r="H29" s="19"/>
      <c r="I29" s="48"/>
      <c r="J29" s="26">
        <v>0.56679999999999997</v>
      </c>
      <c r="K29" s="79">
        <v>2023</v>
      </c>
      <c r="M29" s="71"/>
      <c r="N29" s="71"/>
    </row>
    <row r="30" spans="1:14" ht="16.5">
      <c r="A30" s="5" t="s">
        <v>104</v>
      </c>
      <c r="B30" s="9" t="s">
        <v>109</v>
      </c>
      <c r="C30" s="7" t="s">
        <v>385</v>
      </c>
      <c r="D30" s="35">
        <f t="shared" si="1"/>
        <v>1</v>
      </c>
      <c r="E30" s="8">
        <v>43872</v>
      </c>
      <c r="F30" s="42">
        <v>2.5</v>
      </c>
      <c r="G30" s="20">
        <v>361981</v>
      </c>
      <c r="H30" s="19"/>
      <c r="I30" s="48"/>
      <c r="J30" s="26">
        <v>0.7712</v>
      </c>
      <c r="K30" s="79">
        <v>2023</v>
      </c>
      <c r="M30" s="71"/>
      <c r="N30" s="71"/>
    </row>
    <row r="31" spans="1:14" ht="16.5">
      <c r="A31" s="5" t="s">
        <v>104</v>
      </c>
      <c r="B31" s="6" t="s">
        <v>108</v>
      </c>
      <c r="C31" s="7" t="s">
        <v>384</v>
      </c>
      <c r="D31" s="35">
        <f>IF(B31&lt;&gt;B30,1,IF(D30&gt;0,D30+1,IF(B30&lt;&gt;B29,1,IF(D29&gt;0,D29+1,IF(B29&lt;&gt;B28,1,IF(D28&gt;0,D28+1,1))))))</f>
        <v>1</v>
      </c>
      <c r="E31" s="10">
        <v>44236</v>
      </c>
      <c r="F31" s="41">
        <v>1.22</v>
      </c>
      <c r="G31" s="18">
        <v>714304</v>
      </c>
      <c r="H31" s="19"/>
      <c r="I31" s="48"/>
      <c r="J31" s="25">
        <v>0.59260000000000002</v>
      </c>
      <c r="K31" s="79">
        <v>2023</v>
      </c>
      <c r="M31" s="71"/>
      <c r="N31" s="71"/>
    </row>
    <row r="32" spans="1:14" ht="16.5">
      <c r="A32" s="5" t="s">
        <v>65</v>
      </c>
      <c r="B32" s="9" t="s">
        <v>13</v>
      </c>
      <c r="C32" s="7" t="s">
        <v>14</v>
      </c>
      <c r="D32" s="35">
        <f t="shared" ref="D32:D34" si="2">IF(B32&lt;&gt;B31,1,IF(D31&gt;0,D31+1,IF(B31&lt;&gt;B30,1,IF(D30&gt;0,D30+1,IF(B30&lt;&gt;B29,1,IF(D29&gt;0,D29+1,1))))))</f>
        <v>1</v>
      </c>
      <c r="E32" s="8">
        <v>43508</v>
      </c>
      <c r="F32" s="42">
        <v>1.5</v>
      </c>
      <c r="G32" s="20">
        <v>41300000</v>
      </c>
      <c r="H32" s="19"/>
      <c r="I32" s="48"/>
      <c r="J32" s="26">
        <v>0.64490000000000003</v>
      </c>
      <c r="K32" s="79">
        <v>2023</v>
      </c>
      <c r="M32" s="71"/>
      <c r="N32" s="71"/>
    </row>
    <row r="33" spans="1:14" ht="16.5">
      <c r="A33" s="5" t="s">
        <v>65</v>
      </c>
      <c r="B33" s="6" t="s">
        <v>13</v>
      </c>
      <c r="C33" s="7" t="s">
        <v>14</v>
      </c>
      <c r="D33" s="40" t="s">
        <v>608</v>
      </c>
      <c r="E33" s="10">
        <v>43872</v>
      </c>
      <c r="F33" s="41">
        <v>0.4</v>
      </c>
      <c r="G33" s="18">
        <v>10875000</v>
      </c>
      <c r="H33" s="19"/>
      <c r="I33" s="48"/>
      <c r="J33" s="25">
        <v>0.60509999999999997</v>
      </c>
      <c r="K33" s="79">
        <v>2023</v>
      </c>
      <c r="M33" s="71"/>
      <c r="N33" s="71"/>
    </row>
    <row r="34" spans="1:14" ht="16.5">
      <c r="A34" s="5" t="s">
        <v>65</v>
      </c>
      <c r="B34" s="6" t="s">
        <v>15</v>
      </c>
      <c r="C34" s="7" t="s">
        <v>16</v>
      </c>
      <c r="D34" s="35">
        <f t="shared" si="2"/>
        <v>1</v>
      </c>
      <c r="E34" s="10">
        <v>44600</v>
      </c>
      <c r="F34" s="41">
        <v>1.89</v>
      </c>
      <c r="G34" s="18">
        <v>4075000</v>
      </c>
      <c r="H34" s="19"/>
      <c r="I34" s="48"/>
      <c r="J34" s="25">
        <v>0.52969999999999995</v>
      </c>
      <c r="K34" s="79">
        <v>2023</v>
      </c>
      <c r="M34" s="71"/>
      <c r="N34" s="71"/>
    </row>
    <row r="35" spans="1:14" ht="16.5">
      <c r="A35" s="5" t="s">
        <v>65</v>
      </c>
      <c r="B35" s="6" t="s">
        <v>113</v>
      </c>
      <c r="C35" s="7" t="s">
        <v>389</v>
      </c>
      <c r="D35" s="35">
        <f t="shared" si="1"/>
        <v>1</v>
      </c>
      <c r="E35" s="10">
        <v>44600</v>
      </c>
      <c r="F35" s="41">
        <v>1.5</v>
      </c>
      <c r="G35" s="18"/>
      <c r="H35" s="19">
        <v>2635172</v>
      </c>
      <c r="I35" s="48"/>
      <c r="J35" s="25">
        <v>0.47249999999999998</v>
      </c>
      <c r="K35" s="79">
        <v>2023</v>
      </c>
      <c r="M35" s="71"/>
      <c r="N35" s="71"/>
    </row>
    <row r="36" spans="1:14" ht="16.5">
      <c r="A36" s="5" t="s">
        <v>65</v>
      </c>
      <c r="B36" s="9" t="s">
        <v>113</v>
      </c>
      <c r="C36" s="7" t="s">
        <v>389</v>
      </c>
      <c r="D36" s="35">
        <f t="shared" si="1"/>
        <v>2</v>
      </c>
      <c r="E36" s="8">
        <v>44775</v>
      </c>
      <c r="F36" s="42">
        <v>1.5</v>
      </c>
      <c r="G36" s="20">
        <v>2635172</v>
      </c>
      <c r="H36" s="19"/>
      <c r="I36" s="48"/>
      <c r="J36" s="26">
        <v>0.51480000000000004</v>
      </c>
      <c r="K36" s="79">
        <v>2023</v>
      </c>
      <c r="M36" s="71"/>
      <c r="N36" s="71"/>
    </row>
    <row r="37" spans="1:14" ht="16.5">
      <c r="A37" s="5" t="s">
        <v>65</v>
      </c>
      <c r="B37" s="9" t="s">
        <v>115</v>
      </c>
      <c r="C37" s="7" t="s">
        <v>391</v>
      </c>
      <c r="D37" s="35">
        <f t="shared" si="1"/>
        <v>1</v>
      </c>
      <c r="E37" s="8">
        <v>44600</v>
      </c>
      <c r="F37" s="42">
        <v>1.99</v>
      </c>
      <c r="G37" s="20">
        <v>419920</v>
      </c>
      <c r="H37" s="19"/>
      <c r="I37" s="48"/>
      <c r="J37" s="26">
        <v>0.61040000000000005</v>
      </c>
      <c r="K37" s="79">
        <v>2023</v>
      </c>
      <c r="M37" s="71"/>
      <c r="N37" s="71"/>
    </row>
    <row r="38" spans="1:14" ht="16.5">
      <c r="A38" s="5" t="s">
        <v>65</v>
      </c>
      <c r="B38" s="6" t="s">
        <v>110</v>
      </c>
      <c r="C38" s="7" t="s">
        <v>386</v>
      </c>
      <c r="D38" s="35">
        <f t="shared" si="1"/>
        <v>1</v>
      </c>
      <c r="E38" s="10">
        <v>43872</v>
      </c>
      <c r="F38" s="41">
        <v>2.14</v>
      </c>
      <c r="G38" s="18">
        <v>8622793</v>
      </c>
      <c r="H38" s="19"/>
      <c r="I38" s="48"/>
      <c r="J38" s="25">
        <v>0.55569999999999997</v>
      </c>
      <c r="K38" s="79">
        <v>2023</v>
      </c>
      <c r="M38" s="71"/>
      <c r="N38" s="71"/>
    </row>
    <row r="39" spans="1:14" ht="16.5">
      <c r="A39" s="5" t="s">
        <v>65</v>
      </c>
      <c r="B39" s="6" t="s">
        <v>17</v>
      </c>
      <c r="C39" s="7" t="s">
        <v>18</v>
      </c>
      <c r="D39" s="35">
        <f t="shared" si="1"/>
        <v>1</v>
      </c>
      <c r="E39" s="10">
        <v>44600</v>
      </c>
      <c r="F39" s="41">
        <v>1.92</v>
      </c>
      <c r="G39" s="18"/>
      <c r="H39" s="19">
        <v>48500000</v>
      </c>
      <c r="I39" s="48"/>
      <c r="J39" s="25">
        <v>0.42849999999999999</v>
      </c>
      <c r="K39" s="79">
        <v>2023</v>
      </c>
      <c r="M39" s="71"/>
      <c r="N39" s="71"/>
    </row>
    <row r="40" spans="1:14" ht="16.5">
      <c r="A40" s="5" t="s">
        <v>65</v>
      </c>
      <c r="B40" s="9" t="s">
        <v>17</v>
      </c>
      <c r="C40" s="7" t="s">
        <v>18</v>
      </c>
      <c r="D40" s="35">
        <f t="shared" si="1"/>
        <v>2</v>
      </c>
      <c r="E40" s="8">
        <v>44677</v>
      </c>
      <c r="F40" s="42">
        <v>1.7</v>
      </c>
      <c r="G40" s="20">
        <v>42900000</v>
      </c>
      <c r="H40" s="19"/>
      <c r="I40" s="48"/>
      <c r="J40" s="26">
        <v>0.54430000000000001</v>
      </c>
      <c r="K40" s="79">
        <v>2023</v>
      </c>
      <c r="M40" s="71"/>
      <c r="N40" s="71"/>
    </row>
    <row r="41" spans="1:14" ht="16.5">
      <c r="A41" s="5" t="s">
        <v>65</v>
      </c>
      <c r="B41" s="9" t="s">
        <v>111</v>
      </c>
      <c r="C41" s="7" t="s">
        <v>387</v>
      </c>
      <c r="D41" s="35">
        <f t="shared" si="1"/>
        <v>1</v>
      </c>
      <c r="E41" s="8">
        <v>44236</v>
      </c>
      <c r="F41" s="42">
        <v>2.5</v>
      </c>
      <c r="G41" s="20">
        <v>17690000</v>
      </c>
      <c r="H41" s="19"/>
      <c r="I41" s="48"/>
      <c r="J41" s="26">
        <v>0.52759999999999996</v>
      </c>
      <c r="K41" s="79">
        <v>2023</v>
      </c>
      <c r="M41" s="71"/>
      <c r="N41" s="71"/>
    </row>
    <row r="42" spans="1:14" ht="16.5">
      <c r="A42" s="5" t="s">
        <v>65</v>
      </c>
      <c r="B42" s="9" t="s">
        <v>112</v>
      </c>
      <c r="C42" s="7" t="s">
        <v>388</v>
      </c>
      <c r="D42" s="35">
        <f t="shared" si="1"/>
        <v>1</v>
      </c>
      <c r="E42" s="8">
        <v>44236</v>
      </c>
      <c r="F42" s="42">
        <v>2.2000000000000002</v>
      </c>
      <c r="G42" s="20"/>
      <c r="H42" s="19">
        <v>29239544</v>
      </c>
      <c r="I42" s="48"/>
      <c r="J42" s="26">
        <v>0.4758</v>
      </c>
      <c r="K42" s="79">
        <v>2023</v>
      </c>
      <c r="M42" s="71"/>
      <c r="N42" s="71"/>
    </row>
    <row r="43" spans="1:14" ht="16.5">
      <c r="A43" s="5" t="s">
        <v>65</v>
      </c>
      <c r="B43" s="6" t="s">
        <v>112</v>
      </c>
      <c r="C43" s="7" t="s">
        <v>388</v>
      </c>
      <c r="D43" s="35">
        <f t="shared" si="1"/>
        <v>2</v>
      </c>
      <c r="E43" s="10">
        <v>44502</v>
      </c>
      <c r="F43" s="41">
        <v>1.99</v>
      </c>
      <c r="G43" s="18">
        <v>28200000</v>
      </c>
      <c r="H43" s="19"/>
      <c r="I43" s="48"/>
      <c r="J43" s="25">
        <v>0.54500000000000004</v>
      </c>
      <c r="K43" s="79">
        <v>2023</v>
      </c>
      <c r="M43" s="71"/>
      <c r="N43" s="71"/>
    </row>
    <row r="44" spans="1:14" ht="16.5">
      <c r="A44" s="5" t="s">
        <v>65</v>
      </c>
      <c r="B44" s="6" t="s">
        <v>114</v>
      </c>
      <c r="C44" s="7" t="s">
        <v>390</v>
      </c>
      <c r="D44" s="35">
        <f t="shared" si="1"/>
        <v>1</v>
      </c>
      <c r="E44" s="10">
        <v>44775</v>
      </c>
      <c r="F44" s="41">
        <v>1.5</v>
      </c>
      <c r="G44" s="18">
        <v>9053791</v>
      </c>
      <c r="H44" s="19"/>
      <c r="I44" s="48"/>
      <c r="J44" s="25">
        <v>0.59119999999999995</v>
      </c>
      <c r="K44" s="79">
        <v>2023</v>
      </c>
      <c r="M44" s="71"/>
      <c r="N44" s="71"/>
    </row>
    <row r="45" spans="1:14" ht="16.5">
      <c r="A45" s="5" t="s">
        <v>116</v>
      </c>
      <c r="B45" s="9" t="s">
        <v>117</v>
      </c>
      <c r="C45" s="7" t="s">
        <v>392</v>
      </c>
      <c r="D45" s="35">
        <f t="shared" si="1"/>
        <v>1</v>
      </c>
      <c r="E45" s="8">
        <v>43872</v>
      </c>
      <c r="F45" s="42">
        <v>1.43</v>
      </c>
      <c r="G45" s="20">
        <v>1098400</v>
      </c>
      <c r="H45" s="19"/>
      <c r="I45" s="48"/>
      <c r="J45" s="26">
        <v>0.62480000000000002</v>
      </c>
      <c r="K45" s="79">
        <v>2023</v>
      </c>
      <c r="M45" s="71"/>
      <c r="N45" s="71"/>
    </row>
    <row r="46" spans="1:14" ht="16.5">
      <c r="A46" s="5" t="s">
        <v>118</v>
      </c>
      <c r="B46" s="6" t="s">
        <v>121</v>
      </c>
      <c r="C46" s="7" t="s">
        <v>395</v>
      </c>
      <c r="D46" s="35">
        <f t="shared" si="1"/>
        <v>1</v>
      </c>
      <c r="E46" s="10">
        <v>43872</v>
      </c>
      <c r="F46" s="41">
        <v>2.2200000000000002</v>
      </c>
      <c r="G46" s="18">
        <v>15235033</v>
      </c>
      <c r="H46" s="19"/>
      <c r="I46" s="48"/>
      <c r="J46" s="25">
        <v>0.58329999999999993</v>
      </c>
      <c r="K46" s="79">
        <v>2023</v>
      </c>
      <c r="M46" s="71"/>
      <c r="N46" s="71"/>
    </row>
    <row r="47" spans="1:14" ht="16.5">
      <c r="A47" s="5" t="s">
        <v>118</v>
      </c>
      <c r="B47" s="9" t="s">
        <v>119</v>
      </c>
      <c r="C47" s="7" t="s">
        <v>393</v>
      </c>
      <c r="D47" s="35">
        <f t="shared" si="1"/>
        <v>1</v>
      </c>
      <c r="E47" s="8">
        <v>43872</v>
      </c>
      <c r="F47" s="42">
        <v>2.5</v>
      </c>
      <c r="G47" s="20">
        <v>1555030</v>
      </c>
      <c r="H47" s="19"/>
      <c r="I47" s="48"/>
      <c r="J47" s="26">
        <v>0.5383</v>
      </c>
      <c r="K47" s="79">
        <v>2023</v>
      </c>
      <c r="M47" s="71"/>
      <c r="N47" s="71"/>
    </row>
    <row r="48" spans="1:14" ht="16.5">
      <c r="A48" s="5" t="s">
        <v>118</v>
      </c>
      <c r="B48" s="6" t="s">
        <v>122</v>
      </c>
      <c r="C48" s="7" t="s">
        <v>396</v>
      </c>
      <c r="D48" s="35">
        <f t="shared" si="1"/>
        <v>1</v>
      </c>
      <c r="E48" s="10">
        <v>44236</v>
      </c>
      <c r="F48" s="41">
        <v>0.44</v>
      </c>
      <c r="G48" s="18"/>
      <c r="H48" s="19">
        <v>495272</v>
      </c>
      <c r="I48" s="48"/>
      <c r="J48" s="25">
        <v>0.40060000000000001</v>
      </c>
      <c r="K48" s="79">
        <v>2023</v>
      </c>
      <c r="M48" s="71"/>
      <c r="N48" s="71"/>
    </row>
    <row r="49" spans="1:14" ht="16.5">
      <c r="A49" s="5" t="s">
        <v>118</v>
      </c>
      <c r="B49" s="9" t="s">
        <v>122</v>
      </c>
      <c r="C49" s="7" t="s">
        <v>396</v>
      </c>
      <c r="D49" s="35">
        <f t="shared" si="1"/>
        <v>2</v>
      </c>
      <c r="E49" s="8">
        <v>44600</v>
      </c>
      <c r="F49" s="42">
        <v>1.98</v>
      </c>
      <c r="G49" s="20">
        <v>2775000</v>
      </c>
      <c r="H49" s="19"/>
      <c r="I49" s="48"/>
      <c r="J49" s="26">
        <v>0.53269999999999995</v>
      </c>
      <c r="K49" s="79">
        <v>2023</v>
      </c>
      <c r="M49" s="71"/>
      <c r="N49" s="71"/>
    </row>
    <row r="50" spans="1:14" ht="16.5">
      <c r="A50" s="5" t="s">
        <v>118</v>
      </c>
      <c r="B50" s="6" t="s">
        <v>123</v>
      </c>
      <c r="C50" s="7" t="s">
        <v>397</v>
      </c>
      <c r="D50" s="35">
        <f t="shared" si="1"/>
        <v>1</v>
      </c>
      <c r="E50" s="10">
        <v>43872</v>
      </c>
      <c r="F50" s="41">
        <v>2.15</v>
      </c>
      <c r="G50" s="18"/>
      <c r="H50" s="19">
        <v>3400947</v>
      </c>
      <c r="I50" s="48"/>
      <c r="J50" s="25">
        <v>0.46179999999999999</v>
      </c>
      <c r="K50" s="79">
        <v>2023</v>
      </c>
      <c r="M50" s="71"/>
      <c r="N50" s="71"/>
    </row>
    <row r="51" spans="1:14" ht="16.5">
      <c r="A51" s="5" t="s">
        <v>118</v>
      </c>
      <c r="B51" s="6" t="s">
        <v>123</v>
      </c>
      <c r="C51" s="7" t="s">
        <v>397</v>
      </c>
      <c r="D51" s="35">
        <f t="shared" si="1"/>
        <v>2</v>
      </c>
      <c r="E51" s="10">
        <v>43949</v>
      </c>
      <c r="F51" s="41">
        <v>1.5</v>
      </c>
      <c r="G51" s="18">
        <v>2667016</v>
      </c>
      <c r="H51" s="19"/>
      <c r="I51" s="48"/>
      <c r="J51" s="25">
        <v>0.62350000000000005</v>
      </c>
      <c r="K51" s="79">
        <v>2023</v>
      </c>
      <c r="M51" s="71"/>
      <c r="N51" s="71"/>
    </row>
    <row r="52" spans="1:14" ht="16.5">
      <c r="A52" s="5" t="s">
        <v>118</v>
      </c>
      <c r="B52" s="9" t="s">
        <v>120</v>
      </c>
      <c r="C52" s="7" t="s">
        <v>394</v>
      </c>
      <c r="D52" s="35">
        <f t="shared" si="1"/>
        <v>1</v>
      </c>
      <c r="E52" s="8">
        <v>43872</v>
      </c>
      <c r="F52" s="42">
        <v>2.36</v>
      </c>
      <c r="G52" s="20"/>
      <c r="H52" s="19">
        <v>6100000</v>
      </c>
      <c r="I52" s="48"/>
      <c r="J52" s="26">
        <v>0.44780000000000003</v>
      </c>
      <c r="K52" s="79">
        <v>2023</v>
      </c>
      <c r="M52" s="71"/>
      <c r="N52" s="71"/>
    </row>
    <row r="53" spans="1:14" ht="16.5">
      <c r="A53" s="5" t="s">
        <v>118</v>
      </c>
      <c r="B53" s="9" t="s">
        <v>120</v>
      </c>
      <c r="C53" s="7" t="s">
        <v>394</v>
      </c>
      <c r="D53" s="35">
        <f t="shared" si="1"/>
        <v>2</v>
      </c>
      <c r="E53" s="8">
        <v>43949</v>
      </c>
      <c r="F53" s="42">
        <v>2.36</v>
      </c>
      <c r="G53" s="20">
        <v>6100000</v>
      </c>
      <c r="H53" s="19"/>
      <c r="I53" s="48"/>
      <c r="J53" s="26">
        <v>0.54349999999999998</v>
      </c>
      <c r="K53" s="79">
        <v>2023</v>
      </c>
      <c r="M53" s="71"/>
      <c r="N53" s="71"/>
    </row>
    <row r="54" spans="1:14" ht="16.5">
      <c r="A54" s="5" t="s">
        <v>118</v>
      </c>
      <c r="B54" s="9" t="s">
        <v>124</v>
      </c>
      <c r="C54" s="7" t="s">
        <v>398</v>
      </c>
      <c r="D54" s="35">
        <f t="shared" si="1"/>
        <v>1</v>
      </c>
      <c r="E54" s="8">
        <v>43872</v>
      </c>
      <c r="F54" s="42">
        <v>2.19</v>
      </c>
      <c r="G54" s="20">
        <v>7000000</v>
      </c>
      <c r="H54" s="19"/>
      <c r="I54" s="48"/>
      <c r="J54" s="26">
        <v>0.57379999999999998</v>
      </c>
      <c r="K54" s="79">
        <v>2023</v>
      </c>
      <c r="M54" s="71"/>
      <c r="N54" s="71"/>
    </row>
    <row r="55" spans="1:14" ht="16.5">
      <c r="A55" s="5" t="s">
        <v>66</v>
      </c>
      <c r="B55" s="9" t="s">
        <v>128</v>
      </c>
      <c r="C55" s="7" t="s">
        <v>402</v>
      </c>
      <c r="D55" s="35">
        <f t="shared" si="1"/>
        <v>1</v>
      </c>
      <c r="E55" s="8">
        <v>44600</v>
      </c>
      <c r="F55" s="42">
        <v>1.2</v>
      </c>
      <c r="G55" s="20">
        <v>703964</v>
      </c>
      <c r="H55" s="19"/>
      <c r="I55" s="48"/>
      <c r="J55" s="26">
        <v>0.62139999999999995</v>
      </c>
      <c r="K55" s="79">
        <v>2023</v>
      </c>
      <c r="M55" s="71"/>
      <c r="N55" s="71"/>
    </row>
    <row r="56" spans="1:14" ht="16.5">
      <c r="A56" s="5" t="s">
        <v>66</v>
      </c>
      <c r="B56" s="9" t="s">
        <v>125</v>
      </c>
      <c r="C56" s="7" t="s">
        <v>399</v>
      </c>
      <c r="D56" s="35">
        <f t="shared" si="1"/>
        <v>1</v>
      </c>
      <c r="E56" s="8">
        <v>43872</v>
      </c>
      <c r="F56" s="42">
        <v>1.6</v>
      </c>
      <c r="G56" s="20">
        <v>315366</v>
      </c>
      <c r="H56" s="19"/>
      <c r="I56" s="48"/>
      <c r="J56" s="26">
        <v>0.55449999999999999</v>
      </c>
      <c r="K56" s="79">
        <v>2023</v>
      </c>
      <c r="M56" s="71"/>
      <c r="N56" s="71"/>
    </row>
    <row r="57" spans="1:14" ht="16.5">
      <c r="A57" s="5" t="s">
        <v>66</v>
      </c>
      <c r="B57" s="9" t="s">
        <v>129</v>
      </c>
      <c r="C57" s="7" t="s">
        <v>403</v>
      </c>
      <c r="D57" s="35">
        <f t="shared" si="1"/>
        <v>1</v>
      </c>
      <c r="E57" s="8">
        <v>44600</v>
      </c>
      <c r="F57" s="42">
        <v>1.61</v>
      </c>
      <c r="G57" s="20">
        <v>126891</v>
      </c>
      <c r="H57" s="19"/>
      <c r="I57" s="48"/>
      <c r="J57" s="26">
        <v>0.83950000000000002</v>
      </c>
      <c r="K57" s="79">
        <v>2023</v>
      </c>
      <c r="M57" s="71"/>
      <c r="N57" s="71"/>
    </row>
    <row r="58" spans="1:14" ht="16.5">
      <c r="A58" s="5" t="s">
        <v>66</v>
      </c>
      <c r="B58" s="9" t="s">
        <v>127</v>
      </c>
      <c r="C58" s="7" t="s">
        <v>401</v>
      </c>
      <c r="D58" s="35">
        <f t="shared" si="1"/>
        <v>1</v>
      </c>
      <c r="E58" s="8">
        <v>44138</v>
      </c>
      <c r="F58" s="42">
        <v>2.08</v>
      </c>
      <c r="G58" s="20">
        <v>11602000</v>
      </c>
      <c r="H58" s="19"/>
      <c r="I58" s="48"/>
      <c r="J58" s="26">
        <v>0.58209999999999995</v>
      </c>
      <c r="K58" s="79">
        <v>2023</v>
      </c>
      <c r="M58" s="71"/>
      <c r="N58" s="71"/>
    </row>
    <row r="59" spans="1:14" ht="16.5">
      <c r="A59" s="5" t="s">
        <v>66</v>
      </c>
      <c r="B59" s="9" t="s">
        <v>126</v>
      </c>
      <c r="C59" s="7" t="s">
        <v>400</v>
      </c>
      <c r="D59" s="35">
        <f t="shared" si="1"/>
        <v>1</v>
      </c>
      <c r="E59" s="8">
        <v>43872</v>
      </c>
      <c r="F59" s="42">
        <v>2.29</v>
      </c>
      <c r="G59" s="20">
        <v>175000</v>
      </c>
      <c r="H59" s="19"/>
      <c r="I59" s="48"/>
      <c r="J59" s="26">
        <v>0.76400000000000001</v>
      </c>
      <c r="K59" s="79">
        <v>2023</v>
      </c>
      <c r="M59" s="71"/>
      <c r="N59" s="71"/>
    </row>
    <row r="60" spans="1:14" ht="16.5">
      <c r="A60" s="5" t="s">
        <v>66</v>
      </c>
      <c r="B60" s="9" t="s">
        <v>19</v>
      </c>
      <c r="C60" s="7" t="s">
        <v>20</v>
      </c>
      <c r="D60" s="35">
        <f t="shared" si="1"/>
        <v>1</v>
      </c>
      <c r="E60" s="8">
        <v>43872</v>
      </c>
      <c r="F60" s="42">
        <v>2.5</v>
      </c>
      <c r="G60" s="20">
        <v>655059</v>
      </c>
      <c r="H60" s="21"/>
      <c r="I60" s="49"/>
      <c r="J60" s="26">
        <v>0.622</v>
      </c>
      <c r="K60" s="79">
        <v>2023</v>
      </c>
      <c r="M60" s="71"/>
      <c r="N60" s="71"/>
    </row>
    <row r="61" spans="1:14" ht="16.5">
      <c r="A61" s="5" t="s">
        <v>130</v>
      </c>
      <c r="B61" s="9" t="s">
        <v>131</v>
      </c>
      <c r="C61" s="7" t="s">
        <v>404</v>
      </c>
      <c r="D61" s="35">
        <f t="shared" si="1"/>
        <v>1</v>
      </c>
      <c r="E61" s="8">
        <v>44600</v>
      </c>
      <c r="F61" s="42">
        <v>1.07</v>
      </c>
      <c r="G61" s="20">
        <v>18325</v>
      </c>
      <c r="H61" s="19"/>
      <c r="I61" s="48"/>
      <c r="J61" s="25">
        <v>0.64790000000000003</v>
      </c>
      <c r="K61" s="79">
        <v>2023</v>
      </c>
      <c r="M61" s="71"/>
      <c r="N61" s="71"/>
    </row>
    <row r="62" spans="1:14" ht="16.5">
      <c r="A62" s="5" t="s">
        <v>130</v>
      </c>
      <c r="B62" s="9" t="s">
        <v>132</v>
      </c>
      <c r="C62" s="7" t="s">
        <v>405</v>
      </c>
      <c r="D62" s="35">
        <f t="shared" si="1"/>
        <v>1</v>
      </c>
      <c r="E62" s="8">
        <v>44600</v>
      </c>
      <c r="F62" s="42">
        <v>1.55</v>
      </c>
      <c r="G62" s="20">
        <v>205000</v>
      </c>
      <c r="H62" s="19"/>
      <c r="I62" s="48"/>
      <c r="J62" s="25">
        <v>0.60950000000000004</v>
      </c>
      <c r="K62" s="79">
        <v>2023</v>
      </c>
      <c r="M62" s="71"/>
      <c r="N62" s="71"/>
    </row>
    <row r="63" spans="1:14" ht="16.5">
      <c r="A63" s="5" t="s">
        <v>130</v>
      </c>
      <c r="B63" s="9" t="s">
        <v>134</v>
      </c>
      <c r="C63" s="7" t="s">
        <v>407</v>
      </c>
      <c r="D63" s="35">
        <f t="shared" si="1"/>
        <v>1</v>
      </c>
      <c r="E63" s="8">
        <v>44873</v>
      </c>
      <c r="F63" s="42">
        <v>1.58</v>
      </c>
      <c r="G63" s="20">
        <v>130000</v>
      </c>
      <c r="H63" s="19"/>
      <c r="I63" s="48"/>
      <c r="J63" s="25">
        <v>0.57010000000000005</v>
      </c>
      <c r="K63" s="79">
        <v>2023</v>
      </c>
      <c r="M63" s="71"/>
      <c r="N63" s="71"/>
    </row>
    <row r="64" spans="1:14" ht="16.5">
      <c r="A64" s="5" t="s">
        <v>130</v>
      </c>
      <c r="B64" s="9" t="s">
        <v>133</v>
      </c>
      <c r="C64" s="7" t="s">
        <v>406</v>
      </c>
      <c r="D64" s="35">
        <f t="shared" si="1"/>
        <v>1</v>
      </c>
      <c r="E64" s="8">
        <v>44502</v>
      </c>
      <c r="F64" s="42">
        <v>1.47</v>
      </c>
      <c r="G64" s="20"/>
      <c r="H64" s="21">
        <v>495000</v>
      </c>
      <c r="I64" s="49"/>
      <c r="J64" s="26">
        <v>0.49149999999999999</v>
      </c>
      <c r="K64" s="79">
        <v>2023</v>
      </c>
      <c r="M64" s="71"/>
      <c r="N64" s="71"/>
    </row>
    <row r="65" spans="1:14" ht="16.5">
      <c r="A65" s="5" t="s">
        <v>130</v>
      </c>
      <c r="B65" s="9" t="s">
        <v>133</v>
      </c>
      <c r="C65" s="7" t="s">
        <v>406</v>
      </c>
      <c r="D65" s="35">
        <f t="shared" si="1"/>
        <v>2</v>
      </c>
      <c r="E65" s="8">
        <v>44677</v>
      </c>
      <c r="F65" s="42">
        <v>1.48</v>
      </c>
      <c r="G65" s="20">
        <v>495000</v>
      </c>
      <c r="H65" s="21"/>
      <c r="I65" s="49"/>
      <c r="J65" s="26">
        <v>0.69110000000000005</v>
      </c>
      <c r="K65" s="79">
        <v>2023</v>
      </c>
      <c r="M65" s="71"/>
      <c r="N65" s="71"/>
    </row>
    <row r="66" spans="1:14" ht="16.5">
      <c r="A66" s="5" t="s">
        <v>135</v>
      </c>
      <c r="B66" s="9" t="s">
        <v>136</v>
      </c>
      <c r="C66" s="7" t="s">
        <v>408</v>
      </c>
      <c r="D66" s="35">
        <f t="shared" si="1"/>
        <v>1</v>
      </c>
      <c r="E66" s="8">
        <v>44600</v>
      </c>
      <c r="F66" s="42">
        <v>1.75</v>
      </c>
      <c r="G66" s="20">
        <v>21500000</v>
      </c>
      <c r="H66" s="21"/>
      <c r="I66" s="49"/>
      <c r="J66" s="26">
        <v>0.54590000000000005</v>
      </c>
      <c r="K66" s="79">
        <v>2023</v>
      </c>
      <c r="M66" s="71"/>
      <c r="N66" s="71"/>
    </row>
    <row r="67" spans="1:14" ht="16.5">
      <c r="A67" s="5" t="s">
        <v>135</v>
      </c>
      <c r="B67" s="9" t="s">
        <v>137</v>
      </c>
      <c r="C67" s="7" t="s">
        <v>409</v>
      </c>
      <c r="D67" s="35">
        <f t="shared" si="1"/>
        <v>1</v>
      </c>
      <c r="E67" s="8">
        <v>44600</v>
      </c>
      <c r="F67" s="42">
        <v>1.5</v>
      </c>
      <c r="G67" s="20">
        <v>2010000</v>
      </c>
      <c r="H67" s="19"/>
      <c r="I67" s="48"/>
      <c r="J67" s="25">
        <v>0.67589999999999995</v>
      </c>
      <c r="K67" s="79">
        <v>2023</v>
      </c>
      <c r="M67" s="71"/>
      <c r="N67" s="71"/>
    </row>
    <row r="68" spans="1:14" ht="16.5">
      <c r="A68" s="5" t="s">
        <v>135</v>
      </c>
      <c r="B68" s="9" t="s">
        <v>138</v>
      </c>
      <c r="C68" s="7" t="s">
        <v>410</v>
      </c>
      <c r="D68" s="35">
        <f t="shared" si="1"/>
        <v>1</v>
      </c>
      <c r="E68" s="8">
        <v>44600</v>
      </c>
      <c r="F68" s="42">
        <v>1.27</v>
      </c>
      <c r="G68" s="20">
        <v>95000</v>
      </c>
      <c r="H68" s="19"/>
      <c r="I68" s="48"/>
      <c r="J68" s="25">
        <v>0.86419999999999997</v>
      </c>
      <c r="K68" s="79">
        <v>2023</v>
      </c>
      <c r="M68" s="71"/>
      <c r="N68" s="71"/>
    </row>
    <row r="69" spans="1:14" ht="16.5">
      <c r="A69" s="5" t="s">
        <v>139</v>
      </c>
      <c r="B69" s="9" t="s">
        <v>140</v>
      </c>
      <c r="C69" s="7" t="s">
        <v>411</v>
      </c>
      <c r="D69" s="35">
        <f t="shared" si="1"/>
        <v>1</v>
      </c>
      <c r="E69" s="8">
        <v>43508</v>
      </c>
      <c r="F69" s="42">
        <v>1.7</v>
      </c>
      <c r="G69" s="20">
        <v>1080000</v>
      </c>
      <c r="H69" s="21"/>
      <c r="I69" s="49"/>
      <c r="J69" s="26">
        <v>0.59289999999999998</v>
      </c>
      <c r="K69" s="79">
        <v>2023</v>
      </c>
      <c r="M69" s="71"/>
      <c r="N69" s="71"/>
    </row>
    <row r="70" spans="1:14" ht="16.5">
      <c r="A70" s="5" t="s">
        <v>67</v>
      </c>
      <c r="B70" s="9" t="s">
        <v>142</v>
      </c>
      <c r="C70" s="7" t="s">
        <v>413</v>
      </c>
      <c r="D70" s="35">
        <f t="shared" si="1"/>
        <v>1</v>
      </c>
      <c r="E70" s="8">
        <v>44600</v>
      </c>
      <c r="F70" s="42">
        <v>2.5</v>
      </c>
      <c r="G70" s="20"/>
      <c r="H70" s="21">
        <v>2232443</v>
      </c>
      <c r="I70" s="49"/>
      <c r="J70" s="26">
        <v>0.48870000000000002</v>
      </c>
      <c r="K70" s="79">
        <v>2023</v>
      </c>
      <c r="M70" s="71"/>
      <c r="N70" s="71"/>
    </row>
    <row r="71" spans="1:14" ht="16.5">
      <c r="A71" s="5" t="s">
        <v>67</v>
      </c>
      <c r="B71" s="9" t="s">
        <v>142</v>
      </c>
      <c r="C71" s="7" t="s">
        <v>413</v>
      </c>
      <c r="D71" s="35">
        <f t="shared" si="1"/>
        <v>2</v>
      </c>
      <c r="E71" s="8">
        <v>44677</v>
      </c>
      <c r="F71" s="42">
        <v>2.5</v>
      </c>
      <c r="G71" s="20">
        <v>2232443</v>
      </c>
      <c r="H71" s="21"/>
      <c r="I71" s="49"/>
      <c r="J71" s="26">
        <v>0.55030000000000001</v>
      </c>
      <c r="K71" s="79">
        <v>2023</v>
      </c>
      <c r="M71" s="71"/>
      <c r="N71" s="71"/>
    </row>
    <row r="72" spans="1:14" ht="16.5">
      <c r="A72" s="5" t="s">
        <v>67</v>
      </c>
      <c r="B72" s="9" t="s">
        <v>147</v>
      </c>
      <c r="C72" s="7" t="s">
        <v>418</v>
      </c>
      <c r="D72" s="35">
        <f t="shared" si="1"/>
        <v>1</v>
      </c>
      <c r="E72" s="8">
        <v>44600</v>
      </c>
      <c r="F72" s="42">
        <v>1.25</v>
      </c>
      <c r="G72" s="20">
        <v>8359000</v>
      </c>
      <c r="H72" s="21"/>
      <c r="I72" s="49"/>
      <c r="J72" s="26">
        <v>0.60960000000000003</v>
      </c>
      <c r="K72" s="79">
        <v>2023</v>
      </c>
      <c r="M72" s="71"/>
      <c r="N72" s="71"/>
    </row>
    <row r="73" spans="1:14" ht="16.5">
      <c r="A73" s="5" t="s">
        <v>67</v>
      </c>
      <c r="B73" s="9" t="s">
        <v>21</v>
      </c>
      <c r="C73" s="7" t="s">
        <v>22</v>
      </c>
      <c r="D73" s="35">
        <f t="shared" ref="D73:D136" si="3">IF(B73&lt;&gt;B72,1,IF(D72&gt;0,D72+1,IF(B72&lt;&gt;B71,1,IF(D71&gt;0,D71+1,IF(B71&lt;&gt;B70,1,IF(D70&gt;0,D70+1,1))))))</f>
        <v>1</v>
      </c>
      <c r="E73" s="8">
        <v>44600</v>
      </c>
      <c r="F73" s="42">
        <v>2.2000000000000002</v>
      </c>
      <c r="G73" s="20">
        <v>1259710</v>
      </c>
      <c r="H73" s="21"/>
      <c r="I73" s="49"/>
      <c r="J73" s="26">
        <v>0.61399999999999999</v>
      </c>
      <c r="K73" s="79">
        <v>2023</v>
      </c>
      <c r="M73" s="71"/>
      <c r="N73" s="71"/>
    </row>
    <row r="74" spans="1:14" ht="16.5">
      <c r="A74" s="5" t="s">
        <v>67</v>
      </c>
      <c r="B74" s="9" t="s">
        <v>143</v>
      </c>
      <c r="C74" s="7" t="s">
        <v>414</v>
      </c>
      <c r="D74" s="35">
        <f t="shared" si="3"/>
        <v>1</v>
      </c>
      <c r="E74" s="8">
        <v>44600</v>
      </c>
      <c r="F74" s="42">
        <v>1.5</v>
      </c>
      <c r="G74" s="21">
        <v>350624</v>
      </c>
      <c r="H74" s="21"/>
      <c r="I74" s="49"/>
      <c r="J74" s="26">
        <v>0.70979999999999999</v>
      </c>
      <c r="K74" s="79">
        <v>2023</v>
      </c>
      <c r="M74" s="71"/>
      <c r="N74" s="71"/>
    </row>
    <row r="75" spans="1:14" ht="16.5">
      <c r="A75" s="5" t="s">
        <v>67</v>
      </c>
      <c r="B75" s="6" t="s">
        <v>141</v>
      </c>
      <c r="C75" s="7" t="s">
        <v>412</v>
      </c>
      <c r="D75" s="35">
        <f t="shared" si="3"/>
        <v>1</v>
      </c>
      <c r="E75" s="10">
        <v>43949</v>
      </c>
      <c r="F75" s="41">
        <v>2.5</v>
      </c>
      <c r="G75" s="18">
        <v>663000</v>
      </c>
      <c r="H75" s="19"/>
      <c r="I75" s="48"/>
      <c r="J75" s="25">
        <v>0.51500000000000001</v>
      </c>
      <c r="K75" s="79">
        <v>2023</v>
      </c>
      <c r="M75" s="71"/>
      <c r="N75" s="71"/>
    </row>
    <row r="76" spans="1:14" ht="16.5">
      <c r="A76" s="5" t="s">
        <v>67</v>
      </c>
      <c r="B76" s="9" t="s">
        <v>144</v>
      </c>
      <c r="C76" s="7" t="s">
        <v>415</v>
      </c>
      <c r="D76" s="35">
        <f t="shared" si="3"/>
        <v>1</v>
      </c>
      <c r="E76" s="8">
        <v>44600</v>
      </c>
      <c r="F76" s="42">
        <v>1.61</v>
      </c>
      <c r="G76" s="20">
        <v>1370000</v>
      </c>
      <c r="H76" s="19"/>
      <c r="I76" s="48"/>
      <c r="J76" s="26">
        <v>0.62580000000000002</v>
      </c>
      <c r="K76" s="79">
        <v>2023</v>
      </c>
      <c r="M76" s="71"/>
      <c r="N76" s="71"/>
    </row>
    <row r="77" spans="1:14" ht="16.5">
      <c r="A77" s="5" t="s">
        <v>67</v>
      </c>
      <c r="B77" s="9" t="s">
        <v>145</v>
      </c>
      <c r="C77" s="7" t="s">
        <v>416</v>
      </c>
      <c r="D77" s="35">
        <f t="shared" si="3"/>
        <v>1</v>
      </c>
      <c r="E77" s="8">
        <v>44411</v>
      </c>
      <c r="F77" s="42">
        <v>1.5</v>
      </c>
      <c r="G77" s="20"/>
      <c r="H77" s="19">
        <v>7661427</v>
      </c>
      <c r="I77" s="48"/>
      <c r="J77" s="26">
        <v>0.47939999999999999</v>
      </c>
      <c r="K77" s="79">
        <v>2023</v>
      </c>
      <c r="M77" s="71"/>
      <c r="N77" s="71"/>
    </row>
    <row r="78" spans="1:14" ht="16.5">
      <c r="A78" s="5" t="s">
        <v>67</v>
      </c>
      <c r="B78" s="9" t="s">
        <v>145</v>
      </c>
      <c r="C78" s="7" t="s">
        <v>416</v>
      </c>
      <c r="D78" s="35">
        <f t="shared" si="3"/>
        <v>2</v>
      </c>
      <c r="E78" s="8">
        <v>44502</v>
      </c>
      <c r="F78" s="42">
        <v>1.5</v>
      </c>
      <c r="G78" s="20">
        <v>7661427</v>
      </c>
      <c r="H78" s="19"/>
      <c r="I78" s="48"/>
      <c r="J78" s="26">
        <v>0.53069999999999995</v>
      </c>
      <c r="K78" s="79">
        <v>2023</v>
      </c>
      <c r="M78" s="71"/>
      <c r="N78" s="71"/>
    </row>
    <row r="79" spans="1:14" ht="16.5">
      <c r="A79" s="5" t="s">
        <v>67</v>
      </c>
      <c r="B79" s="6" t="s">
        <v>148</v>
      </c>
      <c r="C79" s="7" t="s">
        <v>419</v>
      </c>
      <c r="D79" s="35">
        <f t="shared" si="3"/>
        <v>1</v>
      </c>
      <c r="E79" s="10">
        <v>44236</v>
      </c>
      <c r="F79" s="41">
        <v>1.94</v>
      </c>
      <c r="G79" s="18">
        <v>2004000</v>
      </c>
      <c r="H79" s="19"/>
      <c r="I79" s="48"/>
      <c r="J79" s="25">
        <v>0.66339999999999999</v>
      </c>
      <c r="K79" s="79">
        <v>2023</v>
      </c>
      <c r="M79" s="71"/>
      <c r="N79" s="71"/>
    </row>
    <row r="80" spans="1:14" ht="16.5">
      <c r="A80" s="5" t="s">
        <v>67</v>
      </c>
      <c r="B80" s="9" t="s">
        <v>146</v>
      </c>
      <c r="C80" s="7" t="s">
        <v>417</v>
      </c>
      <c r="D80" s="35">
        <f t="shared" si="3"/>
        <v>1</v>
      </c>
      <c r="E80" s="8">
        <v>44600</v>
      </c>
      <c r="F80" s="42">
        <v>2.5</v>
      </c>
      <c r="G80" s="20">
        <v>263500</v>
      </c>
      <c r="H80" s="19"/>
      <c r="I80" s="48"/>
      <c r="J80" s="26">
        <v>0.68530000000000002</v>
      </c>
      <c r="K80" s="79">
        <v>2023</v>
      </c>
      <c r="M80" s="71"/>
      <c r="N80" s="71"/>
    </row>
    <row r="81" spans="1:14" ht="16.5">
      <c r="A81" s="5" t="s">
        <v>67</v>
      </c>
      <c r="B81" s="9" t="s">
        <v>149</v>
      </c>
      <c r="C81" s="7" t="s">
        <v>420</v>
      </c>
      <c r="D81" s="35">
        <f t="shared" si="3"/>
        <v>1</v>
      </c>
      <c r="E81" s="8">
        <v>44600</v>
      </c>
      <c r="F81" s="42">
        <v>2.5</v>
      </c>
      <c r="G81" s="20"/>
      <c r="H81" s="19">
        <v>896013</v>
      </c>
      <c r="I81" s="48"/>
      <c r="J81" s="26">
        <v>0.43869999999999998</v>
      </c>
      <c r="K81" s="79">
        <v>2023</v>
      </c>
      <c r="M81" s="71"/>
      <c r="N81" s="71"/>
    </row>
    <row r="82" spans="1:14" ht="16.5">
      <c r="A82" s="5" t="s">
        <v>67</v>
      </c>
      <c r="B82" s="9" t="s">
        <v>149</v>
      </c>
      <c r="C82" s="7" t="s">
        <v>420</v>
      </c>
      <c r="D82" s="35">
        <f t="shared" si="3"/>
        <v>2</v>
      </c>
      <c r="E82" s="8">
        <v>44873</v>
      </c>
      <c r="F82" s="42">
        <v>2</v>
      </c>
      <c r="G82" s="20">
        <v>721419</v>
      </c>
      <c r="H82" s="19"/>
      <c r="I82" s="48"/>
      <c r="J82" s="26">
        <v>0.54610000000000003</v>
      </c>
      <c r="K82" s="79">
        <v>2023</v>
      </c>
      <c r="M82" s="71"/>
      <c r="N82" s="71"/>
    </row>
    <row r="83" spans="1:14" ht="16.5">
      <c r="A83" s="5" t="s">
        <v>150</v>
      </c>
      <c r="B83" s="9" t="s">
        <v>153</v>
      </c>
      <c r="C83" s="7" t="s">
        <v>423</v>
      </c>
      <c r="D83" s="35">
        <f t="shared" si="3"/>
        <v>1</v>
      </c>
      <c r="E83" s="8">
        <v>43872</v>
      </c>
      <c r="F83" s="42">
        <v>2.5</v>
      </c>
      <c r="G83" s="20">
        <v>5200000</v>
      </c>
      <c r="H83" s="19"/>
      <c r="I83" s="48"/>
      <c r="J83" s="26">
        <v>0.62139999999999995</v>
      </c>
      <c r="K83" s="79">
        <v>2023</v>
      </c>
      <c r="M83" s="71"/>
      <c r="N83" s="71"/>
    </row>
    <row r="84" spans="1:14" ht="16.5">
      <c r="A84" s="5" t="s">
        <v>150</v>
      </c>
      <c r="B84" s="9" t="s">
        <v>154</v>
      </c>
      <c r="C84" s="7" t="s">
        <v>424</v>
      </c>
      <c r="D84" s="35">
        <f t="shared" si="3"/>
        <v>1</v>
      </c>
      <c r="E84" s="8">
        <v>44600</v>
      </c>
      <c r="F84" s="42">
        <v>2.5</v>
      </c>
      <c r="G84" s="20">
        <v>2874962</v>
      </c>
      <c r="H84" s="19"/>
      <c r="I84" s="48"/>
      <c r="J84" s="26">
        <v>0.56579999999999997</v>
      </c>
      <c r="K84" s="79">
        <v>2023</v>
      </c>
      <c r="M84" s="71"/>
      <c r="N84" s="71"/>
    </row>
    <row r="85" spans="1:14" ht="16.5">
      <c r="A85" s="5" t="s">
        <v>150</v>
      </c>
      <c r="B85" s="9" t="s">
        <v>155</v>
      </c>
      <c r="C85" s="7" t="s">
        <v>425</v>
      </c>
      <c r="D85" s="35">
        <f t="shared" si="3"/>
        <v>1</v>
      </c>
      <c r="E85" s="8">
        <v>44600</v>
      </c>
      <c r="F85" s="42">
        <v>1.06</v>
      </c>
      <c r="G85" s="20">
        <v>2629000</v>
      </c>
      <c r="H85" s="19"/>
      <c r="I85" s="48"/>
      <c r="J85" s="26">
        <v>0.5081</v>
      </c>
      <c r="K85" s="79">
        <v>2023</v>
      </c>
      <c r="M85" s="71"/>
      <c r="N85" s="71"/>
    </row>
    <row r="86" spans="1:14" ht="16.5">
      <c r="A86" s="5" t="s">
        <v>150</v>
      </c>
      <c r="B86" s="6" t="s">
        <v>156</v>
      </c>
      <c r="C86" s="7" t="s">
        <v>426</v>
      </c>
      <c r="D86" s="35">
        <f t="shared" si="3"/>
        <v>1</v>
      </c>
      <c r="E86" s="10">
        <v>44600</v>
      </c>
      <c r="F86" s="41">
        <v>2.5</v>
      </c>
      <c r="G86" s="18"/>
      <c r="H86" s="19">
        <v>937930</v>
      </c>
      <c r="I86" s="48"/>
      <c r="J86" s="25">
        <v>0.45100000000000001</v>
      </c>
      <c r="K86" s="79">
        <v>2023</v>
      </c>
      <c r="M86" s="71"/>
      <c r="N86" s="71"/>
    </row>
    <row r="87" spans="1:14" ht="16.5">
      <c r="A87" s="5" t="s">
        <v>150</v>
      </c>
      <c r="B87" s="9" t="s">
        <v>156</v>
      </c>
      <c r="C87" s="7" t="s">
        <v>426</v>
      </c>
      <c r="D87" s="35">
        <f t="shared" si="3"/>
        <v>2</v>
      </c>
      <c r="E87" s="8">
        <v>44873</v>
      </c>
      <c r="F87" s="42">
        <v>2.5</v>
      </c>
      <c r="G87" s="20">
        <v>875000</v>
      </c>
      <c r="H87" s="19"/>
      <c r="I87" s="48"/>
      <c r="J87" s="26">
        <v>0.54</v>
      </c>
      <c r="K87" s="79">
        <v>2023</v>
      </c>
      <c r="M87" s="71"/>
      <c r="N87" s="71"/>
    </row>
    <row r="88" spans="1:14" ht="16.5">
      <c r="A88" s="5" t="s">
        <v>150</v>
      </c>
      <c r="B88" s="9" t="s">
        <v>151</v>
      </c>
      <c r="C88" s="7" t="s">
        <v>421</v>
      </c>
      <c r="D88" s="35">
        <f t="shared" si="3"/>
        <v>1</v>
      </c>
      <c r="E88" s="8">
        <v>43872</v>
      </c>
      <c r="F88" s="42">
        <v>2.5</v>
      </c>
      <c r="G88" s="20">
        <v>2454586</v>
      </c>
      <c r="H88" s="19"/>
      <c r="I88" s="48"/>
      <c r="J88" s="26">
        <v>0.59970000000000001</v>
      </c>
      <c r="K88" s="79">
        <v>2023</v>
      </c>
      <c r="M88" s="71"/>
      <c r="N88" s="71"/>
    </row>
    <row r="89" spans="1:14" ht="16.5">
      <c r="A89" s="5" t="s">
        <v>150</v>
      </c>
      <c r="B89" s="6" t="s">
        <v>157</v>
      </c>
      <c r="C89" s="7" t="s">
        <v>427</v>
      </c>
      <c r="D89" s="35">
        <f t="shared" si="3"/>
        <v>1</v>
      </c>
      <c r="E89" s="10">
        <v>44600</v>
      </c>
      <c r="F89" s="41">
        <v>2.19</v>
      </c>
      <c r="G89" s="18">
        <v>3034031</v>
      </c>
      <c r="H89" s="19"/>
      <c r="I89" s="48"/>
      <c r="J89" s="25">
        <v>0.55130000000000001</v>
      </c>
      <c r="K89" s="79">
        <v>2023</v>
      </c>
      <c r="M89" s="71"/>
      <c r="N89" s="71"/>
    </row>
    <row r="90" spans="1:14" ht="16.5">
      <c r="A90" s="5" t="s">
        <v>150</v>
      </c>
      <c r="B90" s="6" t="s">
        <v>158</v>
      </c>
      <c r="C90" s="7" t="s">
        <v>428</v>
      </c>
      <c r="D90" s="35">
        <f t="shared" si="3"/>
        <v>1</v>
      </c>
      <c r="E90" s="10">
        <v>44600</v>
      </c>
      <c r="F90" s="41">
        <v>2.5</v>
      </c>
      <c r="G90" s="18">
        <v>35000</v>
      </c>
      <c r="H90" s="19"/>
      <c r="I90" s="48"/>
      <c r="J90" s="25">
        <v>0.78129999999999999</v>
      </c>
      <c r="K90" s="79">
        <v>2023</v>
      </c>
      <c r="M90" s="71"/>
      <c r="N90" s="71"/>
    </row>
    <row r="91" spans="1:14" ht="16.5">
      <c r="A91" s="5" t="s">
        <v>150</v>
      </c>
      <c r="B91" s="9" t="s">
        <v>159</v>
      </c>
      <c r="C91" s="7" t="s">
        <v>429</v>
      </c>
      <c r="D91" s="35">
        <f t="shared" si="3"/>
        <v>1</v>
      </c>
      <c r="E91" s="8">
        <v>44600</v>
      </c>
      <c r="F91" s="42">
        <v>2.25</v>
      </c>
      <c r="G91" s="20">
        <v>341311</v>
      </c>
      <c r="H91" s="19"/>
      <c r="I91" s="48"/>
      <c r="J91" s="26">
        <v>0.64739999999999998</v>
      </c>
      <c r="K91" s="79">
        <v>2023</v>
      </c>
      <c r="M91" s="71"/>
      <c r="N91" s="71"/>
    </row>
    <row r="92" spans="1:14" ht="16.5">
      <c r="A92" s="5" t="s">
        <v>150</v>
      </c>
      <c r="B92" s="9" t="s">
        <v>160</v>
      </c>
      <c r="C92" s="7" t="s">
        <v>430</v>
      </c>
      <c r="D92" s="35">
        <f t="shared" si="3"/>
        <v>1</v>
      </c>
      <c r="E92" s="8">
        <v>44600</v>
      </c>
      <c r="F92" s="42">
        <v>2.5</v>
      </c>
      <c r="G92" s="20">
        <v>622985</v>
      </c>
      <c r="H92" s="21"/>
      <c r="I92" s="48"/>
      <c r="J92" s="25">
        <v>0.62190000000000001</v>
      </c>
      <c r="K92" s="79">
        <v>2023</v>
      </c>
      <c r="M92" s="71"/>
      <c r="N92" s="71"/>
    </row>
    <row r="93" spans="1:14" ht="16.5">
      <c r="A93" s="5" t="s">
        <v>150</v>
      </c>
      <c r="B93" s="6" t="s">
        <v>161</v>
      </c>
      <c r="C93" s="7" t="s">
        <v>431</v>
      </c>
      <c r="D93" s="35">
        <f t="shared" si="3"/>
        <v>1</v>
      </c>
      <c r="E93" s="10">
        <v>44600</v>
      </c>
      <c r="F93" s="41">
        <v>1.66</v>
      </c>
      <c r="G93" s="18">
        <v>80000</v>
      </c>
      <c r="H93" s="19"/>
      <c r="I93" s="48"/>
      <c r="J93" s="25">
        <v>0.75739999999999996</v>
      </c>
      <c r="K93" s="79">
        <v>2023</v>
      </c>
      <c r="M93" s="71"/>
      <c r="N93" s="71"/>
    </row>
    <row r="94" spans="1:14" ht="16.5">
      <c r="A94" s="5" t="s">
        <v>150</v>
      </c>
      <c r="B94" s="9" t="s">
        <v>162</v>
      </c>
      <c r="C94" s="7" t="s">
        <v>432</v>
      </c>
      <c r="D94" s="35">
        <f t="shared" si="3"/>
        <v>1</v>
      </c>
      <c r="E94" s="8">
        <v>44600</v>
      </c>
      <c r="F94" s="42">
        <v>3</v>
      </c>
      <c r="G94" s="20">
        <v>473000</v>
      </c>
      <c r="H94" s="19"/>
      <c r="I94" s="48"/>
      <c r="J94" s="26">
        <v>0.70340000000000003</v>
      </c>
      <c r="K94" s="79">
        <v>2023</v>
      </c>
      <c r="M94" s="71"/>
      <c r="N94" s="71"/>
    </row>
    <row r="95" spans="1:14" ht="16.5">
      <c r="A95" s="5" t="s">
        <v>150</v>
      </c>
      <c r="B95" s="9" t="s">
        <v>152</v>
      </c>
      <c r="C95" s="7" t="s">
        <v>422</v>
      </c>
      <c r="D95" s="35">
        <f t="shared" si="3"/>
        <v>1</v>
      </c>
      <c r="E95" s="8">
        <v>43872</v>
      </c>
      <c r="F95" s="42">
        <v>2.04</v>
      </c>
      <c r="G95" s="20">
        <v>1692600</v>
      </c>
      <c r="H95" s="21"/>
      <c r="I95" s="48"/>
      <c r="J95" s="25">
        <v>0.57920000000000005</v>
      </c>
      <c r="K95" s="79">
        <v>2023</v>
      </c>
      <c r="M95" s="71"/>
      <c r="N95" s="71"/>
    </row>
    <row r="96" spans="1:14" ht="16.5">
      <c r="A96" s="5" t="s">
        <v>150</v>
      </c>
      <c r="B96" s="6" t="s">
        <v>163</v>
      </c>
      <c r="C96" s="7" t="s">
        <v>433</v>
      </c>
      <c r="D96" s="35">
        <f t="shared" si="3"/>
        <v>1</v>
      </c>
      <c r="E96" s="8">
        <v>43872</v>
      </c>
      <c r="F96" s="41">
        <v>2.15</v>
      </c>
      <c r="G96" s="18">
        <v>410000</v>
      </c>
      <c r="H96" s="18"/>
      <c r="I96" s="50"/>
      <c r="J96" s="25">
        <v>0.70669999999999999</v>
      </c>
      <c r="K96" s="79">
        <v>2023</v>
      </c>
      <c r="M96" s="71"/>
      <c r="N96" s="71"/>
    </row>
    <row r="97" spans="1:14" ht="16.5">
      <c r="A97" s="5" t="s">
        <v>68</v>
      </c>
      <c r="B97" s="9" t="s">
        <v>164</v>
      </c>
      <c r="C97" s="7" t="s">
        <v>434</v>
      </c>
      <c r="D97" s="35">
        <f t="shared" si="3"/>
        <v>1</v>
      </c>
      <c r="E97" s="8">
        <v>44236</v>
      </c>
      <c r="F97" s="42">
        <v>2.2799999999999998</v>
      </c>
      <c r="G97" s="20">
        <v>11850000</v>
      </c>
      <c r="H97" s="21"/>
      <c r="I97" s="48"/>
      <c r="J97" s="25">
        <v>0.55020000000000002</v>
      </c>
      <c r="K97" s="79">
        <v>2023</v>
      </c>
      <c r="M97" s="71"/>
      <c r="N97" s="71"/>
    </row>
    <row r="98" spans="1:14" ht="16.5">
      <c r="A98" s="5" t="s">
        <v>68</v>
      </c>
      <c r="B98" s="9" t="s">
        <v>165</v>
      </c>
      <c r="C98" s="7" t="s">
        <v>435</v>
      </c>
      <c r="D98" s="35">
        <f t="shared" si="3"/>
        <v>1</v>
      </c>
      <c r="E98" s="10">
        <v>44600</v>
      </c>
      <c r="F98" s="42">
        <v>0.88</v>
      </c>
      <c r="G98" s="20">
        <v>2500000</v>
      </c>
      <c r="H98" s="21"/>
      <c r="I98" s="48"/>
      <c r="J98" s="26">
        <v>0.54310000000000003</v>
      </c>
      <c r="K98" s="79">
        <v>2023</v>
      </c>
      <c r="M98" s="71"/>
      <c r="N98" s="71"/>
    </row>
    <row r="99" spans="1:14" ht="16.5">
      <c r="A99" s="5" t="s">
        <v>68</v>
      </c>
      <c r="B99" s="9" t="s">
        <v>23</v>
      </c>
      <c r="C99" s="7" t="s">
        <v>24</v>
      </c>
      <c r="D99" s="35">
        <f t="shared" si="3"/>
        <v>1</v>
      </c>
      <c r="E99" s="10">
        <v>44600</v>
      </c>
      <c r="F99" s="42">
        <v>0.55000000000000004</v>
      </c>
      <c r="G99" s="20">
        <v>3400000</v>
      </c>
      <c r="H99" s="21"/>
      <c r="I99" s="48"/>
      <c r="J99" s="26">
        <v>0.66830000000000001</v>
      </c>
      <c r="K99" s="79">
        <v>2023</v>
      </c>
      <c r="M99" s="71"/>
      <c r="N99" s="71"/>
    </row>
    <row r="100" spans="1:14" ht="16.5">
      <c r="A100" s="5" t="s">
        <v>69</v>
      </c>
      <c r="B100" s="9" t="s">
        <v>168</v>
      </c>
      <c r="C100" s="7" t="s">
        <v>438</v>
      </c>
      <c r="D100" s="35">
        <f t="shared" si="3"/>
        <v>1</v>
      </c>
      <c r="E100" s="8">
        <v>44236</v>
      </c>
      <c r="F100" s="42">
        <v>1.25</v>
      </c>
      <c r="G100" s="20">
        <v>75000</v>
      </c>
      <c r="H100" s="19"/>
      <c r="I100" s="48"/>
      <c r="J100" s="26">
        <v>0.66669999999999996</v>
      </c>
      <c r="K100" s="79">
        <v>2023</v>
      </c>
      <c r="M100" s="71"/>
      <c r="N100" s="71"/>
    </row>
    <row r="101" spans="1:14" ht="16.5">
      <c r="A101" s="5" t="s">
        <v>69</v>
      </c>
      <c r="B101" s="9" t="s">
        <v>169</v>
      </c>
      <c r="C101" s="7" t="s">
        <v>439</v>
      </c>
      <c r="D101" s="35">
        <f t="shared" si="3"/>
        <v>1</v>
      </c>
      <c r="E101" s="8">
        <v>44600</v>
      </c>
      <c r="F101" s="42">
        <v>0.92</v>
      </c>
      <c r="G101" s="20">
        <v>327395</v>
      </c>
      <c r="H101" s="19"/>
      <c r="I101" s="48"/>
      <c r="J101" s="26">
        <v>0.72670000000000001</v>
      </c>
      <c r="K101" s="79">
        <v>2023</v>
      </c>
      <c r="M101" s="71"/>
      <c r="N101" s="71"/>
    </row>
    <row r="102" spans="1:14" ht="16.5">
      <c r="A102" s="5" t="s">
        <v>69</v>
      </c>
      <c r="B102" s="6" t="s">
        <v>166</v>
      </c>
      <c r="C102" s="7" t="s">
        <v>436</v>
      </c>
      <c r="D102" s="35">
        <f t="shared" si="3"/>
        <v>1</v>
      </c>
      <c r="E102" s="8">
        <v>43872</v>
      </c>
      <c r="F102" s="41">
        <v>1.5</v>
      </c>
      <c r="G102" s="18">
        <v>616602</v>
      </c>
      <c r="H102" s="18"/>
      <c r="I102" s="50"/>
      <c r="J102" s="25">
        <v>0.63300000000000001</v>
      </c>
      <c r="K102" s="79">
        <v>2023</v>
      </c>
      <c r="M102" s="71"/>
      <c r="N102" s="71"/>
    </row>
    <row r="103" spans="1:14" ht="16.5">
      <c r="A103" s="5" t="s">
        <v>69</v>
      </c>
      <c r="B103" s="9" t="s">
        <v>167</v>
      </c>
      <c r="C103" s="7" t="s">
        <v>437</v>
      </c>
      <c r="D103" s="35">
        <f t="shared" si="3"/>
        <v>1</v>
      </c>
      <c r="E103" s="8">
        <v>44236</v>
      </c>
      <c r="F103" s="42">
        <v>0.84399999999999997</v>
      </c>
      <c r="G103" s="20">
        <v>2150000</v>
      </c>
      <c r="H103" s="19"/>
      <c r="I103" s="48"/>
      <c r="J103" s="26">
        <v>0.67200000000000004</v>
      </c>
      <c r="K103" s="79">
        <v>2023</v>
      </c>
      <c r="M103" s="71"/>
      <c r="N103" s="71"/>
    </row>
    <row r="104" spans="1:14" ht="16.5">
      <c r="A104" s="5" t="s">
        <v>69</v>
      </c>
      <c r="B104" s="9" t="s">
        <v>25</v>
      </c>
      <c r="C104" s="7" t="s">
        <v>26</v>
      </c>
      <c r="D104" s="35">
        <f t="shared" si="3"/>
        <v>1</v>
      </c>
      <c r="E104" s="8">
        <v>44600</v>
      </c>
      <c r="F104" s="42">
        <v>0.9</v>
      </c>
      <c r="G104" s="20">
        <v>3450000</v>
      </c>
      <c r="H104" s="19"/>
      <c r="I104" s="48"/>
      <c r="J104" s="26">
        <v>0.75939999999999996</v>
      </c>
      <c r="K104" s="79">
        <v>2023</v>
      </c>
      <c r="M104" s="71"/>
      <c r="N104" s="71"/>
    </row>
    <row r="105" spans="1:14" ht="16.5">
      <c r="A105" s="5" t="s">
        <v>70</v>
      </c>
      <c r="B105" s="9" t="s">
        <v>27</v>
      </c>
      <c r="C105" s="7" t="s">
        <v>28</v>
      </c>
      <c r="D105" s="35">
        <f t="shared" si="3"/>
        <v>1</v>
      </c>
      <c r="E105" s="8">
        <v>44600</v>
      </c>
      <c r="F105" s="42">
        <v>0.74</v>
      </c>
      <c r="G105" s="20">
        <v>205900000</v>
      </c>
      <c r="H105" s="21"/>
      <c r="I105" s="48"/>
      <c r="J105" s="25">
        <v>0.78869999999999996</v>
      </c>
      <c r="K105" s="79">
        <v>2023</v>
      </c>
      <c r="M105" s="71"/>
      <c r="N105" s="71"/>
    </row>
    <row r="106" spans="1:14" ht="16.5">
      <c r="A106" s="5" t="s">
        <v>70</v>
      </c>
      <c r="B106" s="9" t="s">
        <v>172</v>
      </c>
      <c r="C106" s="7" t="s">
        <v>442</v>
      </c>
      <c r="D106" s="35">
        <f t="shared" si="3"/>
        <v>1</v>
      </c>
      <c r="E106" s="8">
        <v>44600</v>
      </c>
      <c r="F106" s="42">
        <v>1.78</v>
      </c>
      <c r="G106" s="20">
        <v>39000000</v>
      </c>
      <c r="H106" s="21"/>
      <c r="I106" s="49"/>
      <c r="J106" s="26">
        <v>0.52270000000000005</v>
      </c>
      <c r="K106" s="79">
        <v>2023</v>
      </c>
      <c r="M106" s="71"/>
      <c r="N106" s="71"/>
    </row>
    <row r="107" spans="1:14" ht="16.5">
      <c r="A107" s="5" t="s">
        <v>70</v>
      </c>
      <c r="B107" s="9" t="s">
        <v>173</v>
      </c>
      <c r="C107" s="7" t="s">
        <v>443</v>
      </c>
      <c r="D107" s="35">
        <f t="shared" si="3"/>
        <v>1</v>
      </c>
      <c r="E107" s="8">
        <v>44600</v>
      </c>
      <c r="F107" s="42">
        <v>1.77</v>
      </c>
      <c r="G107" s="20">
        <v>11698530</v>
      </c>
      <c r="H107" s="21"/>
      <c r="I107" s="48"/>
      <c r="J107" s="25">
        <v>0.51290000000000002</v>
      </c>
      <c r="K107" s="79">
        <v>2023</v>
      </c>
      <c r="M107" s="71"/>
      <c r="N107" s="71"/>
    </row>
    <row r="108" spans="1:14" ht="16.5">
      <c r="A108" s="5" t="s">
        <v>70</v>
      </c>
      <c r="B108" s="9" t="s">
        <v>174</v>
      </c>
      <c r="C108" s="7" t="s">
        <v>444</v>
      </c>
      <c r="D108" s="35">
        <f t="shared" si="3"/>
        <v>1</v>
      </c>
      <c r="E108" s="8">
        <v>44600</v>
      </c>
      <c r="F108" s="42">
        <v>1</v>
      </c>
      <c r="G108" s="20">
        <v>12000000</v>
      </c>
      <c r="H108" s="21"/>
      <c r="I108" s="49"/>
      <c r="J108" s="26">
        <v>0.73660000000000003</v>
      </c>
      <c r="K108" s="79">
        <v>2023</v>
      </c>
      <c r="M108" s="71"/>
      <c r="N108" s="71"/>
    </row>
    <row r="109" spans="1:14" ht="16.5">
      <c r="A109" s="5" t="s">
        <v>70</v>
      </c>
      <c r="B109" s="6" t="s">
        <v>175</v>
      </c>
      <c r="C109" s="7" t="s">
        <v>445</v>
      </c>
      <c r="D109" s="35">
        <f t="shared" si="3"/>
        <v>1</v>
      </c>
      <c r="E109" s="8">
        <v>44502</v>
      </c>
      <c r="F109" s="41">
        <v>2.5</v>
      </c>
      <c r="G109" s="18">
        <v>63808067</v>
      </c>
      <c r="H109" s="18"/>
      <c r="I109" s="50"/>
      <c r="J109" s="25">
        <v>0.625</v>
      </c>
      <c r="K109" s="79">
        <v>2023</v>
      </c>
      <c r="M109" s="71"/>
      <c r="N109" s="71"/>
    </row>
    <row r="110" spans="1:14" ht="16.5">
      <c r="A110" s="5" t="s">
        <v>70</v>
      </c>
      <c r="B110" s="6" t="s">
        <v>176</v>
      </c>
      <c r="C110" s="7" t="s">
        <v>446</v>
      </c>
      <c r="D110" s="35">
        <f t="shared" si="3"/>
        <v>1</v>
      </c>
      <c r="E110" s="8">
        <v>44600</v>
      </c>
      <c r="F110" s="41">
        <v>1.5</v>
      </c>
      <c r="G110" s="18">
        <v>5711006</v>
      </c>
      <c r="H110" s="18"/>
      <c r="I110" s="51"/>
      <c r="J110" s="25">
        <v>0.7016</v>
      </c>
      <c r="K110" s="79">
        <v>2023</v>
      </c>
      <c r="M110" s="71"/>
      <c r="N110" s="71"/>
    </row>
    <row r="111" spans="1:14" ht="16.5">
      <c r="A111" s="5" t="s">
        <v>70</v>
      </c>
      <c r="B111" s="6" t="s">
        <v>185</v>
      </c>
      <c r="C111" s="7" t="s">
        <v>455</v>
      </c>
      <c r="D111" s="35">
        <f t="shared" si="3"/>
        <v>1</v>
      </c>
      <c r="E111" s="8">
        <v>44600</v>
      </c>
      <c r="F111" s="41">
        <v>1.25</v>
      </c>
      <c r="G111" s="18">
        <v>41236226</v>
      </c>
      <c r="H111" s="18"/>
      <c r="I111" s="51"/>
      <c r="J111" s="25">
        <v>0.62370000000000003</v>
      </c>
      <c r="K111" s="79">
        <v>2023</v>
      </c>
      <c r="M111" s="71"/>
      <c r="N111" s="71"/>
    </row>
    <row r="112" spans="1:14" ht="16.5">
      <c r="A112" s="5" t="s">
        <v>70</v>
      </c>
      <c r="B112" s="9" t="s">
        <v>29</v>
      </c>
      <c r="C112" s="7" t="s">
        <v>30</v>
      </c>
      <c r="D112" s="35">
        <f t="shared" si="3"/>
        <v>1</v>
      </c>
      <c r="E112" s="8">
        <v>44775</v>
      </c>
      <c r="F112" s="42">
        <v>0.61</v>
      </c>
      <c r="G112" s="20">
        <v>142561</v>
      </c>
      <c r="H112" s="21"/>
      <c r="I112" s="49"/>
      <c r="J112" s="26">
        <v>0.56759999999999999</v>
      </c>
      <c r="K112" s="79">
        <v>2023</v>
      </c>
      <c r="M112" s="71"/>
      <c r="N112" s="71"/>
    </row>
    <row r="113" spans="1:14" ht="16.5">
      <c r="A113" s="5" t="s">
        <v>70</v>
      </c>
      <c r="B113" s="9" t="s">
        <v>177</v>
      </c>
      <c r="C113" s="7" t="s">
        <v>447</v>
      </c>
      <c r="D113" s="35">
        <f t="shared" si="3"/>
        <v>1</v>
      </c>
      <c r="E113" s="8">
        <v>44600</v>
      </c>
      <c r="F113" s="42">
        <v>0.75</v>
      </c>
      <c r="G113" s="20">
        <v>70000000</v>
      </c>
      <c r="H113" s="21"/>
      <c r="I113" s="49"/>
      <c r="J113" s="26">
        <v>0.61660000000000004</v>
      </c>
      <c r="K113" s="79">
        <v>2023</v>
      </c>
      <c r="M113" s="71"/>
      <c r="N113" s="71"/>
    </row>
    <row r="114" spans="1:14" ht="16.5">
      <c r="A114" s="5" t="s">
        <v>70</v>
      </c>
      <c r="B114" s="9" t="s">
        <v>170</v>
      </c>
      <c r="C114" s="7" t="s">
        <v>440</v>
      </c>
      <c r="D114" s="35">
        <f t="shared" si="3"/>
        <v>1</v>
      </c>
      <c r="E114" s="8">
        <v>43872</v>
      </c>
      <c r="F114" s="42">
        <v>1.75</v>
      </c>
      <c r="G114" s="20">
        <v>8700000</v>
      </c>
      <c r="H114" s="21"/>
      <c r="I114" s="49"/>
      <c r="J114" s="26">
        <v>0.66810000000000003</v>
      </c>
      <c r="K114" s="79">
        <v>2023</v>
      </c>
      <c r="M114" s="71"/>
      <c r="N114" s="71"/>
    </row>
    <row r="115" spans="1:14" ht="16.5">
      <c r="A115" s="5" t="s">
        <v>70</v>
      </c>
      <c r="B115" s="9" t="s">
        <v>178</v>
      </c>
      <c r="C115" s="7" t="s">
        <v>448</v>
      </c>
      <c r="D115" s="35">
        <f t="shared" si="3"/>
        <v>1</v>
      </c>
      <c r="E115" s="8">
        <v>44600</v>
      </c>
      <c r="F115" s="42">
        <v>1.45</v>
      </c>
      <c r="G115" s="20">
        <v>8690124</v>
      </c>
      <c r="H115" s="21"/>
      <c r="I115" s="49"/>
      <c r="J115" s="26">
        <v>0.51</v>
      </c>
      <c r="K115" s="79">
        <v>2023</v>
      </c>
      <c r="M115" s="71"/>
      <c r="N115" s="71"/>
    </row>
    <row r="116" spans="1:14" ht="16.5">
      <c r="A116" s="5" t="s">
        <v>70</v>
      </c>
      <c r="B116" s="6" t="s">
        <v>171</v>
      </c>
      <c r="C116" s="7" t="s">
        <v>441</v>
      </c>
      <c r="D116" s="35">
        <f t="shared" si="3"/>
        <v>1</v>
      </c>
      <c r="E116" s="8">
        <v>43872</v>
      </c>
      <c r="F116" s="41">
        <v>2.5</v>
      </c>
      <c r="G116" s="18">
        <v>45055190</v>
      </c>
      <c r="H116" s="18"/>
      <c r="I116" s="50"/>
      <c r="J116" s="25">
        <v>0.55200000000000005</v>
      </c>
      <c r="K116" s="79">
        <v>2023</v>
      </c>
      <c r="M116" s="71"/>
      <c r="N116" s="71"/>
    </row>
    <row r="117" spans="1:14" ht="16.5">
      <c r="A117" s="11" t="s">
        <v>70</v>
      </c>
      <c r="B117" s="12" t="s">
        <v>179</v>
      </c>
      <c r="C117" s="7" t="s">
        <v>449</v>
      </c>
      <c r="D117" s="35">
        <f t="shared" si="3"/>
        <v>1</v>
      </c>
      <c r="E117" s="13">
        <v>43872</v>
      </c>
      <c r="F117" s="43">
        <v>2</v>
      </c>
      <c r="G117" s="22">
        <v>19504860</v>
      </c>
      <c r="H117" s="22"/>
      <c r="I117" s="52"/>
      <c r="J117" s="27">
        <v>0.58040000000000003</v>
      </c>
      <c r="K117" s="79">
        <v>2023</v>
      </c>
      <c r="M117" s="71"/>
      <c r="N117" s="71"/>
    </row>
    <row r="118" spans="1:14" ht="16.5">
      <c r="A118" s="11" t="s">
        <v>70</v>
      </c>
      <c r="B118" s="16" t="s">
        <v>180</v>
      </c>
      <c r="C118" s="7" t="s">
        <v>450</v>
      </c>
      <c r="D118" s="35">
        <f t="shared" si="3"/>
        <v>1</v>
      </c>
      <c r="E118" s="17">
        <v>44600</v>
      </c>
      <c r="F118" s="44">
        <v>1.59</v>
      </c>
      <c r="G118" s="23">
        <v>20585000</v>
      </c>
      <c r="H118" s="24"/>
      <c r="I118" s="53"/>
      <c r="J118" s="28">
        <v>0.59250000000000003</v>
      </c>
      <c r="K118" s="79">
        <v>2023</v>
      </c>
      <c r="M118" s="71"/>
      <c r="N118" s="71"/>
    </row>
    <row r="119" spans="1:14" ht="16.5">
      <c r="A119" s="5" t="s">
        <v>70</v>
      </c>
      <c r="B119" s="9" t="s">
        <v>181</v>
      </c>
      <c r="C119" s="7" t="s">
        <v>451</v>
      </c>
      <c r="D119" s="35">
        <f t="shared" si="3"/>
        <v>1</v>
      </c>
      <c r="E119" s="8">
        <v>44677</v>
      </c>
      <c r="F119" s="42">
        <v>1.43</v>
      </c>
      <c r="G119" s="20">
        <v>61000000</v>
      </c>
      <c r="H119" s="21"/>
      <c r="I119" s="51"/>
      <c r="J119" s="26">
        <v>0.54590000000000005</v>
      </c>
      <c r="K119" s="79">
        <v>2023</v>
      </c>
      <c r="M119" s="71"/>
      <c r="N119" s="71"/>
    </row>
    <row r="120" spans="1:14" ht="16.5">
      <c r="A120" s="5" t="s">
        <v>70</v>
      </c>
      <c r="B120" s="6" t="s">
        <v>182</v>
      </c>
      <c r="C120" s="7" t="s">
        <v>452</v>
      </c>
      <c r="D120" s="35">
        <f t="shared" si="3"/>
        <v>1</v>
      </c>
      <c r="E120" s="8">
        <v>44600</v>
      </c>
      <c r="F120" s="41">
        <v>1.48</v>
      </c>
      <c r="G120" s="18">
        <v>26000000</v>
      </c>
      <c r="H120" s="18"/>
      <c r="I120" s="50"/>
      <c r="J120" s="25">
        <v>0.70140000000000002</v>
      </c>
      <c r="K120" s="79">
        <v>2023</v>
      </c>
      <c r="M120" s="71"/>
      <c r="N120" s="71"/>
    </row>
    <row r="121" spans="1:14" ht="16.5">
      <c r="A121" s="5" t="s">
        <v>70</v>
      </c>
      <c r="B121" s="9" t="s">
        <v>3</v>
      </c>
      <c r="C121" s="7" t="s">
        <v>4</v>
      </c>
      <c r="D121" s="35">
        <f t="shared" si="3"/>
        <v>1</v>
      </c>
      <c r="E121" s="8">
        <v>44600</v>
      </c>
      <c r="F121" s="42">
        <v>1.03</v>
      </c>
      <c r="G121" s="20">
        <v>85600000</v>
      </c>
      <c r="H121" s="21"/>
      <c r="I121" s="51"/>
      <c r="J121" s="26">
        <v>0.58819999999999995</v>
      </c>
      <c r="K121" s="79">
        <v>2023</v>
      </c>
      <c r="M121" s="71"/>
      <c r="N121" s="71"/>
    </row>
    <row r="122" spans="1:14" ht="16.5">
      <c r="A122" s="5" t="s">
        <v>70</v>
      </c>
      <c r="B122" s="9" t="s">
        <v>183</v>
      </c>
      <c r="C122" s="7" t="s">
        <v>453</v>
      </c>
      <c r="D122" s="35">
        <f t="shared" si="3"/>
        <v>1</v>
      </c>
      <c r="E122" s="8">
        <v>44600</v>
      </c>
      <c r="F122" s="42">
        <v>1.88</v>
      </c>
      <c r="G122" s="20">
        <v>76250000</v>
      </c>
      <c r="H122" s="21"/>
      <c r="I122" s="51"/>
      <c r="J122" s="26">
        <v>0.53800000000000003</v>
      </c>
      <c r="K122" s="79">
        <v>2023</v>
      </c>
      <c r="M122" s="71"/>
      <c r="N122" s="71"/>
    </row>
    <row r="123" spans="1:14" ht="16.5">
      <c r="A123" s="5" t="s">
        <v>70</v>
      </c>
      <c r="B123" s="9" t="s">
        <v>184</v>
      </c>
      <c r="C123" s="7" t="s">
        <v>454</v>
      </c>
      <c r="D123" s="35">
        <f t="shared" si="3"/>
        <v>1</v>
      </c>
      <c r="E123" s="8">
        <v>44600</v>
      </c>
      <c r="F123" s="42">
        <v>1.4</v>
      </c>
      <c r="G123" s="20">
        <v>62500000</v>
      </c>
      <c r="H123" s="21"/>
      <c r="I123" s="51"/>
      <c r="J123" s="26">
        <v>0.60299999999999998</v>
      </c>
      <c r="K123" s="79">
        <v>2023</v>
      </c>
      <c r="M123" s="71"/>
      <c r="N123" s="71"/>
    </row>
    <row r="124" spans="1:14" ht="16.5">
      <c r="A124" s="5" t="s">
        <v>71</v>
      </c>
      <c r="B124" s="9" t="s">
        <v>5</v>
      </c>
      <c r="C124" s="7" t="s">
        <v>6</v>
      </c>
      <c r="D124" s="35">
        <f t="shared" si="3"/>
        <v>1</v>
      </c>
      <c r="E124" s="8">
        <v>43872</v>
      </c>
      <c r="F124" s="42">
        <v>2.5</v>
      </c>
      <c r="G124" s="20">
        <v>13851143</v>
      </c>
      <c r="H124" s="21"/>
      <c r="I124" s="51"/>
      <c r="J124" s="26">
        <v>0.53170000000000006</v>
      </c>
      <c r="K124" s="79">
        <v>2023</v>
      </c>
      <c r="M124" s="71"/>
      <c r="N124" s="71"/>
    </row>
    <row r="125" spans="1:14" ht="16.5">
      <c r="A125" s="5" t="s">
        <v>71</v>
      </c>
      <c r="B125" s="9" t="s">
        <v>31</v>
      </c>
      <c r="C125" s="7" t="s">
        <v>32</v>
      </c>
      <c r="D125" s="35">
        <f t="shared" si="3"/>
        <v>1</v>
      </c>
      <c r="E125" s="8">
        <v>44236</v>
      </c>
      <c r="F125" s="42">
        <v>1.06</v>
      </c>
      <c r="G125" s="20">
        <v>10300000</v>
      </c>
      <c r="H125" s="21"/>
      <c r="I125" s="51"/>
      <c r="J125" s="26">
        <v>0.69499999999999995</v>
      </c>
      <c r="K125" s="79">
        <v>2023</v>
      </c>
      <c r="M125" s="71"/>
      <c r="N125" s="71"/>
    </row>
    <row r="126" spans="1:14" ht="16.5">
      <c r="A126" s="5" t="s">
        <v>71</v>
      </c>
      <c r="B126" s="9" t="s">
        <v>187</v>
      </c>
      <c r="C126" s="7" t="s">
        <v>457</v>
      </c>
      <c r="D126" s="35">
        <f t="shared" si="3"/>
        <v>1</v>
      </c>
      <c r="E126" s="8">
        <v>44600</v>
      </c>
      <c r="F126" s="42">
        <v>1.45</v>
      </c>
      <c r="G126" s="20">
        <v>16972500</v>
      </c>
      <c r="H126" s="21"/>
      <c r="I126" s="51"/>
      <c r="J126" s="26">
        <v>0.57310000000000005</v>
      </c>
      <c r="K126" s="79">
        <v>2023</v>
      </c>
      <c r="M126" s="71"/>
      <c r="N126" s="71"/>
    </row>
    <row r="127" spans="1:14" ht="16.5">
      <c r="A127" s="5" t="s">
        <v>71</v>
      </c>
      <c r="B127" s="9" t="s">
        <v>188</v>
      </c>
      <c r="C127" s="7" t="s">
        <v>458</v>
      </c>
      <c r="D127" s="35">
        <f t="shared" si="3"/>
        <v>1</v>
      </c>
      <c r="E127" s="8">
        <v>44600</v>
      </c>
      <c r="F127" s="42">
        <v>1.5</v>
      </c>
      <c r="G127" s="20"/>
      <c r="H127" s="21">
        <v>20000000</v>
      </c>
      <c r="I127" s="51"/>
      <c r="J127" s="26">
        <v>0.48570000000000002</v>
      </c>
      <c r="K127" s="79">
        <v>2023</v>
      </c>
      <c r="M127" s="71"/>
      <c r="N127" s="71"/>
    </row>
    <row r="128" spans="1:14" ht="16.5">
      <c r="A128" s="5" t="s">
        <v>71</v>
      </c>
      <c r="B128" s="9" t="s">
        <v>188</v>
      </c>
      <c r="C128" s="7" t="s">
        <v>458</v>
      </c>
      <c r="D128" s="35">
        <f t="shared" si="3"/>
        <v>2</v>
      </c>
      <c r="E128" s="8">
        <v>44677</v>
      </c>
      <c r="F128" s="42">
        <v>1.5</v>
      </c>
      <c r="G128" s="20">
        <v>20000000</v>
      </c>
      <c r="H128" s="21"/>
      <c r="I128" s="51"/>
      <c r="J128" s="26">
        <v>0.50470000000000004</v>
      </c>
      <c r="K128" s="79">
        <v>2023</v>
      </c>
      <c r="M128" s="71"/>
      <c r="N128" s="71"/>
    </row>
    <row r="129" spans="1:14" ht="16.5">
      <c r="A129" s="5" t="s">
        <v>71</v>
      </c>
      <c r="B129" s="9" t="s">
        <v>186</v>
      </c>
      <c r="C129" s="7" t="s">
        <v>456</v>
      </c>
      <c r="D129" s="35">
        <f t="shared" si="3"/>
        <v>1</v>
      </c>
      <c r="E129" s="8">
        <v>44236</v>
      </c>
      <c r="F129" s="42">
        <v>2.5</v>
      </c>
      <c r="G129" s="20">
        <v>30386678</v>
      </c>
      <c r="H129" s="21"/>
      <c r="I129" s="51"/>
      <c r="J129" s="26">
        <v>0.51380000000000003</v>
      </c>
      <c r="K129" s="79">
        <v>2023</v>
      </c>
      <c r="M129" s="71"/>
      <c r="N129" s="71"/>
    </row>
    <row r="130" spans="1:14" ht="16.5">
      <c r="A130" s="5" t="s">
        <v>72</v>
      </c>
      <c r="B130" s="9" t="s">
        <v>189</v>
      </c>
      <c r="C130" s="7" t="s">
        <v>459</v>
      </c>
      <c r="D130" s="35">
        <f t="shared" si="3"/>
        <v>1</v>
      </c>
      <c r="E130" s="8">
        <v>44600</v>
      </c>
      <c r="F130" s="42">
        <v>0.75</v>
      </c>
      <c r="G130" s="20">
        <v>125000</v>
      </c>
      <c r="H130" s="21"/>
      <c r="I130" s="51"/>
      <c r="J130" s="26">
        <v>0.73050000000000004</v>
      </c>
      <c r="K130" s="79">
        <v>2023</v>
      </c>
      <c r="M130" s="71"/>
      <c r="N130" s="71"/>
    </row>
    <row r="131" spans="1:14" ht="16.5">
      <c r="A131" s="5" t="s">
        <v>72</v>
      </c>
      <c r="B131" s="9" t="s">
        <v>33</v>
      </c>
      <c r="C131" s="7" t="s">
        <v>34</v>
      </c>
      <c r="D131" s="35">
        <f t="shared" si="3"/>
        <v>1</v>
      </c>
      <c r="E131" s="8">
        <v>44600</v>
      </c>
      <c r="F131" s="42">
        <v>0.99</v>
      </c>
      <c r="G131" s="20">
        <v>495000</v>
      </c>
      <c r="H131" s="21"/>
      <c r="I131" s="51"/>
      <c r="J131" s="26">
        <v>0.54630000000000001</v>
      </c>
      <c r="K131" s="79">
        <v>2023</v>
      </c>
      <c r="M131" s="71"/>
      <c r="N131" s="71"/>
    </row>
    <row r="132" spans="1:14" ht="16.5">
      <c r="A132" s="5" t="s">
        <v>72</v>
      </c>
      <c r="B132" s="9" t="s">
        <v>7</v>
      </c>
      <c r="C132" s="7" t="s">
        <v>8</v>
      </c>
      <c r="D132" s="35">
        <f t="shared" si="3"/>
        <v>1</v>
      </c>
      <c r="E132" s="8">
        <v>44600</v>
      </c>
      <c r="F132" s="42">
        <v>1.83</v>
      </c>
      <c r="G132" s="20">
        <v>613786</v>
      </c>
      <c r="H132" s="21"/>
      <c r="I132" s="51"/>
      <c r="J132" s="26">
        <v>0.54910000000000003</v>
      </c>
      <c r="K132" s="79">
        <v>2023</v>
      </c>
      <c r="M132" s="71"/>
      <c r="N132" s="71"/>
    </row>
    <row r="133" spans="1:14" ht="16.5">
      <c r="A133" s="5" t="s">
        <v>72</v>
      </c>
      <c r="B133" s="9" t="s">
        <v>190</v>
      </c>
      <c r="C133" s="7" t="s">
        <v>460</v>
      </c>
      <c r="D133" s="35">
        <f t="shared" si="3"/>
        <v>1</v>
      </c>
      <c r="E133" s="8">
        <v>44600</v>
      </c>
      <c r="F133" s="42">
        <v>2.5</v>
      </c>
      <c r="G133" s="20">
        <v>9700000</v>
      </c>
      <c r="H133" s="21"/>
      <c r="I133" s="51"/>
      <c r="J133" s="26">
        <v>0.57740000000000002</v>
      </c>
      <c r="K133" s="79">
        <v>2023</v>
      </c>
      <c r="M133" s="71"/>
      <c r="N133" s="71"/>
    </row>
    <row r="134" spans="1:14" ht="16.5">
      <c r="A134" s="5" t="s">
        <v>72</v>
      </c>
      <c r="B134" s="9" t="s">
        <v>191</v>
      </c>
      <c r="C134" s="7" t="s">
        <v>72</v>
      </c>
      <c r="D134" s="35">
        <f t="shared" si="3"/>
        <v>1</v>
      </c>
      <c r="E134" s="8">
        <v>44600</v>
      </c>
      <c r="F134" s="42">
        <v>1.97</v>
      </c>
      <c r="G134" s="20">
        <v>1804449</v>
      </c>
      <c r="H134" s="21"/>
      <c r="I134" s="51"/>
      <c r="J134" s="26">
        <v>0.55249999999999999</v>
      </c>
      <c r="K134" s="79">
        <v>2023</v>
      </c>
      <c r="M134" s="71"/>
      <c r="N134" s="71"/>
    </row>
    <row r="135" spans="1:14" ht="16.5">
      <c r="A135" s="5" t="s">
        <v>72</v>
      </c>
      <c r="B135" s="9" t="s">
        <v>35</v>
      </c>
      <c r="C135" s="7" t="s">
        <v>36</v>
      </c>
      <c r="D135" s="35">
        <f t="shared" si="3"/>
        <v>1</v>
      </c>
      <c r="E135" s="8">
        <v>43872</v>
      </c>
      <c r="F135" s="42">
        <v>0.77</v>
      </c>
      <c r="G135" s="20">
        <v>2700000</v>
      </c>
      <c r="H135" s="21"/>
      <c r="I135" s="51"/>
      <c r="J135" s="26">
        <v>0.67789999999999995</v>
      </c>
      <c r="K135" s="79">
        <v>2023</v>
      </c>
      <c r="M135" s="71"/>
      <c r="N135" s="71"/>
    </row>
    <row r="136" spans="1:14" ht="16.5">
      <c r="A136" s="5" t="s">
        <v>192</v>
      </c>
      <c r="B136" s="9" t="s">
        <v>194</v>
      </c>
      <c r="C136" s="7" t="s">
        <v>462</v>
      </c>
      <c r="D136" s="35">
        <f t="shared" si="3"/>
        <v>1</v>
      </c>
      <c r="E136" s="8">
        <v>43872</v>
      </c>
      <c r="F136" s="42">
        <v>1.5</v>
      </c>
      <c r="G136" s="20">
        <v>75000</v>
      </c>
      <c r="H136" s="21"/>
      <c r="I136" s="51"/>
      <c r="J136" s="26">
        <v>0.68969999999999998</v>
      </c>
      <c r="K136" s="79">
        <v>2023</v>
      </c>
      <c r="M136" s="71"/>
      <c r="N136" s="71"/>
    </row>
    <row r="137" spans="1:14" ht="16.5">
      <c r="A137" s="5" t="s">
        <v>192</v>
      </c>
      <c r="B137" s="9" t="s">
        <v>195</v>
      </c>
      <c r="C137" s="7" t="s">
        <v>463</v>
      </c>
      <c r="D137" s="35">
        <f t="shared" ref="D137:D200" si="4">IF(B137&lt;&gt;B136,1,IF(D136&gt;0,D136+1,IF(B136&lt;&gt;B135,1,IF(D135&gt;0,D135+1,IF(B135&lt;&gt;B134,1,IF(D134&gt;0,D134+1,1))))))</f>
        <v>1</v>
      </c>
      <c r="E137" s="8">
        <v>44236</v>
      </c>
      <c r="F137" s="42">
        <v>0.9</v>
      </c>
      <c r="G137" s="20">
        <v>300000</v>
      </c>
      <c r="H137" s="21"/>
      <c r="I137" s="51"/>
      <c r="J137" s="26">
        <v>0.67120000000000002</v>
      </c>
      <c r="K137" s="79">
        <v>2023</v>
      </c>
      <c r="M137" s="71"/>
      <c r="N137" s="71"/>
    </row>
    <row r="138" spans="1:14" ht="16.5">
      <c r="A138" s="5" t="s">
        <v>192</v>
      </c>
      <c r="B138" s="9" t="s">
        <v>196</v>
      </c>
      <c r="C138" s="7" t="s">
        <v>464</v>
      </c>
      <c r="D138" s="35">
        <f t="shared" si="4"/>
        <v>1</v>
      </c>
      <c r="E138" s="8">
        <v>44600</v>
      </c>
      <c r="F138" s="42">
        <v>2.39</v>
      </c>
      <c r="G138" s="20">
        <v>295000</v>
      </c>
      <c r="H138" s="21"/>
      <c r="I138" s="51"/>
      <c r="J138" s="26">
        <v>0.68289999999999995</v>
      </c>
      <c r="K138" s="79">
        <v>2023</v>
      </c>
      <c r="M138" s="71"/>
      <c r="N138" s="71"/>
    </row>
    <row r="139" spans="1:14" ht="16.5">
      <c r="A139" s="5" t="s">
        <v>192</v>
      </c>
      <c r="B139" s="9" t="s">
        <v>200</v>
      </c>
      <c r="C139" s="7" t="s">
        <v>468</v>
      </c>
      <c r="D139" s="35">
        <f t="shared" si="4"/>
        <v>1</v>
      </c>
      <c r="E139" s="8">
        <v>44236</v>
      </c>
      <c r="F139" s="42">
        <v>2.5</v>
      </c>
      <c r="G139" s="20">
        <v>575000</v>
      </c>
      <c r="H139" s="21"/>
      <c r="I139" s="51"/>
      <c r="J139" s="26">
        <v>0.66379999999999995</v>
      </c>
      <c r="K139" s="79">
        <v>2023</v>
      </c>
      <c r="M139" s="71"/>
      <c r="N139" s="71"/>
    </row>
    <row r="140" spans="1:14" ht="16.5">
      <c r="A140" s="5" t="s">
        <v>192</v>
      </c>
      <c r="B140" s="9" t="s">
        <v>197</v>
      </c>
      <c r="C140" s="7" t="s">
        <v>465</v>
      </c>
      <c r="D140" s="35">
        <f t="shared" si="4"/>
        <v>1</v>
      </c>
      <c r="E140" s="8">
        <v>44600</v>
      </c>
      <c r="F140" s="42">
        <v>2</v>
      </c>
      <c r="G140" s="20">
        <v>110000</v>
      </c>
      <c r="H140" s="21"/>
      <c r="I140" s="51"/>
      <c r="J140" s="26">
        <v>0.64359999999999995</v>
      </c>
      <c r="K140" s="79">
        <v>2023</v>
      </c>
      <c r="M140" s="71"/>
      <c r="N140" s="71"/>
    </row>
    <row r="141" spans="1:14" ht="16.5">
      <c r="A141" s="5" t="s">
        <v>192</v>
      </c>
      <c r="B141" s="9" t="s">
        <v>201</v>
      </c>
      <c r="C141" s="7" t="s">
        <v>192</v>
      </c>
      <c r="D141" s="35">
        <f t="shared" si="4"/>
        <v>1</v>
      </c>
      <c r="E141" s="8">
        <v>44600</v>
      </c>
      <c r="F141" s="42">
        <v>2.19</v>
      </c>
      <c r="G141" s="20">
        <v>116000</v>
      </c>
      <c r="H141" s="21"/>
      <c r="I141" s="51"/>
      <c r="J141" s="26">
        <v>0.50309999999999999</v>
      </c>
      <c r="K141" s="79">
        <v>2023</v>
      </c>
      <c r="M141" s="71"/>
      <c r="N141" s="71"/>
    </row>
    <row r="142" spans="1:14" ht="16.5">
      <c r="A142" s="5" t="s">
        <v>192</v>
      </c>
      <c r="B142" s="9" t="s">
        <v>198</v>
      </c>
      <c r="C142" s="7" t="s">
        <v>466</v>
      </c>
      <c r="D142" s="35">
        <f t="shared" si="4"/>
        <v>1</v>
      </c>
      <c r="E142" s="8">
        <v>44236</v>
      </c>
      <c r="F142" s="42">
        <v>0.4</v>
      </c>
      <c r="G142" s="20">
        <v>60000</v>
      </c>
      <c r="H142" s="21"/>
      <c r="I142" s="51"/>
      <c r="J142" s="26">
        <v>0.65569999999999995</v>
      </c>
      <c r="K142" s="79">
        <v>2023</v>
      </c>
      <c r="M142" s="71"/>
      <c r="N142" s="71"/>
    </row>
    <row r="143" spans="1:14" ht="16.5">
      <c r="A143" s="5" t="s">
        <v>192</v>
      </c>
      <c r="B143" s="9" t="s">
        <v>199</v>
      </c>
      <c r="C143" s="7" t="s">
        <v>467</v>
      </c>
      <c r="D143" s="35">
        <f t="shared" si="4"/>
        <v>1</v>
      </c>
      <c r="E143" s="8">
        <v>43872</v>
      </c>
      <c r="F143" s="42">
        <v>2.41</v>
      </c>
      <c r="G143" s="20">
        <v>2572668</v>
      </c>
      <c r="H143" s="21"/>
      <c r="I143" s="51"/>
      <c r="J143" s="26">
        <v>0.57650000000000001</v>
      </c>
      <c r="K143" s="79">
        <v>2023</v>
      </c>
      <c r="M143" s="71"/>
      <c r="N143" s="71"/>
    </row>
    <row r="144" spans="1:14" ht="16.5">
      <c r="A144" s="5" t="s">
        <v>192</v>
      </c>
      <c r="B144" s="9" t="s">
        <v>193</v>
      </c>
      <c r="C144" s="7" t="s">
        <v>461</v>
      </c>
      <c r="D144" s="35">
        <f t="shared" si="4"/>
        <v>1</v>
      </c>
      <c r="E144" s="8">
        <v>43872</v>
      </c>
      <c r="F144" s="42">
        <v>2.16</v>
      </c>
      <c r="G144" s="20">
        <v>3425000</v>
      </c>
      <c r="H144" s="21"/>
      <c r="I144" s="51"/>
      <c r="J144" s="26">
        <v>0.63560000000000005</v>
      </c>
      <c r="K144" s="79">
        <v>2023</v>
      </c>
      <c r="M144" s="71"/>
      <c r="N144" s="71"/>
    </row>
    <row r="145" spans="1:14" ht="16.5">
      <c r="A145" s="5" t="s">
        <v>192</v>
      </c>
      <c r="B145" s="9" t="s">
        <v>202</v>
      </c>
      <c r="C145" s="7" t="s">
        <v>469</v>
      </c>
      <c r="D145" s="35">
        <f t="shared" si="4"/>
        <v>1</v>
      </c>
      <c r="E145" s="8">
        <v>44236</v>
      </c>
      <c r="F145" s="42">
        <v>1.59</v>
      </c>
      <c r="G145" s="20">
        <v>700000</v>
      </c>
      <c r="H145" s="21"/>
      <c r="I145" s="51"/>
      <c r="J145" s="26">
        <v>0.6079</v>
      </c>
      <c r="K145" s="79">
        <v>2023</v>
      </c>
      <c r="M145" s="71"/>
      <c r="N145" s="71"/>
    </row>
    <row r="146" spans="1:14" ht="16.5">
      <c r="A146" s="5" t="s">
        <v>203</v>
      </c>
      <c r="B146" s="9" t="s">
        <v>211</v>
      </c>
      <c r="C146" s="7" t="s">
        <v>477</v>
      </c>
      <c r="D146" s="35">
        <f t="shared" si="4"/>
        <v>1</v>
      </c>
      <c r="E146" s="8">
        <v>44600</v>
      </c>
      <c r="F146" s="42">
        <v>1.5</v>
      </c>
      <c r="G146" s="20">
        <v>1075000</v>
      </c>
      <c r="H146" s="21"/>
      <c r="I146" s="51"/>
      <c r="J146" s="26">
        <v>0.57399999999999995</v>
      </c>
      <c r="K146" s="79">
        <v>2023</v>
      </c>
      <c r="M146" s="71"/>
      <c r="N146" s="71"/>
    </row>
    <row r="147" spans="1:14" ht="16.5">
      <c r="A147" s="5" t="s">
        <v>203</v>
      </c>
      <c r="B147" s="9" t="s">
        <v>212</v>
      </c>
      <c r="C147" s="7" t="s">
        <v>478</v>
      </c>
      <c r="D147" s="35">
        <f t="shared" si="4"/>
        <v>1</v>
      </c>
      <c r="E147" s="8">
        <v>44236</v>
      </c>
      <c r="F147" s="42">
        <v>1.07</v>
      </c>
      <c r="G147" s="20">
        <v>190000</v>
      </c>
      <c r="H147" s="21"/>
      <c r="I147" s="51"/>
      <c r="J147" s="26">
        <v>0.73740000000000006</v>
      </c>
      <c r="K147" s="79">
        <v>2023</v>
      </c>
      <c r="M147" s="71"/>
      <c r="N147" s="71"/>
    </row>
    <row r="148" spans="1:14" ht="16.5">
      <c r="A148" s="5" t="s">
        <v>203</v>
      </c>
      <c r="B148" s="9" t="s">
        <v>213</v>
      </c>
      <c r="C148" s="7" t="s">
        <v>479</v>
      </c>
      <c r="D148" s="35">
        <f t="shared" si="4"/>
        <v>1</v>
      </c>
      <c r="E148" s="8">
        <v>44600</v>
      </c>
      <c r="F148" s="42">
        <v>1.1399999999999999</v>
      </c>
      <c r="G148" s="20">
        <v>930000</v>
      </c>
      <c r="H148" s="21"/>
      <c r="I148" s="51"/>
      <c r="J148" s="26">
        <v>0.60950000000000004</v>
      </c>
      <c r="K148" s="79">
        <v>2023</v>
      </c>
      <c r="M148" s="71"/>
      <c r="N148" s="71"/>
    </row>
    <row r="149" spans="1:14" ht="16.5">
      <c r="A149" s="5" t="s">
        <v>203</v>
      </c>
      <c r="B149" s="9" t="s">
        <v>204</v>
      </c>
      <c r="C149" s="7" t="s">
        <v>470</v>
      </c>
      <c r="D149" s="35">
        <f t="shared" si="4"/>
        <v>1</v>
      </c>
      <c r="E149" s="8">
        <v>43872</v>
      </c>
      <c r="F149" s="42">
        <v>2.38</v>
      </c>
      <c r="G149" s="20">
        <v>1050000</v>
      </c>
      <c r="H149" s="21"/>
      <c r="I149" s="51"/>
      <c r="J149" s="26">
        <v>0.61180000000000001</v>
      </c>
      <c r="K149" s="79">
        <v>2023</v>
      </c>
      <c r="M149" s="71"/>
      <c r="N149" s="71"/>
    </row>
    <row r="150" spans="1:14" ht="16.5">
      <c r="A150" s="5" t="s">
        <v>203</v>
      </c>
      <c r="B150" s="9" t="s">
        <v>207</v>
      </c>
      <c r="C150" s="7" t="s">
        <v>473</v>
      </c>
      <c r="D150" s="35">
        <f t="shared" si="4"/>
        <v>1</v>
      </c>
      <c r="E150" s="8">
        <v>44600</v>
      </c>
      <c r="F150" s="42">
        <v>1.53</v>
      </c>
      <c r="G150" s="20">
        <v>1075489</v>
      </c>
      <c r="H150" s="21"/>
      <c r="I150" s="51"/>
      <c r="J150" s="26">
        <v>0.61329999999999996</v>
      </c>
      <c r="K150" s="79">
        <v>2023</v>
      </c>
      <c r="M150" s="71"/>
      <c r="N150" s="71"/>
    </row>
    <row r="151" spans="1:14" ht="16.5">
      <c r="A151" s="5" t="s">
        <v>203</v>
      </c>
      <c r="B151" s="9" t="s">
        <v>208</v>
      </c>
      <c r="C151" s="7" t="s">
        <v>474</v>
      </c>
      <c r="D151" s="35">
        <f t="shared" si="4"/>
        <v>1</v>
      </c>
      <c r="E151" s="8">
        <v>44600</v>
      </c>
      <c r="F151" s="42">
        <v>1.5</v>
      </c>
      <c r="G151" s="20">
        <v>945000</v>
      </c>
      <c r="H151" s="21"/>
      <c r="I151" s="51"/>
      <c r="J151" s="26">
        <v>0.51659999999999995</v>
      </c>
      <c r="K151" s="79">
        <v>2023</v>
      </c>
      <c r="M151" s="71"/>
      <c r="N151" s="71"/>
    </row>
    <row r="152" spans="1:14" ht="16.5">
      <c r="A152" s="5" t="s">
        <v>203</v>
      </c>
      <c r="B152" s="9" t="s">
        <v>214</v>
      </c>
      <c r="C152" s="7" t="s">
        <v>480</v>
      </c>
      <c r="D152" s="35">
        <f t="shared" si="4"/>
        <v>1</v>
      </c>
      <c r="E152" s="8">
        <v>44600</v>
      </c>
      <c r="F152" s="42">
        <v>1.5</v>
      </c>
      <c r="G152" s="20">
        <v>250000</v>
      </c>
      <c r="H152" s="21"/>
      <c r="I152" s="51"/>
      <c r="J152" s="26">
        <v>0.69230000000000003</v>
      </c>
      <c r="K152" s="79">
        <v>2023</v>
      </c>
      <c r="M152" s="71"/>
      <c r="N152" s="71"/>
    </row>
    <row r="153" spans="1:14" ht="16.5">
      <c r="A153" s="5" t="s">
        <v>203</v>
      </c>
      <c r="B153" s="9" t="s">
        <v>215</v>
      </c>
      <c r="C153" s="7" t="s">
        <v>481</v>
      </c>
      <c r="D153" s="35">
        <f t="shared" si="4"/>
        <v>1</v>
      </c>
      <c r="E153" s="8">
        <v>44236</v>
      </c>
      <c r="F153" s="42">
        <v>1.649</v>
      </c>
      <c r="G153" s="20">
        <v>1150000</v>
      </c>
      <c r="H153" s="21"/>
      <c r="I153" s="51"/>
      <c r="J153" s="26">
        <v>0.50239999999999996</v>
      </c>
      <c r="K153" s="79">
        <v>2023</v>
      </c>
      <c r="M153" s="71"/>
      <c r="N153" s="71"/>
    </row>
    <row r="154" spans="1:14" ht="16.5">
      <c r="A154" s="5" t="s">
        <v>203</v>
      </c>
      <c r="B154" s="9" t="s">
        <v>216</v>
      </c>
      <c r="C154" s="7" t="s">
        <v>482</v>
      </c>
      <c r="D154" s="35">
        <f t="shared" si="4"/>
        <v>1</v>
      </c>
      <c r="E154" s="8">
        <v>44600</v>
      </c>
      <c r="F154" s="42">
        <v>1.41</v>
      </c>
      <c r="G154" s="20">
        <v>1200000</v>
      </c>
      <c r="H154" s="21"/>
      <c r="I154" s="51"/>
      <c r="J154" s="26">
        <v>0.51890000000000003</v>
      </c>
      <c r="K154" s="79">
        <v>2023</v>
      </c>
      <c r="M154" s="71"/>
      <c r="N154" s="71"/>
    </row>
    <row r="155" spans="1:14" ht="16.5">
      <c r="A155" s="5" t="s">
        <v>203</v>
      </c>
      <c r="B155" s="9" t="s">
        <v>209</v>
      </c>
      <c r="C155" s="7" t="s">
        <v>475</v>
      </c>
      <c r="D155" s="35">
        <f t="shared" si="4"/>
        <v>1</v>
      </c>
      <c r="E155" s="8">
        <v>44600</v>
      </c>
      <c r="F155" s="42">
        <v>1.26</v>
      </c>
      <c r="G155" s="20">
        <v>350000</v>
      </c>
      <c r="H155" s="21"/>
      <c r="I155" s="48"/>
      <c r="J155" s="26">
        <v>0.63570000000000004</v>
      </c>
      <c r="K155" s="79">
        <v>2023</v>
      </c>
      <c r="M155" s="71"/>
      <c r="N155" s="71"/>
    </row>
    <row r="156" spans="1:14" ht="16.5">
      <c r="A156" s="5" t="s">
        <v>203</v>
      </c>
      <c r="B156" s="9" t="s">
        <v>205</v>
      </c>
      <c r="C156" s="7" t="s">
        <v>471</v>
      </c>
      <c r="D156" s="35">
        <f t="shared" si="4"/>
        <v>1</v>
      </c>
      <c r="E156" s="8">
        <v>43872</v>
      </c>
      <c r="F156" s="42">
        <v>2.5</v>
      </c>
      <c r="G156" s="20">
        <v>5650000</v>
      </c>
      <c r="H156" s="21"/>
      <c r="I156" s="51"/>
      <c r="J156" s="26">
        <v>0.53890000000000005</v>
      </c>
      <c r="K156" s="79">
        <v>2023</v>
      </c>
      <c r="M156" s="71"/>
      <c r="N156" s="71"/>
    </row>
    <row r="157" spans="1:14" ht="16.5">
      <c r="A157" s="5" t="s">
        <v>203</v>
      </c>
      <c r="B157" s="9" t="s">
        <v>206</v>
      </c>
      <c r="C157" s="7" t="s">
        <v>472</v>
      </c>
      <c r="D157" s="35">
        <f t="shared" si="4"/>
        <v>1</v>
      </c>
      <c r="E157" s="8">
        <v>44236</v>
      </c>
      <c r="F157" s="42">
        <v>1.29</v>
      </c>
      <c r="G157" s="20">
        <v>932927</v>
      </c>
      <c r="H157" s="21"/>
      <c r="I157" s="51"/>
      <c r="J157" s="26">
        <v>0.53759999999999997</v>
      </c>
      <c r="K157" s="79">
        <v>2023</v>
      </c>
      <c r="M157" s="71"/>
      <c r="N157" s="71"/>
    </row>
    <row r="158" spans="1:14" ht="16.5">
      <c r="A158" s="5" t="s">
        <v>203</v>
      </c>
      <c r="B158" s="9" t="s">
        <v>210</v>
      </c>
      <c r="C158" s="7" t="s">
        <v>476</v>
      </c>
      <c r="D158" s="35">
        <f t="shared" si="4"/>
        <v>1</v>
      </c>
      <c r="E158" s="8">
        <v>44313</v>
      </c>
      <c r="F158" s="42">
        <v>1.5</v>
      </c>
      <c r="G158" s="20">
        <v>4600000</v>
      </c>
      <c r="H158" s="21"/>
      <c r="I158" s="51"/>
      <c r="J158" s="26">
        <v>0.50660000000000005</v>
      </c>
      <c r="K158" s="79">
        <v>2023</v>
      </c>
      <c r="M158" s="71"/>
      <c r="N158" s="71"/>
    </row>
    <row r="159" spans="1:14" ht="16.5">
      <c r="A159" s="5" t="s">
        <v>73</v>
      </c>
      <c r="B159" s="9" t="s">
        <v>221</v>
      </c>
      <c r="C159" s="7" t="s">
        <v>487</v>
      </c>
      <c r="D159" s="35">
        <f t="shared" si="4"/>
        <v>1</v>
      </c>
      <c r="E159" s="8">
        <v>44236</v>
      </c>
      <c r="F159" s="42">
        <v>1.68</v>
      </c>
      <c r="G159" s="20">
        <v>195000</v>
      </c>
      <c r="H159" s="21"/>
      <c r="I159" s="51"/>
      <c r="J159" s="26">
        <v>0.72519999999999996</v>
      </c>
      <c r="K159" s="79">
        <v>2023</v>
      </c>
      <c r="M159" s="71"/>
      <c r="N159" s="71"/>
    </row>
    <row r="160" spans="1:14" ht="16.5">
      <c r="A160" s="5" t="s">
        <v>73</v>
      </c>
      <c r="B160" s="9" t="s">
        <v>218</v>
      </c>
      <c r="C160" s="7" t="s">
        <v>484</v>
      </c>
      <c r="D160" s="35">
        <f t="shared" si="4"/>
        <v>1</v>
      </c>
      <c r="E160" s="8">
        <v>44236</v>
      </c>
      <c r="F160" s="42">
        <v>2</v>
      </c>
      <c r="G160" s="20">
        <v>1358617</v>
      </c>
      <c r="H160" s="21"/>
      <c r="I160" s="51"/>
      <c r="J160" s="26">
        <v>0.54259999999999997</v>
      </c>
      <c r="K160" s="79">
        <v>2023</v>
      </c>
      <c r="M160" s="71"/>
      <c r="N160" s="71"/>
    </row>
    <row r="161" spans="1:14" ht="16.5">
      <c r="A161" s="5" t="s">
        <v>73</v>
      </c>
      <c r="B161" s="9" t="s">
        <v>219</v>
      </c>
      <c r="C161" s="7" t="s">
        <v>485</v>
      </c>
      <c r="D161" s="35">
        <f t="shared" si="4"/>
        <v>1</v>
      </c>
      <c r="E161" s="8">
        <v>44600</v>
      </c>
      <c r="F161" s="42">
        <v>0.83</v>
      </c>
      <c r="G161" s="20">
        <v>250000</v>
      </c>
      <c r="H161" s="21"/>
      <c r="I161" s="51"/>
      <c r="J161" s="26">
        <v>0.63149999999999995</v>
      </c>
      <c r="K161" s="79">
        <v>2023</v>
      </c>
      <c r="M161" s="71"/>
      <c r="N161" s="71"/>
    </row>
    <row r="162" spans="1:14" ht="16.5">
      <c r="A162" s="5" t="s">
        <v>73</v>
      </c>
      <c r="B162" s="9" t="s">
        <v>1</v>
      </c>
      <c r="C162" s="7" t="s">
        <v>2</v>
      </c>
      <c r="D162" s="35">
        <f t="shared" si="4"/>
        <v>1</v>
      </c>
      <c r="E162" s="8">
        <v>44600</v>
      </c>
      <c r="F162" s="42">
        <v>1.88</v>
      </c>
      <c r="G162" s="20">
        <v>550000</v>
      </c>
      <c r="H162" s="21"/>
      <c r="I162" s="51"/>
      <c r="J162" s="26">
        <v>0.69950000000000001</v>
      </c>
      <c r="K162" s="79">
        <v>2023</v>
      </c>
      <c r="M162" s="71"/>
      <c r="N162" s="71"/>
    </row>
    <row r="163" spans="1:14" ht="16.5">
      <c r="A163" s="5" t="s">
        <v>73</v>
      </c>
      <c r="B163" s="9" t="s">
        <v>220</v>
      </c>
      <c r="C163" s="7" t="s">
        <v>486</v>
      </c>
      <c r="D163" s="35">
        <f t="shared" si="4"/>
        <v>1</v>
      </c>
      <c r="E163" s="8">
        <v>44600</v>
      </c>
      <c r="F163" s="42">
        <v>2.4300000000000002</v>
      </c>
      <c r="G163" s="20">
        <v>475000</v>
      </c>
      <c r="H163" s="21"/>
      <c r="I163" s="51"/>
      <c r="J163" s="26">
        <v>0.60129999999999995</v>
      </c>
      <c r="K163" s="79">
        <v>2023</v>
      </c>
      <c r="M163" s="71"/>
      <c r="N163" s="71"/>
    </row>
    <row r="164" spans="1:14" ht="16.5">
      <c r="A164" s="5" t="s">
        <v>73</v>
      </c>
      <c r="B164" s="9" t="s">
        <v>222</v>
      </c>
      <c r="C164" s="7" t="s">
        <v>488</v>
      </c>
      <c r="D164" s="35">
        <f t="shared" si="4"/>
        <v>1</v>
      </c>
      <c r="E164" s="8">
        <v>44600</v>
      </c>
      <c r="F164" s="42">
        <v>2.25</v>
      </c>
      <c r="G164" s="20">
        <v>375000</v>
      </c>
      <c r="H164" s="21"/>
      <c r="I164" s="51"/>
      <c r="J164" s="26">
        <v>0.71489999999999998</v>
      </c>
      <c r="K164" s="79">
        <v>2023</v>
      </c>
      <c r="M164" s="71"/>
      <c r="N164" s="71"/>
    </row>
    <row r="165" spans="1:14" ht="16.5">
      <c r="A165" s="5" t="s">
        <v>73</v>
      </c>
      <c r="B165" s="9" t="s">
        <v>217</v>
      </c>
      <c r="C165" s="7" t="s">
        <v>483</v>
      </c>
      <c r="D165" s="35">
        <f t="shared" si="4"/>
        <v>1</v>
      </c>
      <c r="E165" s="8">
        <v>43872</v>
      </c>
      <c r="F165" s="42">
        <v>2.5</v>
      </c>
      <c r="G165" s="20">
        <v>782000</v>
      </c>
      <c r="H165" s="21"/>
      <c r="I165" s="51"/>
      <c r="J165" s="26">
        <v>0.64049999999999996</v>
      </c>
      <c r="K165" s="79">
        <v>2023</v>
      </c>
      <c r="M165" s="71"/>
      <c r="N165" s="71"/>
    </row>
    <row r="166" spans="1:14" ht="16.5">
      <c r="A166" s="5" t="s">
        <v>81</v>
      </c>
      <c r="B166" s="9" t="s">
        <v>37</v>
      </c>
      <c r="C166" s="7" t="s">
        <v>38</v>
      </c>
      <c r="D166" s="35">
        <f t="shared" si="4"/>
        <v>1</v>
      </c>
      <c r="E166" s="8">
        <v>44677</v>
      </c>
      <c r="F166" s="42">
        <v>2.2000000000000002</v>
      </c>
      <c r="G166" s="20"/>
      <c r="H166" s="21">
        <v>643065</v>
      </c>
      <c r="I166" s="51"/>
      <c r="J166" s="26">
        <v>0.44669999999999999</v>
      </c>
      <c r="K166" s="79">
        <v>2023</v>
      </c>
      <c r="M166" s="71"/>
      <c r="N166" s="71"/>
    </row>
    <row r="167" spans="1:14" ht="16.5">
      <c r="A167" s="5" t="s">
        <v>81</v>
      </c>
      <c r="B167" s="9" t="s">
        <v>37</v>
      </c>
      <c r="C167" s="7" t="s">
        <v>38</v>
      </c>
      <c r="D167" s="35">
        <f t="shared" si="4"/>
        <v>2</v>
      </c>
      <c r="E167" s="8">
        <v>44873</v>
      </c>
      <c r="F167" s="42">
        <v>1.97</v>
      </c>
      <c r="G167" s="20">
        <v>641803</v>
      </c>
      <c r="H167" s="21"/>
      <c r="I167" s="51"/>
      <c r="J167" s="26">
        <v>0.56859999999999999</v>
      </c>
      <c r="K167" s="79">
        <v>2023</v>
      </c>
      <c r="M167" s="71"/>
      <c r="N167" s="71"/>
    </row>
    <row r="168" spans="1:14" ht="16.5">
      <c r="A168" s="5" t="s">
        <v>81</v>
      </c>
      <c r="B168" s="9" t="s">
        <v>224</v>
      </c>
      <c r="C168" s="7" t="s">
        <v>490</v>
      </c>
      <c r="D168" s="35">
        <f t="shared" si="4"/>
        <v>1</v>
      </c>
      <c r="E168" s="8">
        <v>43872</v>
      </c>
      <c r="F168" s="42">
        <v>0.89</v>
      </c>
      <c r="G168" s="20">
        <v>776529</v>
      </c>
      <c r="H168" s="21"/>
      <c r="I168" s="51"/>
      <c r="J168" s="26">
        <v>0.58440000000000003</v>
      </c>
      <c r="K168" s="79">
        <v>2023</v>
      </c>
      <c r="M168" s="71"/>
      <c r="N168" s="71"/>
    </row>
    <row r="169" spans="1:14" ht="16.5">
      <c r="A169" s="5" t="s">
        <v>81</v>
      </c>
      <c r="B169" s="9" t="s">
        <v>225</v>
      </c>
      <c r="C169" s="7" t="s">
        <v>491</v>
      </c>
      <c r="D169" s="35">
        <f t="shared" si="4"/>
        <v>1</v>
      </c>
      <c r="E169" s="8">
        <v>43872</v>
      </c>
      <c r="F169" s="42">
        <v>2.5</v>
      </c>
      <c r="G169" s="20">
        <v>5500000</v>
      </c>
      <c r="H169" s="21"/>
      <c r="I169" s="51"/>
      <c r="J169" s="26">
        <v>0.53859999999999997</v>
      </c>
      <c r="K169" s="79">
        <v>2023</v>
      </c>
      <c r="M169" s="71"/>
      <c r="N169" s="71"/>
    </row>
    <row r="170" spans="1:14" ht="16.5">
      <c r="A170" s="5" t="s">
        <v>81</v>
      </c>
      <c r="B170" s="9" t="s">
        <v>226</v>
      </c>
      <c r="C170" s="7" t="s">
        <v>492</v>
      </c>
      <c r="D170" s="35">
        <f t="shared" si="4"/>
        <v>1</v>
      </c>
      <c r="E170" s="8">
        <v>44600</v>
      </c>
      <c r="F170" s="42">
        <v>2.33</v>
      </c>
      <c r="G170" s="20">
        <v>586817</v>
      </c>
      <c r="H170" s="21"/>
      <c r="I170" s="51"/>
      <c r="J170" s="26">
        <v>0.5635</v>
      </c>
      <c r="K170" s="79">
        <v>2023</v>
      </c>
      <c r="M170" s="71"/>
      <c r="N170" s="71"/>
    </row>
    <row r="171" spans="1:14" ht="16.5">
      <c r="A171" s="5" t="s">
        <v>81</v>
      </c>
      <c r="B171" s="9" t="s">
        <v>39</v>
      </c>
      <c r="C171" s="7" t="s">
        <v>40</v>
      </c>
      <c r="D171" s="35">
        <f t="shared" si="4"/>
        <v>1</v>
      </c>
      <c r="E171" s="8">
        <v>43872</v>
      </c>
      <c r="F171" s="42">
        <v>1.79</v>
      </c>
      <c r="G171" s="20">
        <v>2802110</v>
      </c>
      <c r="H171" s="21"/>
      <c r="I171" s="48"/>
      <c r="J171" s="26">
        <v>0.52859999999999996</v>
      </c>
      <c r="K171" s="79">
        <v>2023</v>
      </c>
      <c r="M171" s="71"/>
      <c r="N171" s="71"/>
    </row>
    <row r="172" spans="1:14" ht="16.5">
      <c r="A172" s="5" t="s">
        <v>81</v>
      </c>
      <c r="B172" s="9" t="s">
        <v>223</v>
      </c>
      <c r="C172" s="7" t="s">
        <v>489</v>
      </c>
      <c r="D172" s="35">
        <f t="shared" si="4"/>
        <v>1</v>
      </c>
      <c r="E172" s="8">
        <v>43872</v>
      </c>
      <c r="F172" s="42">
        <v>2.36</v>
      </c>
      <c r="G172" s="20"/>
      <c r="H172" s="21">
        <v>6599707</v>
      </c>
      <c r="I172" s="48"/>
      <c r="J172" s="26">
        <v>0.45069999999999999</v>
      </c>
      <c r="K172" s="79">
        <v>2023</v>
      </c>
      <c r="M172" s="71"/>
      <c r="N172" s="71"/>
    </row>
    <row r="173" spans="1:14" ht="16.5">
      <c r="A173" s="5" t="s">
        <v>81</v>
      </c>
      <c r="B173" s="9" t="s">
        <v>223</v>
      </c>
      <c r="C173" s="7" t="s">
        <v>489</v>
      </c>
      <c r="D173" s="35">
        <f t="shared" si="4"/>
        <v>2</v>
      </c>
      <c r="E173" s="8">
        <v>43949</v>
      </c>
      <c r="F173" s="42">
        <v>2.16</v>
      </c>
      <c r="G173" s="20"/>
      <c r="H173" s="21">
        <v>5650615</v>
      </c>
      <c r="I173" s="48"/>
      <c r="J173" s="26">
        <v>0.49259999999999998</v>
      </c>
      <c r="K173" s="79">
        <v>2023</v>
      </c>
      <c r="M173" s="71"/>
      <c r="N173" s="71"/>
    </row>
    <row r="174" spans="1:14" ht="16.5">
      <c r="A174" s="5" t="s">
        <v>81</v>
      </c>
      <c r="B174" s="9" t="s">
        <v>223</v>
      </c>
      <c r="C174" s="7" t="s">
        <v>489</v>
      </c>
      <c r="D174" s="35">
        <f t="shared" si="4"/>
        <v>3</v>
      </c>
      <c r="E174" s="8">
        <v>44502</v>
      </c>
      <c r="F174" s="42">
        <v>1.32</v>
      </c>
      <c r="G174" s="20">
        <v>3831125</v>
      </c>
      <c r="H174" s="21"/>
      <c r="I174" s="51"/>
      <c r="J174" s="26">
        <v>0.50329999999999997</v>
      </c>
      <c r="K174" s="79">
        <v>2023</v>
      </c>
      <c r="M174" s="71"/>
      <c r="N174" s="71"/>
    </row>
    <row r="175" spans="1:14" ht="16.5">
      <c r="A175" s="5" t="s">
        <v>81</v>
      </c>
      <c r="B175" s="9" t="s">
        <v>41</v>
      </c>
      <c r="C175" s="7" t="s">
        <v>42</v>
      </c>
      <c r="D175" s="35">
        <f t="shared" si="4"/>
        <v>1</v>
      </c>
      <c r="E175" s="8">
        <v>44600</v>
      </c>
      <c r="F175" s="42">
        <v>1.04</v>
      </c>
      <c r="G175" s="20">
        <v>1541656</v>
      </c>
      <c r="H175" s="21"/>
      <c r="I175" s="51"/>
      <c r="J175" s="26">
        <v>0.60399999999999998</v>
      </c>
      <c r="K175" s="79">
        <v>2023</v>
      </c>
      <c r="M175" s="71"/>
      <c r="N175" s="71"/>
    </row>
    <row r="176" spans="1:14" ht="16.5">
      <c r="A176" s="5" t="s">
        <v>74</v>
      </c>
      <c r="B176" s="9" t="s">
        <v>227</v>
      </c>
      <c r="C176" s="7" t="s">
        <v>493</v>
      </c>
      <c r="D176" s="35">
        <f t="shared" si="4"/>
        <v>1</v>
      </c>
      <c r="E176" s="8">
        <v>44047</v>
      </c>
      <c r="F176" s="42">
        <v>2.5</v>
      </c>
      <c r="G176" s="20">
        <v>36000</v>
      </c>
      <c r="H176" s="21"/>
      <c r="I176" s="51"/>
      <c r="J176" s="26">
        <v>0.81399999999999995</v>
      </c>
      <c r="K176" s="79">
        <v>2023</v>
      </c>
      <c r="M176" s="71"/>
      <c r="N176" s="71"/>
    </row>
    <row r="177" spans="1:14" ht="16.5">
      <c r="A177" s="5" t="s">
        <v>74</v>
      </c>
      <c r="B177" s="9" t="s">
        <v>229</v>
      </c>
      <c r="C177" s="7" t="s">
        <v>495</v>
      </c>
      <c r="D177" s="35">
        <f t="shared" si="4"/>
        <v>1</v>
      </c>
      <c r="E177" s="8">
        <v>43872</v>
      </c>
      <c r="F177" s="42">
        <v>1.75</v>
      </c>
      <c r="G177" s="20">
        <v>1199351</v>
      </c>
      <c r="H177" s="21"/>
      <c r="I177" s="51"/>
      <c r="J177" s="26">
        <v>0.51549999999999996</v>
      </c>
      <c r="K177" s="79">
        <v>2023</v>
      </c>
      <c r="M177" s="71"/>
      <c r="N177" s="71"/>
    </row>
    <row r="178" spans="1:14" ht="16.5">
      <c r="A178" s="5" t="s">
        <v>74</v>
      </c>
      <c r="B178" s="9" t="s">
        <v>233</v>
      </c>
      <c r="C178" s="7" t="s">
        <v>74</v>
      </c>
      <c r="D178" s="35">
        <f t="shared" si="4"/>
        <v>1</v>
      </c>
      <c r="E178" s="8">
        <v>43508</v>
      </c>
      <c r="F178" s="42">
        <v>1.75</v>
      </c>
      <c r="G178" s="20">
        <v>708649</v>
      </c>
      <c r="H178" s="21"/>
      <c r="I178" s="51"/>
      <c r="J178" s="26">
        <v>0.62180000000000002</v>
      </c>
      <c r="K178" s="79">
        <v>2023</v>
      </c>
      <c r="M178" s="71"/>
      <c r="N178" s="71"/>
    </row>
    <row r="179" spans="1:14" ht="16.5">
      <c r="A179" s="5" t="s">
        <v>74</v>
      </c>
      <c r="B179" s="9" t="s">
        <v>232</v>
      </c>
      <c r="C179" s="7" t="s">
        <v>498</v>
      </c>
      <c r="D179" s="35">
        <f t="shared" si="4"/>
        <v>1</v>
      </c>
      <c r="E179" s="8">
        <v>43872</v>
      </c>
      <c r="F179" s="42">
        <v>2.25</v>
      </c>
      <c r="G179" s="20">
        <v>1384679</v>
      </c>
      <c r="H179" s="21"/>
      <c r="I179" s="51"/>
      <c r="J179" s="26">
        <v>0.62290000000000001</v>
      </c>
      <c r="K179" s="79">
        <v>2023</v>
      </c>
      <c r="M179" s="71"/>
      <c r="N179" s="71"/>
    </row>
    <row r="180" spans="1:14" ht="16.5">
      <c r="A180" s="5" t="s">
        <v>74</v>
      </c>
      <c r="B180" s="9" t="s">
        <v>43</v>
      </c>
      <c r="C180" s="7" t="s">
        <v>44</v>
      </c>
      <c r="D180" s="35">
        <f t="shared" si="4"/>
        <v>1</v>
      </c>
      <c r="E180" s="8">
        <v>44600</v>
      </c>
      <c r="F180" s="42">
        <v>2.5</v>
      </c>
      <c r="G180" s="20">
        <v>602000</v>
      </c>
      <c r="H180" s="21"/>
      <c r="I180" s="51"/>
      <c r="J180" s="26">
        <v>0.52290000000000003</v>
      </c>
      <c r="K180" s="79">
        <v>2023</v>
      </c>
      <c r="M180" s="71"/>
      <c r="N180" s="71"/>
    </row>
    <row r="181" spans="1:14" ht="16.5">
      <c r="A181" s="5" t="s">
        <v>74</v>
      </c>
      <c r="B181" s="9" t="s">
        <v>228</v>
      </c>
      <c r="C181" s="7" t="s">
        <v>494</v>
      </c>
      <c r="D181" s="35">
        <f t="shared" si="4"/>
        <v>1</v>
      </c>
      <c r="E181" s="8">
        <v>43872</v>
      </c>
      <c r="F181" s="42">
        <v>1.5</v>
      </c>
      <c r="G181" s="20">
        <v>2100000</v>
      </c>
      <c r="H181" s="21"/>
      <c r="I181" s="51"/>
      <c r="J181" s="26">
        <v>0.69830000000000003</v>
      </c>
      <c r="K181" s="79">
        <v>2023</v>
      </c>
      <c r="M181" s="71"/>
      <c r="N181" s="71"/>
    </row>
    <row r="182" spans="1:14" ht="16.5">
      <c r="A182" s="5" t="s">
        <v>74</v>
      </c>
      <c r="B182" s="9" t="s">
        <v>230</v>
      </c>
      <c r="C182" s="7" t="s">
        <v>496</v>
      </c>
      <c r="D182" s="35">
        <f t="shared" si="4"/>
        <v>1</v>
      </c>
      <c r="E182" s="8">
        <v>44600</v>
      </c>
      <c r="F182" s="42">
        <v>1.6</v>
      </c>
      <c r="G182" s="20"/>
      <c r="H182" s="21">
        <v>1053696</v>
      </c>
      <c r="I182" s="51"/>
      <c r="J182" s="26">
        <v>0.47670000000000001</v>
      </c>
      <c r="K182" s="79">
        <v>2023</v>
      </c>
      <c r="M182" s="71"/>
      <c r="N182" s="71"/>
    </row>
    <row r="183" spans="1:14" ht="16.5">
      <c r="A183" s="5" t="s">
        <v>74</v>
      </c>
      <c r="B183" s="9" t="s">
        <v>230</v>
      </c>
      <c r="C183" s="7" t="s">
        <v>496</v>
      </c>
      <c r="D183" s="35">
        <f t="shared" si="4"/>
        <v>2</v>
      </c>
      <c r="E183" s="8">
        <v>44873</v>
      </c>
      <c r="F183" s="42">
        <v>1.6</v>
      </c>
      <c r="G183" s="20">
        <v>1053696</v>
      </c>
      <c r="H183" s="21"/>
      <c r="I183" s="51"/>
      <c r="J183" s="26">
        <v>0.56010000000000004</v>
      </c>
      <c r="K183" s="79">
        <v>2023</v>
      </c>
      <c r="M183" s="71"/>
      <c r="N183" s="71"/>
    </row>
    <row r="184" spans="1:14" ht="16.5">
      <c r="A184" s="5" t="s">
        <v>74</v>
      </c>
      <c r="B184" s="9" t="s">
        <v>231</v>
      </c>
      <c r="C184" s="7" t="s">
        <v>497</v>
      </c>
      <c r="D184" s="35">
        <f t="shared" si="4"/>
        <v>1</v>
      </c>
      <c r="E184" s="8">
        <v>44600</v>
      </c>
      <c r="F184" s="42">
        <v>2.23</v>
      </c>
      <c r="G184" s="20"/>
      <c r="H184" s="21">
        <v>1229600</v>
      </c>
      <c r="I184" s="51"/>
      <c r="J184" s="26">
        <v>0.49280000000000002</v>
      </c>
      <c r="K184" s="79">
        <v>2023</v>
      </c>
      <c r="M184" s="71"/>
      <c r="N184" s="71"/>
    </row>
    <row r="185" spans="1:14" ht="16.5">
      <c r="A185" s="5" t="s">
        <v>74</v>
      </c>
      <c r="B185" s="9" t="s">
        <v>231</v>
      </c>
      <c r="C185" s="7" t="s">
        <v>497</v>
      </c>
      <c r="D185" s="35">
        <f t="shared" si="4"/>
        <v>2</v>
      </c>
      <c r="E185" s="8">
        <v>44873</v>
      </c>
      <c r="F185" s="42">
        <v>2.23</v>
      </c>
      <c r="G185" s="20">
        <v>1229600</v>
      </c>
      <c r="H185" s="21"/>
      <c r="I185" s="51"/>
      <c r="J185" s="26">
        <v>0.60250000000000004</v>
      </c>
      <c r="K185" s="79">
        <v>2023</v>
      </c>
      <c r="M185" s="71"/>
      <c r="N185" s="71"/>
    </row>
    <row r="186" spans="1:14" ht="16.5">
      <c r="A186" s="5" t="s">
        <v>75</v>
      </c>
      <c r="B186" s="9" t="s">
        <v>45</v>
      </c>
      <c r="C186" s="7" t="s">
        <v>46</v>
      </c>
      <c r="D186" s="35">
        <f t="shared" si="4"/>
        <v>1</v>
      </c>
      <c r="E186" s="8">
        <v>43872</v>
      </c>
      <c r="F186" s="42">
        <v>1.37</v>
      </c>
      <c r="G186" s="20">
        <v>2932497</v>
      </c>
      <c r="H186" s="21"/>
      <c r="I186" s="51"/>
      <c r="J186" s="26">
        <v>0.62470000000000003</v>
      </c>
      <c r="K186" s="79">
        <v>2023</v>
      </c>
      <c r="M186" s="71"/>
      <c r="N186" s="71"/>
    </row>
    <row r="187" spans="1:14" ht="16.5">
      <c r="A187" s="5" t="s">
        <v>75</v>
      </c>
      <c r="B187" s="9" t="s">
        <v>234</v>
      </c>
      <c r="C187" s="7" t="s">
        <v>499</v>
      </c>
      <c r="D187" s="35">
        <f t="shared" si="4"/>
        <v>1</v>
      </c>
      <c r="E187" s="8">
        <v>43872</v>
      </c>
      <c r="F187" s="42">
        <v>2.37</v>
      </c>
      <c r="G187" s="20">
        <v>632000</v>
      </c>
      <c r="H187" s="21"/>
      <c r="I187" s="51"/>
      <c r="J187" s="26">
        <v>0.59370000000000001</v>
      </c>
      <c r="K187" s="79">
        <v>2023</v>
      </c>
      <c r="M187" s="71"/>
      <c r="N187" s="71"/>
    </row>
    <row r="188" spans="1:14" ht="16.5">
      <c r="A188" s="5" t="s">
        <v>75</v>
      </c>
      <c r="B188" s="9" t="s">
        <v>235</v>
      </c>
      <c r="C188" s="7" t="s">
        <v>500</v>
      </c>
      <c r="D188" s="35">
        <f t="shared" si="4"/>
        <v>1</v>
      </c>
      <c r="E188" s="8">
        <v>43872</v>
      </c>
      <c r="F188" s="42">
        <v>2.31</v>
      </c>
      <c r="G188" s="20">
        <v>525000</v>
      </c>
      <c r="H188" s="21"/>
      <c r="I188" s="48"/>
      <c r="J188" s="26">
        <v>0.69079999999999997</v>
      </c>
      <c r="K188" s="79">
        <v>2023</v>
      </c>
      <c r="M188" s="71"/>
      <c r="N188" s="71"/>
    </row>
    <row r="189" spans="1:14" ht="16.5">
      <c r="A189" s="5" t="s">
        <v>75</v>
      </c>
      <c r="B189" s="9" t="s">
        <v>237</v>
      </c>
      <c r="C189" s="7" t="s">
        <v>603</v>
      </c>
      <c r="D189" s="35">
        <f t="shared" si="4"/>
        <v>1</v>
      </c>
      <c r="E189" s="8">
        <v>44236</v>
      </c>
      <c r="F189" s="42">
        <v>1.69</v>
      </c>
      <c r="G189" s="20">
        <v>579000</v>
      </c>
      <c r="H189" s="21"/>
      <c r="I189" s="48"/>
      <c r="J189" s="26">
        <v>0.64219999999999999</v>
      </c>
      <c r="K189" s="79">
        <v>2023</v>
      </c>
      <c r="M189" s="71"/>
      <c r="N189" s="71"/>
    </row>
    <row r="190" spans="1:14" ht="16.5">
      <c r="A190" s="5" t="s">
        <v>75</v>
      </c>
      <c r="B190" s="9" t="s">
        <v>236</v>
      </c>
      <c r="C190" s="7" t="s">
        <v>501</v>
      </c>
      <c r="D190" s="35">
        <f t="shared" si="4"/>
        <v>1</v>
      </c>
      <c r="E190" s="8">
        <v>43872</v>
      </c>
      <c r="F190" s="42">
        <v>1.71</v>
      </c>
      <c r="G190" s="20"/>
      <c r="H190" s="21">
        <v>525000</v>
      </c>
      <c r="I190" s="51"/>
      <c r="J190" s="26">
        <v>0.44799999999999995</v>
      </c>
      <c r="K190" s="79">
        <v>2023</v>
      </c>
      <c r="M190" s="71"/>
      <c r="N190" s="71"/>
    </row>
    <row r="191" spans="1:14" ht="16.5">
      <c r="A191" s="5" t="s">
        <v>75</v>
      </c>
      <c r="B191" s="9" t="s">
        <v>236</v>
      </c>
      <c r="C191" s="7" t="s">
        <v>501</v>
      </c>
      <c r="D191" s="35">
        <f t="shared" si="4"/>
        <v>2</v>
      </c>
      <c r="E191" s="8">
        <v>44047</v>
      </c>
      <c r="F191" s="42">
        <v>1.71</v>
      </c>
      <c r="G191" s="20"/>
      <c r="H191" s="21">
        <v>525000</v>
      </c>
      <c r="I191" s="51"/>
      <c r="J191" s="26">
        <v>0.43979999999999997</v>
      </c>
      <c r="K191" s="79">
        <v>2023</v>
      </c>
      <c r="M191" s="71"/>
      <c r="N191" s="71"/>
    </row>
    <row r="192" spans="1:14" ht="16.5">
      <c r="A192" s="5" t="s">
        <v>75</v>
      </c>
      <c r="B192" s="9" t="s">
        <v>236</v>
      </c>
      <c r="C192" s="7" t="s">
        <v>501</v>
      </c>
      <c r="D192" s="35">
        <f t="shared" si="4"/>
        <v>3</v>
      </c>
      <c r="E192" s="8">
        <v>44502</v>
      </c>
      <c r="F192" s="42">
        <v>1.52</v>
      </c>
      <c r="G192" s="20">
        <v>544125</v>
      </c>
      <c r="H192" s="21"/>
      <c r="I192" s="51"/>
      <c r="J192" s="26">
        <v>0.52929999999999999</v>
      </c>
      <c r="K192" s="79">
        <v>2023</v>
      </c>
      <c r="M192" s="71"/>
      <c r="N192" s="71"/>
    </row>
    <row r="193" spans="1:14" ht="16.5">
      <c r="A193" s="5" t="s">
        <v>238</v>
      </c>
      <c r="B193" s="9" t="s">
        <v>239</v>
      </c>
      <c r="C193" s="7" t="s">
        <v>502</v>
      </c>
      <c r="D193" s="35">
        <f t="shared" si="4"/>
        <v>1</v>
      </c>
      <c r="E193" s="8">
        <v>43872</v>
      </c>
      <c r="F193" s="42">
        <v>1.78</v>
      </c>
      <c r="G193" s="20">
        <v>1637634</v>
      </c>
      <c r="H193" s="21"/>
      <c r="I193" s="51"/>
      <c r="J193" s="26">
        <v>0.63929999999999998</v>
      </c>
      <c r="K193" s="79">
        <v>2023</v>
      </c>
      <c r="M193" s="71"/>
      <c r="N193" s="71"/>
    </row>
    <row r="194" spans="1:14" ht="16.5">
      <c r="A194" s="5" t="s">
        <v>238</v>
      </c>
      <c r="B194" s="9" t="s">
        <v>240</v>
      </c>
      <c r="C194" s="7" t="s">
        <v>503</v>
      </c>
      <c r="D194" s="35">
        <f t="shared" si="4"/>
        <v>1</v>
      </c>
      <c r="E194" s="8">
        <v>43872</v>
      </c>
      <c r="F194" s="42">
        <v>1.47</v>
      </c>
      <c r="G194" s="20">
        <v>495000</v>
      </c>
      <c r="H194" s="21"/>
      <c r="I194" s="51"/>
      <c r="J194" s="26">
        <v>0.64380000000000004</v>
      </c>
      <c r="K194" s="79">
        <v>2023</v>
      </c>
      <c r="M194" s="71"/>
      <c r="N194" s="71"/>
    </row>
    <row r="195" spans="1:14" ht="16.5">
      <c r="A195" s="5" t="s">
        <v>238</v>
      </c>
      <c r="B195" s="9" t="s">
        <v>241</v>
      </c>
      <c r="C195" s="7" t="s">
        <v>504</v>
      </c>
      <c r="D195" s="35">
        <f t="shared" si="4"/>
        <v>1</v>
      </c>
      <c r="E195" s="8">
        <v>43872</v>
      </c>
      <c r="F195" s="42">
        <v>2.31</v>
      </c>
      <c r="G195" s="20">
        <v>714981</v>
      </c>
      <c r="H195" s="21"/>
      <c r="I195" s="48"/>
      <c r="J195" s="26">
        <v>0.56999999999999995</v>
      </c>
      <c r="K195" s="79">
        <v>2023</v>
      </c>
      <c r="M195" s="71"/>
      <c r="N195" s="71"/>
    </row>
    <row r="196" spans="1:14" ht="16.5">
      <c r="A196" s="5" t="s">
        <v>242</v>
      </c>
      <c r="B196" s="9" t="s">
        <v>246</v>
      </c>
      <c r="C196" s="7" t="s">
        <v>508</v>
      </c>
      <c r="D196" s="35">
        <f t="shared" si="4"/>
        <v>1</v>
      </c>
      <c r="E196" s="8">
        <v>44600</v>
      </c>
      <c r="F196" s="42">
        <v>1.45</v>
      </c>
      <c r="G196" s="20">
        <v>7000000</v>
      </c>
      <c r="H196" s="21"/>
      <c r="I196" s="51"/>
      <c r="J196" s="26">
        <v>0.629</v>
      </c>
      <c r="K196" s="79">
        <v>2023</v>
      </c>
      <c r="M196" s="71"/>
      <c r="N196" s="71"/>
    </row>
    <row r="197" spans="1:14" ht="16.5">
      <c r="A197" s="5" t="s">
        <v>242</v>
      </c>
      <c r="B197" s="9" t="s">
        <v>247</v>
      </c>
      <c r="C197" s="7" t="s">
        <v>509</v>
      </c>
      <c r="D197" s="35">
        <f t="shared" si="4"/>
        <v>1</v>
      </c>
      <c r="E197" s="8">
        <v>44600</v>
      </c>
      <c r="F197" s="42">
        <v>2.4900000000000002</v>
      </c>
      <c r="G197" s="20">
        <v>62976738</v>
      </c>
      <c r="H197" s="21"/>
      <c r="I197" s="51"/>
      <c r="J197" s="26">
        <v>0.50229999999999997</v>
      </c>
      <c r="K197" s="79">
        <v>2023</v>
      </c>
      <c r="M197" s="71"/>
      <c r="N197" s="71"/>
    </row>
    <row r="198" spans="1:14" ht="16.5">
      <c r="A198" s="5" t="s">
        <v>242</v>
      </c>
      <c r="B198" s="9" t="s">
        <v>248</v>
      </c>
      <c r="C198" s="7" t="s">
        <v>510</v>
      </c>
      <c r="D198" s="35">
        <f t="shared" si="4"/>
        <v>1</v>
      </c>
      <c r="E198" s="8">
        <v>44600</v>
      </c>
      <c r="F198" s="42">
        <v>1.92</v>
      </c>
      <c r="G198" s="20">
        <v>77500000</v>
      </c>
      <c r="H198" s="21"/>
      <c r="I198" s="51"/>
      <c r="J198" s="26">
        <v>0.66720000000000002</v>
      </c>
      <c r="K198" s="79">
        <v>2023</v>
      </c>
      <c r="M198" s="71"/>
      <c r="N198" s="71"/>
    </row>
    <row r="199" spans="1:14" ht="16.5">
      <c r="A199" s="5" t="s">
        <v>242</v>
      </c>
      <c r="B199" s="9" t="s">
        <v>243</v>
      </c>
      <c r="C199" s="7" t="s">
        <v>505</v>
      </c>
      <c r="D199" s="35">
        <f t="shared" si="4"/>
        <v>1</v>
      </c>
      <c r="E199" s="8">
        <v>43872</v>
      </c>
      <c r="F199" s="42">
        <v>2.5</v>
      </c>
      <c r="G199" s="20">
        <v>441485</v>
      </c>
      <c r="H199" s="21"/>
      <c r="I199" s="51"/>
      <c r="J199" s="26">
        <v>0.63070000000000004</v>
      </c>
      <c r="K199" s="79">
        <v>2023</v>
      </c>
      <c r="M199" s="71"/>
      <c r="N199" s="71"/>
    </row>
    <row r="200" spans="1:14" ht="16.5">
      <c r="A200" s="5" t="s">
        <v>242</v>
      </c>
      <c r="B200" s="9" t="s">
        <v>249</v>
      </c>
      <c r="C200" s="7" t="s">
        <v>511</v>
      </c>
      <c r="D200" s="35">
        <f t="shared" si="4"/>
        <v>1</v>
      </c>
      <c r="E200" s="8">
        <v>44600</v>
      </c>
      <c r="F200" s="42">
        <v>2.5</v>
      </c>
      <c r="G200" s="20">
        <v>15378000</v>
      </c>
      <c r="H200" s="21"/>
      <c r="I200" s="51"/>
      <c r="J200" s="26">
        <v>0.66769999999999996</v>
      </c>
      <c r="K200" s="79">
        <v>2023</v>
      </c>
      <c r="M200" s="71"/>
      <c r="N200" s="71"/>
    </row>
    <row r="201" spans="1:14" ht="16.5">
      <c r="A201" s="5" t="s">
        <v>242</v>
      </c>
      <c r="B201" s="9" t="s">
        <v>250</v>
      </c>
      <c r="C201" s="7" t="s">
        <v>512</v>
      </c>
      <c r="D201" s="35">
        <f t="shared" ref="D201:D211" si="5">IF(B201&lt;&gt;B200,1,IF(D200&gt;0,D200+1,IF(B200&lt;&gt;B199,1,IF(D199&gt;0,D199+1,IF(B199&lt;&gt;B198,1,IF(D198&gt;0,D198+1,1))))))</f>
        <v>1</v>
      </c>
      <c r="E201" s="8">
        <v>43872</v>
      </c>
      <c r="F201" s="42">
        <v>2.5</v>
      </c>
      <c r="G201" s="20">
        <v>38000000</v>
      </c>
      <c r="H201" s="21"/>
      <c r="I201" s="51"/>
      <c r="J201" s="26">
        <v>0.52439999999999998</v>
      </c>
      <c r="K201" s="79">
        <v>2023</v>
      </c>
      <c r="M201" s="71"/>
      <c r="N201" s="71"/>
    </row>
    <row r="202" spans="1:14" ht="16.5">
      <c r="A202" s="5" t="s">
        <v>242</v>
      </c>
      <c r="B202" s="9" t="s">
        <v>251</v>
      </c>
      <c r="C202" s="7" t="s">
        <v>513</v>
      </c>
      <c r="D202" s="35">
        <f t="shared" si="5"/>
        <v>1</v>
      </c>
      <c r="E202" s="8">
        <v>44600</v>
      </c>
      <c r="F202" s="42">
        <v>1.85</v>
      </c>
      <c r="G202" s="20">
        <v>5800000</v>
      </c>
      <c r="H202" s="21"/>
      <c r="I202" s="51"/>
      <c r="J202" s="26">
        <v>0.54459999999999997</v>
      </c>
      <c r="K202" s="79">
        <v>2023</v>
      </c>
      <c r="M202" s="71"/>
      <c r="N202" s="71"/>
    </row>
    <row r="203" spans="1:14" ht="16.5">
      <c r="A203" s="5" t="s">
        <v>242</v>
      </c>
      <c r="B203" s="9" t="s">
        <v>252</v>
      </c>
      <c r="C203" s="7" t="s">
        <v>514</v>
      </c>
      <c r="D203" s="35">
        <f t="shared" si="5"/>
        <v>1</v>
      </c>
      <c r="E203" s="8">
        <v>44600</v>
      </c>
      <c r="F203" s="42">
        <v>1.88</v>
      </c>
      <c r="G203" s="20">
        <v>5676309</v>
      </c>
      <c r="H203" s="21"/>
      <c r="I203" s="51"/>
      <c r="J203" s="26">
        <v>0.54790000000000005</v>
      </c>
      <c r="K203" s="79">
        <v>2023</v>
      </c>
      <c r="M203" s="71"/>
      <c r="N203" s="71"/>
    </row>
    <row r="204" spans="1:14" ht="16.5">
      <c r="A204" s="5" t="s">
        <v>242</v>
      </c>
      <c r="B204" s="9" t="s">
        <v>244</v>
      </c>
      <c r="C204" s="7" t="s">
        <v>506</v>
      </c>
      <c r="D204" s="35">
        <f t="shared" si="5"/>
        <v>1</v>
      </c>
      <c r="E204" s="8">
        <v>43872</v>
      </c>
      <c r="F204" s="42">
        <v>2.5</v>
      </c>
      <c r="G204" s="20">
        <v>23873524</v>
      </c>
      <c r="H204" s="21"/>
      <c r="I204" s="51"/>
      <c r="J204" s="26">
        <v>0.55100000000000005</v>
      </c>
      <c r="K204" s="79">
        <v>2023</v>
      </c>
      <c r="M204" s="71"/>
      <c r="N204" s="71"/>
    </row>
    <row r="205" spans="1:14" ht="16.5">
      <c r="A205" s="5" t="s">
        <v>242</v>
      </c>
      <c r="B205" s="9" t="s">
        <v>245</v>
      </c>
      <c r="C205" s="7" t="s">
        <v>507</v>
      </c>
      <c r="D205" s="35">
        <f t="shared" si="5"/>
        <v>1</v>
      </c>
      <c r="E205" s="8">
        <v>43872</v>
      </c>
      <c r="F205" s="42">
        <v>1.5</v>
      </c>
      <c r="G205" s="20">
        <v>28225000</v>
      </c>
      <c r="H205" s="21"/>
      <c r="I205" s="51"/>
      <c r="J205" s="26">
        <v>0.61929999999999996</v>
      </c>
      <c r="K205" s="79">
        <v>2023</v>
      </c>
      <c r="M205" s="71"/>
      <c r="N205" s="71"/>
    </row>
    <row r="206" spans="1:14" ht="16.5">
      <c r="A206" s="5" t="s">
        <v>242</v>
      </c>
      <c r="B206" s="9" t="s">
        <v>253</v>
      </c>
      <c r="C206" s="7" t="s">
        <v>515</v>
      </c>
      <c r="D206" s="35">
        <f t="shared" si="5"/>
        <v>1</v>
      </c>
      <c r="E206" s="8">
        <v>44600</v>
      </c>
      <c r="F206" s="42">
        <v>2.5</v>
      </c>
      <c r="G206" s="20">
        <v>18939414</v>
      </c>
      <c r="H206" s="21"/>
      <c r="I206" s="51"/>
      <c r="J206" s="26">
        <v>0.52280000000000004</v>
      </c>
      <c r="K206" s="79">
        <v>2023</v>
      </c>
      <c r="M206" s="71"/>
      <c r="N206" s="71"/>
    </row>
    <row r="207" spans="1:14" ht="16.5">
      <c r="A207" s="5" t="s">
        <v>242</v>
      </c>
      <c r="B207" s="9" t="s">
        <v>254</v>
      </c>
      <c r="C207" s="7" t="s">
        <v>516</v>
      </c>
      <c r="D207" s="35">
        <f t="shared" si="5"/>
        <v>1</v>
      </c>
      <c r="E207" s="8">
        <v>44600</v>
      </c>
      <c r="F207" s="42">
        <v>2.17</v>
      </c>
      <c r="G207" s="20"/>
      <c r="H207" s="21">
        <v>40900000</v>
      </c>
      <c r="I207" s="51"/>
      <c r="J207" s="26">
        <v>0.43930000000000002</v>
      </c>
      <c r="K207" s="79">
        <v>2023</v>
      </c>
      <c r="M207" s="71"/>
      <c r="N207" s="71"/>
    </row>
    <row r="208" spans="1:14" ht="16.5">
      <c r="A208" s="5" t="s">
        <v>242</v>
      </c>
      <c r="B208" s="9" t="s">
        <v>254</v>
      </c>
      <c r="C208" s="7" t="s">
        <v>516</v>
      </c>
      <c r="D208" s="35">
        <f t="shared" si="5"/>
        <v>2</v>
      </c>
      <c r="E208" s="8">
        <v>44677</v>
      </c>
      <c r="F208" s="42">
        <v>2.17</v>
      </c>
      <c r="G208" s="20">
        <v>40900000</v>
      </c>
      <c r="H208" s="21"/>
      <c r="I208" s="51"/>
      <c r="J208" s="26">
        <v>0.56369999999999998</v>
      </c>
      <c r="K208" s="79">
        <v>2023</v>
      </c>
      <c r="M208" s="71"/>
      <c r="N208" s="71"/>
    </row>
    <row r="209" spans="1:14" ht="16.5">
      <c r="A209" s="5" t="s">
        <v>242</v>
      </c>
      <c r="B209" s="9" t="s">
        <v>255</v>
      </c>
      <c r="C209" s="7" t="s">
        <v>517</v>
      </c>
      <c r="D209" s="35">
        <f t="shared" si="5"/>
        <v>1</v>
      </c>
      <c r="E209" s="8">
        <v>43872</v>
      </c>
      <c r="F209" s="42">
        <v>2.5</v>
      </c>
      <c r="G209" s="20">
        <v>6350000</v>
      </c>
      <c r="H209" s="21"/>
      <c r="I209" s="48"/>
      <c r="J209" s="26">
        <v>0.53380000000000005</v>
      </c>
      <c r="K209" s="79">
        <v>2023</v>
      </c>
      <c r="M209" s="71"/>
      <c r="N209" s="71"/>
    </row>
    <row r="210" spans="1:14" ht="16.5">
      <c r="A210" s="5" t="s">
        <v>242</v>
      </c>
      <c r="B210" s="9" t="s">
        <v>256</v>
      </c>
      <c r="C210" s="7" t="s">
        <v>518</v>
      </c>
      <c r="D210" s="35">
        <f t="shared" si="5"/>
        <v>1</v>
      </c>
      <c r="E210" s="8">
        <v>44600</v>
      </c>
      <c r="F210" s="42">
        <v>2.19</v>
      </c>
      <c r="G210" s="20">
        <v>11200000</v>
      </c>
      <c r="H210" s="21"/>
      <c r="I210" s="48"/>
      <c r="J210" s="26">
        <v>0.51400000000000001</v>
      </c>
      <c r="K210" s="79">
        <v>2023</v>
      </c>
      <c r="M210" s="71"/>
      <c r="N210" s="71"/>
    </row>
    <row r="211" spans="1:14" ht="16.5">
      <c r="A211" s="5" t="s">
        <v>242</v>
      </c>
      <c r="B211" s="9" t="s">
        <v>257</v>
      </c>
      <c r="C211" s="7" t="s">
        <v>519</v>
      </c>
      <c r="D211" s="35">
        <f t="shared" si="5"/>
        <v>1</v>
      </c>
      <c r="E211" s="8">
        <v>44600</v>
      </c>
      <c r="F211" s="42">
        <v>1.81</v>
      </c>
      <c r="G211" s="20">
        <v>10593000</v>
      </c>
      <c r="H211" s="21"/>
      <c r="I211" s="51"/>
      <c r="J211" s="26">
        <v>0.55479999999999996</v>
      </c>
      <c r="K211" s="79">
        <v>2023</v>
      </c>
      <c r="M211" s="71"/>
      <c r="N211" s="71"/>
    </row>
    <row r="212" spans="1:14" ht="16.5">
      <c r="A212" s="5" t="s">
        <v>258</v>
      </c>
      <c r="B212" s="9" t="s">
        <v>259</v>
      </c>
      <c r="C212" s="7" t="s">
        <v>520</v>
      </c>
      <c r="D212" s="35">
        <f>IF(B212&lt;&gt;B211,1,IF(D211&gt;0,D211+1,IF(B211&lt;&gt;B209,1,IF(D209&gt;0,D209+1,IF(B209&lt;&gt;B210,1,IF(D210&gt;0,D210+1,1))))))</f>
        <v>1</v>
      </c>
      <c r="E212" s="8">
        <v>44047</v>
      </c>
      <c r="F212" s="42">
        <v>0.89</v>
      </c>
      <c r="G212" s="20">
        <v>2350000</v>
      </c>
      <c r="H212" s="21"/>
      <c r="I212" s="51"/>
      <c r="J212" s="26">
        <v>0.7167</v>
      </c>
      <c r="K212" s="79">
        <v>2023</v>
      </c>
      <c r="M212" s="71"/>
      <c r="N212" s="71"/>
    </row>
    <row r="213" spans="1:14" ht="16.5">
      <c r="A213" s="5" t="s">
        <v>258</v>
      </c>
      <c r="B213" s="9" t="s">
        <v>261</v>
      </c>
      <c r="C213" s="7" t="s">
        <v>521</v>
      </c>
      <c r="D213" s="35">
        <f>IF(B213&lt;&gt;B212,1,IF(D212&gt;0,D212+1,IF(B212&lt;&gt;B211,1,IF(D211&gt;0,D211+1,IF(B211&lt;&gt;B209,1,IF(D209&gt;0,D209+1,1))))))</f>
        <v>1</v>
      </c>
      <c r="E213" s="8">
        <v>44775</v>
      </c>
      <c r="F213" s="42">
        <v>0.54500000000000004</v>
      </c>
      <c r="G213" s="20">
        <v>1026264</v>
      </c>
      <c r="H213" s="21"/>
      <c r="I213" s="51"/>
      <c r="J213" s="26">
        <v>0.70909999999999995</v>
      </c>
      <c r="K213" s="79">
        <v>2023</v>
      </c>
      <c r="M213" s="71"/>
      <c r="N213" s="71"/>
    </row>
    <row r="214" spans="1:14" ht="16.5">
      <c r="A214" s="5" t="s">
        <v>258</v>
      </c>
      <c r="B214" s="9" t="s">
        <v>260</v>
      </c>
      <c r="C214" s="7" t="s">
        <v>258</v>
      </c>
      <c r="D214" s="35">
        <f t="shared" ref="D214:D277" si="6">IF(B214&lt;&gt;B213,1,IF(D213&gt;0,D213+1,IF(B213&lt;&gt;B212,1,IF(D212&gt;0,D212+1,IF(B212&lt;&gt;B211,1,IF(D211&gt;0,D211+1,1))))))</f>
        <v>1</v>
      </c>
      <c r="E214" s="8">
        <v>44600</v>
      </c>
      <c r="F214" s="42">
        <v>0.67700000000000005</v>
      </c>
      <c r="G214" s="20">
        <v>2787082</v>
      </c>
      <c r="H214" s="21"/>
      <c r="I214" s="51"/>
      <c r="J214" s="26">
        <v>0.70150000000000001</v>
      </c>
      <c r="K214" s="79">
        <v>2023</v>
      </c>
      <c r="M214" s="71"/>
      <c r="N214" s="71"/>
    </row>
    <row r="215" spans="1:14" ht="16.5">
      <c r="A215" s="5" t="s">
        <v>76</v>
      </c>
      <c r="B215" s="9" t="s">
        <v>266</v>
      </c>
      <c r="C215" s="7" t="s">
        <v>526</v>
      </c>
      <c r="D215" s="35">
        <f t="shared" si="6"/>
        <v>1</v>
      </c>
      <c r="E215" s="8">
        <v>44236</v>
      </c>
      <c r="F215" s="42">
        <v>2.5</v>
      </c>
      <c r="G215" s="20">
        <v>1500000</v>
      </c>
      <c r="H215" s="21"/>
      <c r="I215" s="51"/>
      <c r="J215" s="26">
        <v>0.58289999999999997</v>
      </c>
      <c r="K215" s="79">
        <v>2023</v>
      </c>
      <c r="M215" s="71"/>
      <c r="N215" s="71"/>
    </row>
    <row r="216" spans="1:14" ht="16.5">
      <c r="A216" s="5" t="s">
        <v>76</v>
      </c>
      <c r="B216" s="9" t="s">
        <v>262</v>
      </c>
      <c r="C216" s="7" t="s">
        <v>522</v>
      </c>
      <c r="D216" s="35">
        <f t="shared" si="6"/>
        <v>1</v>
      </c>
      <c r="E216" s="8">
        <v>44600</v>
      </c>
      <c r="F216" s="42">
        <v>2.1</v>
      </c>
      <c r="G216" s="20">
        <v>10499868</v>
      </c>
      <c r="H216" s="21"/>
      <c r="I216" s="51"/>
      <c r="J216" s="26">
        <v>0.57640000000000002</v>
      </c>
      <c r="K216" s="79">
        <v>2023</v>
      </c>
      <c r="M216" s="71"/>
      <c r="N216" s="71"/>
    </row>
    <row r="217" spans="1:14" ht="16.5">
      <c r="A217" s="5" t="s">
        <v>76</v>
      </c>
      <c r="B217" s="9" t="s">
        <v>263</v>
      </c>
      <c r="C217" s="7" t="s">
        <v>523</v>
      </c>
      <c r="D217" s="35">
        <f t="shared" si="6"/>
        <v>1</v>
      </c>
      <c r="E217" s="8">
        <v>44600</v>
      </c>
      <c r="F217" s="42">
        <v>2.5</v>
      </c>
      <c r="G217" s="20">
        <v>11919069</v>
      </c>
      <c r="H217" s="21"/>
      <c r="I217" s="51"/>
      <c r="J217" s="26">
        <v>0.52890000000000004</v>
      </c>
      <c r="K217" s="79">
        <v>2023</v>
      </c>
      <c r="M217" s="71"/>
      <c r="N217" s="71"/>
    </row>
    <row r="218" spans="1:14" ht="16.5">
      <c r="A218" s="5" t="s">
        <v>76</v>
      </c>
      <c r="B218" s="9" t="s">
        <v>264</v>
      </c>
      <c r="C218" s="7" t="s">
        <v>524</v>
      </c>
      <c r="D218" s="35">
        <f t="shared" si="6"/>
        <v>1</v>
      </c>
      <c r="E218" s="8">
        <v>44600</v>
      </c>
      <c r="F218" s="42">
        <v>0.93</v>
      </c>
      <c r="G218" s="20">
        <v>7407024</v>
      </c>
      <c r="H218" s="21"/>
      <c r="I218" s="51"/>
      <c r="J218" s="26">
        <v>0.64180000000000004</v>
      </c>
      <c r="K218" s="79">
        <v>2023</v>
      </c>
      <c r="M218" s="71"/>
      <c r="N218" s="71"/>
    </row>
    <row r="219" spans="1:14" ht="16.5">
      <c r="A219" s="5" t="s">
        <v>76</v>
      </c>
      <c r="B219" s="9" t="s">
        <v>267</v>
      </c>
      <c r="C219" s="7" t="s">
        <v>527</v>
      </c>
      <c r="D219" s="35">
        <f t="shared" si="6"/>
        <v>1</v>
      </c>
      <c r="E219" s="8">
        <v>44236</v>
      </c>
      <c r="F219" s="42">
        <v>1.45</v>
      </c>
      <c r="G219" s="20">
        <v>993717</v>
      </c>
      <c r="H219" s="21"/>
      <c r="I219" s="51"/>
      <c r="J219" s="26">
        <v>0.71160000000000001</v>
      </c>
      <c r="K219" s="79">
        <v>2023</v>
      </c>
      <c r="M219" s="71"/>
      <c r="N219" s="71"/>
    </row>
    <row r="220" spans="1:14" ht="16.5">
      <c r="A220" s="5" t="s">
        <v>76</v>
      </c>
      <c r="B220" s="9" t="s">
        <v>265</v>
      </c>
      <c r="C220" s="7" t="s">
        <v>525</v>
      </c>
      <c r="D220" s="35">
        <f t="shared" si="6"/>
        <v>1</v>
      </c>
      <c r="E220" s="8">
        <v>44600</v>
      </c>
      <c r="F220" s="42">
        <v>1.71</v>
      </c>
      <c r="G220" s="20">
        <v>1198920</v>
      </c>
      <c r="H220" s="21"/>
      <c r="I220" s="51"/>
      <c r="J220" s="26">
        <v>0.53359999999999996</v>
      </c>
      <c r="K220" s="79">
        <v>2023</v>
      </c>
      <c r="M220" s="71"/>
      <c r="N220" s="71"/>
    </row>
    <row r="221" spans="1:14" ht="16.5">
      <c r="A221" s="5" t="s">
        <v>76</v>
      </c>
      <c r="B221" s="9" t="s">
        <v>47</v>
      </c>
      <c r="C221" s="7" t="s">
        <v>83</v>
      </c>
      <c r="D221" s="35">
        <f t="shared" si="6"/>
        <v>1</v>
      </c>
      <c r="E221" s="8">
        <v>44236</v>
      </c>
      <c r="F221" s="42">
        <v>2.5</v>
      </c>
      <c r="G221" s="20">
        <v>14953028</v>
      </c>
      <c r="H221" s="21"/>
      <c r="I221" s="51"/>
      <c r="J221" s="26">
        <v>0.58289999999999997</v>
      </c>
      <c r="K221" s="79">
        <v>2023</v>
      </c>
      <c r="M221" s="71"/>
      <c r="N221" s="71"/>
    </row>
    <row r="222" spans="1:14" ht="16.5">
      <c r="A222" s="5" t="s">
        <v>268</v>
      </c>
      <c r="B222" s="9" t="s">
        <v>269</v>
      </c>
      <c r="C222" s="7" t="s">
        <v>268</v>
      </c>
      <c r="D222" s="35">
        <f t="shared" si="6"/>
        <v>1</v>
      </c>
      <c r="E222" s="8">
        <v>43872</v>
      </c>
      <c r="F222" s="42">
        <v>1.48</v>
      </c>
      <c r="G222" s="20">
        <v>229400</v>
      </c>
      <c r="H222" s="21"/>
      <c r="I222" s="48"/>
      <c r="J222" s="26">
        <v>0.60170000000000001</v>
      </c>
      <c r="K222" s="79">
        <v>2023</v>
      </c>
      <c r="M222" s="71"/>
      <c r="N222" s="71"/>
    </row>
    <row r="223" spans="1:14" ht="16.5">
      <c r="A223" s="5" t="s">
        <v>268</v>
      </c>
      <c r="B223" s="9" t="s">
        <v>271</v>
      </c>
      <c r="C223" s="7" t="s">
        <v>529</v>
      </c>
      <c r="D223" s="35">
        <f t="shared" si="6"/>
        <v>1</v>
      </c>
      <c r="E223" s="8">
        <v>44600</v>
      </c>
      <c r="F223" s="42">
        <v>2.11</v>
      </c>
      <c r="G223" s="20">
        <v>155000</v>
      </c>
      <c r="H223" s="21"/>
      <c r="I223" s="51"/>
      <c r="J223" s="26">
        <v>0.67370000000000008</v>
      </c>
      <c r="K223" s="79">
        <v>2023</v>
      </c>
      <c r="M223" s="71"/>
      <c r="N223" s="71"/>
    </row>
    <row r="224" spans="1:14" ht="16.5">
      <c r="A224" s="5" t="s">
        <v>268</v>
      </c>
      <c r="B224" s="9" t="s">
        <v>270</v>
      </c>
      <c r="C224" s="7" t="s">
        <v>528</v>
      </c>
      <c r="D224" s="35">
        <f t="shared" si="6"/>
        <v>1</v>
      </c>
      <c r="E224" s="8">
        <v>43872</v>
      </c>
      <c r="F224" s="42">
        <v>2.17</v>
      </c>
      <c r="G224" s="20"/>
      <c r="H224" s="21">
        <v>2300000</v>
      </c>
      <c r="I224" s="51"/>
      <c r="J224" s="26">
        <v>0.48670000000000002</v>
      </c>
      <c r="K224" s="79">
        <v>2023</v>
      </c>
      <c r="M224" s="71"/>
      <c r="N224" s="71"/>
    </row>
    <row r="225" spans="1:14" ht="16.5">
      <c r="A225" s="5" t="s">
        <v>268</v>
      </c>
      <c r="B225" s="9" t="s">
        <v>270</v>
      </c>
      <c r="C225" s="7" t="s">
        <v>528</v>
      </c>
      <c r="D225" s="35">
        <f t="shared" si="6"/>
        <v>2</v>
      </c>
      <c r="E225" s="8">
        <v>44138</v>
      </c>
      <c r="F225" s="42">
        <v>2.0099999999999998</v>
      </c>
      <c r="G225" s="20">
        <v>2300000</v>
      </c>
      <c r="H225" s="21"/>
      <c r="I225" s="51"/>
      <c r="J225" s="26">
        <v>0.54339999999999999</v>
      </c>
      <c r="K225" s="79">
        <v>2023</v>
      </c>
      <c r="M225" s="71"/>
      <c r="N225" s="71"/>
    </row>
    <row r="226" spans="1:14" ht="16.5">
      <c r="A226" s="5" t="s">
        <v>77</v>
      </c>
      <c r="B226" s="9" t="s">
        <v>275</v>
      </c>
      <c r="C226" s="7" t="s">
        <v>533</v>
      </c>
      <c r="D226" s="35">
        <f t="shared" si="6"/>
        <v>1</v>
      </c>
      <c r="E226" s="8">
        <v>44600</v>
      </c>
      <c r="F226" s="42">
        <v>2.2000000000000002</v>
      </c>
      <c r="G226" s="20">
        <v>65500000</v>
      </c>
      <c r="H226" s="21"/>
      <c r="I226" s="51"/>
      <c r="J226" s="26">
        <v>0.56830000000000003</v>
      </c>
      <c r="K226" s="79">
        <v>2023</v>
      </c>
      <c r="M226" s="71"/>
      <c r="N226" s="71"/>
    </row>
    <row r="227" spans="1:14" ht="16.5">
      <c r="A227" s="5" t="s">
        <v>77</v>
      </c>
      <c r="B227" s="9" t="s">
        <v>276</v>
      </c>
      <c r="C227" s="7" t="s">
        <v>534</v>
      </c>
      <c r="D227" s="35">
        <f t="shared" si="6"/>
        <v>1</v>
      </c>
      <c r="E227" s="8">
        <v>44600</v>
      </c>
      <c r="F227" s="42">
        <v>1.92</v>
      </c>
      <c r="G227" s="20">
        <v>18150000</v>
      </c>
      <c r="H227" s="21"/>
      <c r="I227" s="51"/>
      <c r="J227" s="26">
        <v>0.55359999999999998</v>
      </c>
      <c r="K227" s="79">
        <v>2023</v>
      </c>
      <c r="M227" s="71"/>
      <c r="N227" s="71"/>
    </row>
    <row r="228" spans="1:14" ht="16.5">
      <c r="A228" s="5" t="s">
        <v>77</v>
      </c>
      <c r="B228" s="9" t="s">
        <v>277</v>
      </c>
      <c r="C228" s="7" t="s">
        <v>535</v>
      </c>
      <c r="D228" s="35">
        <f t="shared" si="6"/>
        <v>1</v>
      </c>
      <c r="E228" s="8">
        <v>44600</v>
      </c>
      <c r="F228" s="42">
        <v>1.76</v>
      </c>
      <c r="G228" s="20">
        <v>43425750</v>
      </c>
      <c r="H228" s="21"/>
      <c r="I228" s="51"/>
      <c r="J228" s="26">
        <v>0.56869999999999998</v>
      </c>
      <c r="K228" s="79">
        <v>2023</v>
      </c>
      <c r="M228" s="71"/>
      <c r="N228" s="71"/>
    </row>
    <row r="229" spans="1:14" ht="16.5">
      <c r="A229" s="5" t="s">
        <v>77</v>
      </c>
      <c r="B229" s="9" t="s">
        <v>278</v>
      </c>
      <c r="C229" s="7" t="s">
        <v>536</v>
      </c>
      <c r="D229" s="35">
        <f t="shared" si="6"/>
        <v>1</v>
      </c>
      <c r="E229" s="8">
        <v>44600</v>
      </c>
      <c r="F229" s="42">
        <v>1.5</v>
      </c>
      <c r="G229" s="20">
        <v>63500000</v>
      </c>
      <c r="H229" s="21"/>
      <c r="I229" s="51"/>
      <c r="J229" s="26">
        <v>0.62159999999999993</v>
      </c>
      <c r="K229" s="79">
        <v>2023</v>
      </c>
      <c r="M229" s="71"/>
      <c r="N229" s="71"/>
    </row>
    <row r="230" spans="1:14" ht="16.5">
      <c r="A230" s="5" t="s">
        <v>77</v>
      </c>
      <c r="B230" s="9" t="s">
        <v>272</v>
      </c>
      <c r="C230" s="7" t="s">
        <v>530</v>
      </c>
      <c r="D230" s="35">
        <f t="shared" si="6"/>
        <v>1</v>
      </c>
      <c r="E230" s="8">
        <v>43872</v>
      </c>
      <c r="F230" s="42">
        <v>1.7</v>
      </c>
      <c r="G230" s="20">
        <v>9500000</v>
      </c>
      <c r="H230" s="21"/>
      <c r="I230" s="51"/>
      <c r="J230" s="26">
        <v>0.56069999999999998</v>
      </c>
      <c r="K230" s="79">
        <v>2023</v>
      </c>
      <c r="M230" s="71"/>
      <c r="N230" s="71"/>
    </row>
    <row r="231" spans="1:14" ht="16.5">
      <c r="A231" s="5" t="s">
        <v>77</v>
      </c>
      <c r="B231" s="9" t="s">
        <v>279</v>
      </c>
      <c r="C231" s="7" t="s">
        <v>537</v>
      </c>
      <c r="D231" s="35">
        <f t="shared" si="6"/>
        <v>1</v>
      </c>
      <c r="E231" s="8">
        <v>44600</v>
      </c>
      <c r="F231" s="42">
        <v>2.2000000000000002</v>
      </c>
      <c r="G231" s="20"/>
      <c r="H231" s="21">
        <v>25680780</v>
      </c>
      <c r="I231" s="51" t="s">
        <v>616</v>
      </c>
      <c r="J231" s="26">
        <v>0.40720000000000001</v>
      </c>
      <c r="K231" s="79">
        <v>2023</v>
      </c>
      <c r="M231" s="71"/>
      <c r="N231" s="71"/>
    </row>
    <row r="232" spans="1:14" ht="16.5">
      <c r="A232" s="5" t="s">
        <v>77</v>
      </c>
      <c r="B232" s="9" t="s">
        <v>279</v>
      </c>
      <c r="C232" s="7" t="s">
        <v>537</v>
      </c>
      <c r="D232" s="35">
        <f t="shared" si="6"/>
        <v>2</v>
      </c>
      <c r="E232" s="8">
        <v>44677</v>
      </c>
      <c r="F232" s="42">
        <v>1.97</v>
      </c>
      <c r="G232" s="20"/>
      <c r="H232" s="21">
        <v>22950000</v>
      </c>
      <c r="I232" s="51"/>
      <c r="J232" s="26">
        <v>0.45760000000000001</v>
      </c>
      <c r="K232" s="79">
        <v>2023</v>
      </c>
      <c r="M232" s="71"/>
      <c r="N232" s="71"/>
    </row>
    <row r="233" spans="1:14" ht="16.5">
      <c r="A233" s="5" t="s">
        <v>77</v>
      </c>
      <c r="B233" s="9" t="s">
        <v>280</v>
      </c>
      <c r="C233" s="7" t="s">
        <v>538</v>
      </c>
      <c r="D233" s="35">
        <f t="shared" si="6"/>
        <v>1</v>
      </c>
      <c r="E233" s="8">
        <v>44600</v>
      </c>
      <c r="F233" s="42">
        <v>0.45</v>
      </c>
      <c r="G233" s="20">
        <v>88000</v>
      </c>
      <c r="H233" s="21"/>
      <c r="I233" s="51"/>
      <c r="J233" s="26">
        <v>0.78569999999999995</v>
      </c>
      <c r="K233" s="79">
        <v>2023</v>
      </c>
      <c r="M233" s="71"/>
      <c r="N233" s="71"/>
    </row>
    <row r="234" spans="1:14" ht="16.5">
      <c r="A234" s="5" t="s">
        <v>77</v>
      </c>
      <c r="B234" s="9" t="s">
        <v>281</v>
      </c>
      <c r="C234" s="7" t="s">
        <v>539</v>
      </c>
      <c r="D234" s="35">
        <f t="shared" si="6"/>
        <v>1</v>
      </c>
      <c r="E234" s="8">
        <v>44600</v>
      </c>
      <c r="F234" s="42">
        <v>1.71</v>
      </c>
      <c r="G234" s="20"/>
      <c r="H234" s="21">
        <v>15890376</v>
      </c>
      <c r="I234" s="51"/>
      <c r="J234" s="26">
        <v>0.46710000000000002</v>
      </c>
      <c r="K234" s="79">
        <v>2023</v>
      </c>
      <c r="M234" s="71"/>
      <c r="N234" s="71"/>
    </row>
    <row r="235" spans="1:14" ht="16.5">
      <c r="A235" s="5" t="s">
        <v>77</v>
      </c>
      <c r="B235" s="9" t="s">
        <v>281</v>
      </c>
      <c r="C235" s="7" t="s">
        <v>539</v>
      </c>
      <c r="D235" s="35">
        <f t="shared" si="6"/>
        <v>2</v>
      </c>
      <c r="E235" s="8">
        <v>44873</v>
      </c>
      <c r="F235" s="42">
        <v>1.71</v>
      </c>
      <c r="G235" s="20">
        <v>15890376</v>
      </c>
      <c r="H235" s="21"/>
      <c r="I235" s="51"/>
      <c r="J235" s="26">
        <v>0.52190000000000003</v>
      </c>
      <c r="K235" s="79">
        <v>2023</v>
      </c>
      <c r="M235" s="71"/>
      <c r="N235" s="71"/>
    </row>
    <row r="236" spans="1:14" ht="16.5">
      <c r="A236" s="5" t="s">
        <v>77</v>
      </c>
      <c r="B236" s="9" t="s">
        <v>282</v>
      </c>
      <c r="C236" s="7" t="s">
        <v>77</v>
      </c>
      <c r="D236" s="35">
        <f t="shared" si="6"/>
        <v>1</v>
      </c>
      <c r="E236" s="8">
        <v>44600</v>
      </c>
      <c r="F236" s="42">
        <v>1.8</v>
      </c>
      <c r="G236" s="20">
        <v>24545000</v>
      </c>
      <c r="H236" s="21"/>
      <c r="I236" s="48"/>
      <c r="J236" s="26">
        <v>0.51029999999999998</v>
      </c>
      <c r="K236" s="79">
        <v>2023</v>
      </c>
      <c r="M236" s="71"/>
      <c r="N236" s="71"/>
    </row>
    <row r="237" spans="1:14" ht="16.5">
      <c r="A237" s="5" t="s">
        <v>77</v>
      </c>
      <c r="B237" s="9" t="s">
        <v>273</v>
      </c>
      <c r="C237" s="7" t="s">
        <v>531</v>
      </c>
      <c r="D237" s="35">
        <f t="shared" si="6"/>
        <v>1</v>
      </c>
      <c r="E237" s="8">
        <v>43872</v>
      </c>
      <c r="F237" s="42">
        <v>2.14</v>
      </c>
      <c r="G237" s="20"/>
      <c r="H237" s="21">
        <v>7246685</v>
      </c>
      <c r="I237" s="51"/>
      <c r="J237" s="26">
        <v>0.44990000000000002</v>
      </c>
      <c r="K237" s="79">
        <v>2023</v>
      </c>
      <c r="M237" s="71"/>
      <c r="N237" s="71"/>
    </row>
    <row r="238" spans="1:14" ht="16.5">
      <c r="A238" s="5" t="s">
        <v>77</v>
      </c>
      <c r="B238" s="9" t="s">
        <v>273</v>
      </c>
      <c r="C238" s="7" t="s">
        <v>531</v>
      </c>
      <c r="D238" s="35">
        <f t="shared" si="6"/>
        <v>2</v>
      </c>
      <c r="E238" s="8">
        <v>44047</v>
      </c>
      <c r="F238" s="42">
        <v>2.06</v>
      </c>
      <c r="G238" s="20"/>
      <c r="H238" s="21">
        <v>7003944</v>
      </c>
      <c r="I238" s="51"/>
      <c r="J238" s="26">
        <v>0.46140000000000003</v>
      </c>
      <c r="K238" s="79">
        <v>2023</v>
      </c>
      <c r="M238" s="71"/>
      <c r="N238" s="71"/>
    </row>
    <row r="239" spans="1:14" ht="16.5">
      <c r="A239" s="5" t="s">
        <v>77</v>
      </c>
      <c r="B239" s="9" t="s">
        <v>273</v>
      </c>
      <c r="C239" s="7" t="s">
        <v>531</v>
      </c>
      <c r="D239" s="35">
        <f t="shared" si="6"/>
        <v>3</v>
      </c>
      <c r="E239" s="8">
        <v>44313</v>
      </c>
      <c r="F239" s="42">
        <v>1.8</v>
      </c>
      <c r="G239" s="20">
        <v>6446783</v>
      </c>
      <c r="H239" s="21"/>
      <c r="I239" s="51"/>
      <c r="J239" s="26">
        <v>0.53669999999999995</v>
      </c>
      <c r="K239" s="79">
        <v>2023</v>
      </c>
      <c r="M239" s="71"/>
      <c r="N239" s="71"/>
    </row>
    <row r="240" spans="1:14" ht="16.5">
      <c r="A240" s="5" t="s">
        <v>77</v>
      </c>
      <c r="B240" s="9" t="s">
        <v>283</v>
      </c>
      <c r="C240" s="7" t="s">
        <v>540</v>
      </c>
      <c r="D240" s="35">
        <f t="shared" si="6"/>
        <v>1</v>
      </c>
      <c r="E240" s="8">
        <v>44600</v>
      </c>
      <c r="F240" s="42">
        <v>1.5</v>
      </c>
      <c r="G240" s="20"/>
      <c r="H240" s="21">
        <v>3912643</v>
      </c>
      <c r="I240" s="51"/>
      <c r="J240" s="26">
        <v>0.47159999999999996</v>
      </c>
      <c r="K240" s="79">
        <v>2023</v>
      </c>
      <c r="M240" s="71"/>
      <c r="N240" s="71"/>
    </row>
    <row r="241" spans="1:14" ht="16.5">
      <c r="A241" s="5" t="s">
        <v>77</v>
      </c>
      <c r="B241" s="9" t="s">
        <v>283</v>
      </c>
      <c r="C241" s="7" t="s">
        <v>540</v>
      </c>
      <c r="D241" s="35">
        <f t="shared" si="6"/>
        <v>2</v>
      </c>
      <c r="E241" s="8">
        <v>44677</v>
      </c>
      <c r="F241" s="42">
        <v>1.5</v>
      </c>
      <c r="G241" s="20">
        <v>3912643</v>
      </c>
      <c r="H241" s="21"/>
      <c r="I241" s="48"/>
      <c r="J241" s="26">
        <v>0.53800000000000003</v>
      </c>
      <c r="K241" s="79">
        <v>2023</v>
      </c>
      <c r="M241" s="71"/>
      <c r="N241" s="71"/>
    </row>
    <row r="242" spans="1:14" ht="16.5">
      <c r="A242" s="5" t="s">
        <v>77</v>
      </c>
      <c r="B242" s="9" t="s">
        <v>48</v>
      </c>
      <c r="C242" s="7" t="s">
        <v>49</v>
      </c>
      <c r="D242" s="35">
        <f t="shared" si="6"/>
        <v>1</v>
      </c>
      <c r="E242" s="8">
        <v>44600</v>
      </c>
      <c r="F242" s="42">
        <v>1.67</v>
      </c>
      <c r="G242" s="20">
        <v>950000</v>
      </c>
      <c r="H242" s="21"/>
      <c r="I242" s="48"/>
      <c r="J242" s="26">
        <v>0.57669999999999999</v>
      </c>
      <c r="K242" s="79">
        <v>2023</v>
      </c>
      <c r="M242" s="71"/>
      <c r="N242" s="71"/>
    </row>
    <row r="243" spans="1:14" ht="16.5">
      <c r="A243" s="5" t="s">
        <v>77</v>
      </c>
      <c r="B243" s="9" t="s">
        <v>284</v>
      </c>
      <c r="C243" s="7" t="s">
        <v>541</v>
      </c>
      <c r="D243" s="35">
        <f t="shared" si="6"/>
        <v>1</v>
      </c>
      <c r="E243" s="8">
        <v>44600</v>
      </c>
      <c r="F243" s="42">
        <v>2.11</v>
      </c>
      <c r="G243" s="20"/>
      <c r="H243" s="21">
        <v>5000000</v>
      </c>
      <c r="I243" s="51"/>
      <c r="J243" s="26">
        <v>0.46500000000000002</v>
      </c>
      <c r="K243" s="79">
        <v>2023</v>
      </c>
      <c r="M243" s="71"/>
      <c r="N243" s="71"/>
    </row>
    <row r="244" spans="1:14" ht="16.5">
      <c r="A244" s="5" t="s">
        <v>77</v>
      </c>
      <c r="B244" s="9" t="s">
        <v>284</v>
      </c>
      <c r="C244" s="7" t="s">
        <v>541</v>
      </c>
      <c r="D244" s="35">
        <f t="shared" si="6"/>
        <v>2</v>
      </c>
      <c r="E244" s="8">
        <v>44677</v>
      </c>
      <c r="F244" s="42">
        <v>1.84</v>
      </c>
      <c r="G244" s="20">
        <v>5000000</v>
      </c>
      <c r="H244" s="21"/>
      <c r="I244" s="51"/>
      <c r="J244" s="26">
        <v>0.50980000000000003</v>
      </c>
      <c r="K244" s="79">
        <v>2023</v>
      </c>
      <c r="M244" s="71"/>
      <c r="N244" s="71"/>
    </row>
    <row r="245" spans="1:14" ht="16.5">
      <c r="A245" s="5" t="s">
        <v>77</v>
      </c>
      <c r="B245" s="9" t="s">
        <v>274</v>
      </c>
      <c r="C245" s="7" t="s">
        <v>532</v>
      </c>
      <c r="D245" s="35">
        <f t="shared" si="6"/>
        <v>1</v>
      </c>
      <c r="E245" s="8">
        <v>43872</v>
      </c>
      <c r="F245" s="42">
        <v>1.7</v>
      </c>
      <c r="G245" s="20">
        <v>14650465</v>
      </c>
      <c r="H245" s="21"/>
      <c r="I245" s="51"/>
      <c r="J245" s="26">
        <v>0.56030000000000002</v>
      </c>
      <c r="K245" s="79">
        <v>2023</v>
      </c>
      <c r="M245" s="71"/>
      <c r="N245" s="71"/>
    </row>
    <row r="246" spans="1:14" ht="16.5">
      <c r="A246" s="5" t="s">
        <v>78</v>
      </c>
      <c r="B246" s="9" t="s">
        <v>296</v>
      </c>
      <c r="C246" s="7" t="s">
        <v>78</v>
      </c>
      <c r="D246" s="35">
        <f t="shared" si="6"/>
        <v>1</v>
      </c>
      <c r="E246" s="8">
        <v>44236</v>
      </c>
      <c r="F246" s="42">
        <v>2.4500000000000002</v>
      </c>
      <c r="G246" s="20">
        <v>73800000</v>
      </c>
      <c r="H246" s="21"/>
      <c r="I246" s="51"/>
      <c r="J246" s="26">
        <v>0.6391</v>
      </c>
      <c r="K246" s="79">
        <v>2023</v>
      </c>
      <c r="M246" s="71"/>
      <c r="N246" s="71"/>
    </row>
    <row r="247" spans="1:14" ht="16.5">
      <c r="A247" s="5" t="s">
        <v>78</v>
      </c>
      <c r="B247" s="9" t="s">
        <v>294</v>
      </c>
      <c r="C247" s="7" t="s">
        <v>550</v>
      </c>
      <c r="D247" s="35">
        <f t="shared" si="6"/>
        <v>1</v>
      </c>
      <c r="E247" s="8">
        <v>44236</v>
      </c>
      <c r="F247" s="42">
        <v>1.25</v>
      </c>
      <c r="G247" s="20">
        <v>165000</v>
      </c>
      <c r="H247" s="21"/>
      <c r="I247" s="51"/>
      <c r="J247" s="26">
        <v>0.64400000000000002</v>
      </c>
      <c r="K247" s="79">
        <v>2023</v>
      </c>
      <c r="M247" s="71"/>
      <c r="N247" s="71"/>
    </row>
    <row r="248" spans="1:14" ht="16.5">
      <c r="A248" s="5" t="s">
        <v>78</v>
      </c>
      <c r="B248" s="9" t="s">
        <v>289</v>
      </c>
      <c r="C248" s="7" t="s">
        <v>545</v>
      </c>
      <c r="D248" s="35">
        <f t="shared" si="6"/>
        <v>1</v>
      </c>
      <c r="E248" s="8">
        <v>44236</v>
      </c>
      <c r="F248" s="42">
        <v>1.5</v>
      </c>
      <c r="G248" s="20">
        <v>253619</v>
      </c>
      <c r="H248" s="21"/>
      <c r="I248" s="51"/>
      <c r="J248" s="26">
        <v>0.77849999999999997</v>
      </c>
      <c r="K248" s="79">
        <v>2023</v>
      </c>
      <c r="M248" s="71"/>
      <c r="N248" s="71"/>
    </row>
    <row r="249" spans="1:14" ht="16.5">
      <c r="A249" s="5" t="s">
        <v>78</v>
      </c>
      <c r="B249" s="9" t="s">
        <v>293</v>
      </c>
      <c r="C249" s="7" t="s">
        <v>549</v>
      </c>
      <c r="D249" s="35">
        <f t="shared" si="6"/>
        <v>1</v>
      </c>
      <c r="E249" s="8">
        <v>44236</v>
      </c>
      <c r="F249" s="42">
        <v>2.5</v>
      </c>
      <c r="G249" s="20">
        <v>3611575</v>
      </c>
      <c r="H249" s="21"/>
      <c r="I249" s="51"/>
      <c r="J249" s="26">
        <v>0.50870000000000004</v>
      </c>
      <c r="K249" s="79">
        <v>2023</v>
      </c>
      <c r="M249" s="71"/>
      <c r="N249" s="71"/>
    </row>
    <row r="250" spans="1:14" ht="16.5">
      <c r="A250" s="5" t="s">
        <v>78</v>
      </c>
      <c r="B250" s="9" t="s">
        <v>292</v>
      </c>
      <c r="C250" s="7" t="s">
        <v>548</v>
      </c>
      <c r="D250" s="35">
        <f t="shared" si="6"/>
        <v>1</v>
      </c>
      <c r="E250" s="8">
        <v>44236</v>
      </c>
      <c r="F250" s="42">
        <v>1.5</v>
      </c>
      <c r="G250" s="20">
        <v>1523629</v>
      </c>
      <c r="H250" s="21"/>
      <c r="I250" s="51"/>
      <c r="J250" s="26">
        <v>0.56869999999999998</v>
      </c>
      <c r="K250" s="79">
        <v>2023</v>
      </c>
      <c r="M250" s="71"/>
      <c r="N250" s="71"/>
    </row>
    <row r="251" spans="1:14" ht="16.5">
      <c r="A251" s="5" t="s">
        <v>78</v>
      </c>
      <c r="B251" s="9" t="s">
        <v>291</v>
      </c>
      <c r="C251" s="7" t="s">
        <v>547</v>
      </c>
      <c r="D251" s="35">
        <f t="shared" si="6"/>
        <v>1</v>
      </c>
      <c r="E251" s="8">
        <v>44236</v>
      </c>
      <c r="F251" s="42">
        <v>2</v>
      </c>
      <c r="G251" s="20">
        <v>17750000</v>
      </c>
      <c r="H251" s="21"/>
      <c r="I251" s="51"/>
      <c r="J251" s="26">
        <v>0.52429999999999999</v>
      </c>
      <c r="K251" s="79">
        <v>2023</v>
      </c>
      <c r="M251" s="71"/>
      <c r="N251" s="71"/>
    </row>
    <row r="252" spans="1:14" ht="16.5">
      <c r="A252" s="5" t="s">
        <v>78</v>
      </c>
      <c r="B252" s="9" t="s">
        <v>285</v>
      </c>
      <c r="C252" s="7" t="s">
        <v>542</v>
      </c>
      <c r="D252" s="35">
        <f t="shared" si="6"/>
        <v>1</v>
      </c>
      <c r="E252" s="8">
        <v>44236</v>
      </c>
      <c r="F252" s="42">
        <v>2.4</v>
      </c>
      <c r="G252" s="20">
        <v>31110000</v>
      </c>
      <c r="H252" s="21"/>
      <c r="I252" s="51"/>
      <c r="J252" s="26">
        <v>0.54290000000000005</v>
      </c>
      <c r="K252" s="79">
        <v>2023</v>
      </c>
      <c r="M252" s="71"/>
      <c r="N252" s="71"/>
    </row>
    <row r="253" spans="1:14" ht="16.5">
      <c r="A253" s="5" t="s">
        <v>78</v>
      </c>
      <c r="B253" s="9" t="s">
        <v>288</v>
      </c>
      <c r="C253" s="7" t="s">
        <v>544</v>
      </c>
      <c r="D253" s="35">
        <f t="shared" si="6"/>
        <v>1</v>
      </c>
      <c r="E253" s="8">
        <v>44236</v>
      </c>
      <c r="F253" s="42">
        <v>1.5</v>
      </c>
      <c r="G253" s="20">
        <v>1449825</v>
      </c>
      <c r="H253" s="21"/>
      <c r="I253" s="48"/>
      <c r="J253" s="26">
        <v>0.55640000000000001</v>
      </c>
      <c r="K253" s="79">
        <v>2023</v>
      </c>
      <c r="M253" s="71"/>
      <c r="N253" s="71"/>
    </row>
    <row r="254" spans="1:14" ht="16.5">
      <c r="A254" s="5" t="s">
        <v>78</v>
      </c>
      <c r="B254" s="9" t="s">
        <v>50</v>
      </c>
      <c r="C254" s="7" t="s">
        <v>51</v>
      </c>
      <c r="D254" s="35">
        <f t="shared" si="6"/>
        <v>1</v>
      </c>
      <c r="E254" s="8">
        <v>44236</v>
      </c>
      <c r="F254" s="42">
        <v>1.65</v>
      </c>
      <c r="G254" s="20">
        <v>9300000</v>
      </c>
      <c r="H254" s="21"/>
      <c r="I254" s="51"/>
      <c r="J254" s="26">
        <v>0.5625</v>
      </c>
      <c r="K254" s="79">
        <v>2023</v>
      </c>
      <c r="M254" s="71"/>
      <c r="N254" s="71"/>
    </row>
    <row r="255" spans="1:14" ht="16.5">
      <c r="A255" s="5" t="s">
        <v>78</v>
      </c>
      <c r="B255" s="9" t="s">
        <v>287</v>
      </c>
      <c r="C255" s="7" t="s">
        <v>604</v>
      </c>
      <c r="D255" s="35">
        <f t="shared" si="6"/>
        <v>1</v>
      </c>
      <c r="E255" s="8">
        <v>43872</v>
      </c>
      <c r="F255" s="42">
        <v>2.5</v>
      </c>
      <c r="G255" s="20">
        <v>12033780</v>
      </c>
      <c r="H255" s="21"/>
      <c r="I255" s="51"/>
      <c r="J255" s="26">
        <v>0.57279999999999998</v>
      </c>
      <c r="K255" s="79">
        <v>2023</v>
      </c>
      <c r="M255" s="71"/>
      <c r="N255" s="71"/>
    </row>
    <row r="256" spans="1:14" ht="16.5">
      <c r="A256" s="5" t="s">
        <v>78</v>
      </c>
      <c r="B256" s="9" t="s">
        <v>290</v>
      </c>
      <c r="C256" s="7" t="s">
        <v>546</v>
      </c>
      <c r="D256" s="35">
        <f t="shared" si="6"/>
        <v>1</v>
      </c>
      <c r="E256" s="8">
        <v>44236</v>
      </c>
      <c r="F256" s="42">
        <v>1.75</v>
      </c>
      <c r="G256" s="20">
        <v>1564881</v>
      </c>
      <c r="H256" s="21"/>
      <c r="I256" s="51"/>
      <c r="J256" s="26">
        <v>0.57450000000000001</v>
      </c>
      <c r="K256" s="79">
        <v>2023</v>
      </c>
      <c r="M256" s="71"/>
      <c r="N256" s="71"/>
    </row>
    <row r="257" spans="1:14" ht="16.5">
      <c r="A257" s="5" t="s">
        <v>78</v>
      </c>
      <c r="B257" s="9" t="s">
        <v>297</v>
      </c>
      <c r="C257" s="7" t="s">
        <v>605</v>
      </c>
      <c r="D257" s="35">
        <f t="shared" si="6"/>
        <v>1</v>
      </c>
      <c r="E257" s="8">
        <v>44236</v>
      </c>
      <c r="F257" s="42">
        <v>2.5</v>
      </c>
      <c r="G257" s="20">
        <v>8142592</v>
      </c>
      <c r="H257" s="21"/>
      <c r="I257" s="51"/>
      <c r="J257" s="26">
        <v>0.56669999999999998</v>
      </c>
      <c r="K257" s="79">
        <v>2023</v>
      </c>
      <c r="M257" s="71"/>
      <c r="N257" s="71"/>
    </row>
    <row r="258" spans="1:14" ht="16.5">
      <c r="A258" s="5" t="s">
        <v>78</v>
      </c>
      <c r="B258" s="9" t="s">
        <v>286</v>
      </c>
      <c r="C258" s="7" t="s">
        <v>543</v>
      </c>
      <c r="D258" s="35">
        <f t="shared" si="6"/>
        <v>1</v>
      </c>
      <c r="E258" s="8">
        <v>44236</v>
      </c>
      <c r="F258" s="42">
        <v>1.5</v>
      </c>
      <c r="G258" s="20">
        <v>2550000</v>
      </c>
      <c r="H258" s="21"/>
      <c r="I258" s="51"/>
      <c r="J258" s="26">
        <v>0.52959999999999996</v>
      </c>
      <c r="K258" s="79">
        <v>2023</v>
      </c>
      <c r="M258" s="71"/>
      <c r="N258" s="71"/>
    </row>
    <row r="259" spans="1:14" ht="16.5">
      <c r="A259" s="5" t="s">
        <v>78</v>
      </c>
      <c r="B259" s="9" t="s">
        <v>295</v>
      </c>
      <c r="C259" s="7" t="s">
        <v>551</v>
      </c>
      <c r="D259" s="35">
        <f t="shared" si="6"/>
        <v>1</v>
      </c>
      <c r="E259" s="8">
        <v>44236</v>
      </c>
      <c r="F259" s="42">
        <v>1.5</v>
      </c>
      <c r="G259" s="20">
        <v>2415654</v>
      </c>
      <c r="H259" s="21"/>
      <c r="I259" s="48"/>
      <c r="J259" s="26">
        <v>0.56669999999999998</v>
      </c>
      <c r="K259" s="79">
        <v>2023</v>
      </c>
      <c r="M259" s="71"/>
      <c r="N259" s="71"/>
    </row>
    <row r="260" spans="1:14" ht="16.5">
      <c r="A260" s="5" t="s">
        <v>79</v>
      </c>
      <c r="B260" s="9" t="s">
        <v>304</v>
      </c>
      <c r="C260" s="7" t="s">
        <v>556</v>
      </c>
      <c r="D260" s="35">
        <f t="shared" si="6"/>
        <v>1</v>
      </c>
      <c r="E260" s="8">
        <v>43872</v>
      </c>
      <c r="F260" s="42">
        <v>2.5</v>
      </c>
      <c r="G260" s="20">
        <v>77909</v>
      </c>
      <c r="H260" s="21"/>
      <c r="I260" s="51"/>
      <c r="J260" s="26">
        <v>0.66669999999999996</v>
      </c>
      <c r="K260" s="79">
        <v>2023</v>
      </c>
      <c r="M260" s="71"/>
      <c r="N260" s="71"/>
    </row>
    <row r="261" spans="1:14" ht="16.5">
      <c r="A261" s="5" t="s">
        <v>79</v>
      </c>
      <c r="B261" s="9" t="s">
        <v>52</v>
      </c>
      <c r="C261" s="7" t="s">
        <v>53</v>
      </c>
      <c r="D261" s="35">
        <f t="shared" si="6"/>
        <v>1</v>
      </c>
      <c r="E261" s="8">
        <v>43872</v>
      </c>
      <c r="F261" s="42">
        <v>1.75</v>
      </c>
      <c r="G261" s="20">
        <v>1000000</v>
      </c>
      <c r="H261" s="21"/>
      <c r="I261" s="51"/>
      <c r="J261" s="26">
        <v>0.56810000000000005</v>
      </c>
      <c r="K261" s="79">
        <v>2023</v>
      </c>
      <c r="M261" s="71"/>
      <c r="N261" s="71"/>
    </row>
    <row r="262" spans="1:14" ht="16.5">
      <c r="A262" s="5" t="s">
        <v>79</v>
      </c>
      <c r="B262" s="9" t="s">
        <v>307</v>
      </c>
      <c r="C262" s="7" t="s">
        <v>559</v>
      </c>
      <c r="D262" s="35">
        <f t="shared" si="6"/>
        <v>1</v>
      </c>
      <c r="E262" s="8">
        <v>44600</v>
      </c>
      <c r="F262" s="42">
        <v>1.5</v>
      </c>
      <c r="G262" s="20">
        <v>75000</v>
      </c>
      <c r="H262" s="21"/>
      <c r="I262" s="51"/>
      <c r="J262" s="26">
        <v>0.70330000000000004</v>
      </c>
      <c r="K262" s="79">
        <v>2023</v>
      </c>
      <c r="M262" s="71"/>
      <c r="N262" s="71"/>
    </row>
    <row r="263" spans="1:14" ht="16.5">
      <c r="A263" s="5" t="s">
        <v>79</v>
      </c>
      <c r="B263" s="9" t="s">
        <v>306</v>
      </c>
      <c r="C263" s="7" t="s">
        <v>558</v>
      </c>
      <c r="D263" s="35">
        <f t="shared" si="6"/>
        <v>1</v>
      </c>
      <c r="E263" s="8">
        <v>44600</v>
      </c>
      <c r="F263" s="42">
        <v>0.91</v>
      </c>
      <c r="G263" s="20">
        <v>152000</v>
      </c>
      <c r="H263" s="21"/>
      <c r="I263" s="51"/>
      <c r="J263" s="26">
        <v>0.62429999999999997</v>
      </c>
      <c r="K263" s="79">
        <v>2023</v>
      </c>
      <c r="M263" s="71"/>
      <c r="N263" s="71"/>
    </row>
    <row r="264" spans="1:14" ht="16.5">
      <c r="A264" s="5" t="s">
        <v>79</v>
      </c>
      <c r="B264" s="9" t="s">
        <v>299</v>
      </c>
      <c r="C264" s="7" t="s">
        <v>552</v>
      </c>
      <c r="D264" s="35">
        <f t="shared" si="6"/>
        <v>1</v>
      </c>
      <c r="E264" s="8">
        <v>44600</v>
      </c>
      <c r="F264" s="42">
        <v>1.61</v>
      </c>
      <c r="G264" s="20">
        <v>2160000</v>
      </c>
      <c r="H264" s="21"/>
      <c r="I264" s="51"/>
      <c r="J264" s="26">
        <v>0.51749999999999996</v>
      </c>
      <c r="K264" s="79">
        <v>2023</v>
      </c>
      <c r="M264" s="71"/>
      <c r="N264" s="71"/>
    </row>
    <row r="265" spans="1:14" ht="16.5">
      <c r="A265" s="5" t="s">
        <v>79</v>
      </c>
      <c r="B265" s="9" t="s">
        <v>301</v>
      </c>
      <c r="C265" s="7" t="s">
        <v>553</v>
      </c>
      <c r="D265" s="35">
        <f t="shared" si="6"/>
        <v>1</v>
      </c>
      <c r="E265" s="8">
        <v>43872</v>
      </c>
      <c r="F265" s="42">
        <v>0.52</v>
      </c>
      <c r="G265" s="20">
        <v>250000</v>
      </c>
      <c r="H265" s="21"/>
      <c r="I265" s="51"/>
      <c r="J265" s="26">
        <v>0.63349999999999995</v>
      </c>
      <c r="K265" s="79">
        <v>2023</v>
      </c>
      <c r="M265" s="71"/>
      <c r="N265" s="71"/>
    </row>
    <row r="266" spans="1:14" ht="16.5">
      <c r="A266" s="5" t="s">
        <v>79</v>
      </c>
      <c r="B266" s="9" t="s">
        <v>305</v>
      </c>
      <c r="C266" s="7" t="s">
        <v>557</v>
      </c>
      <c r="D266" s="35">
        <f t="shared" si="6"/>
        <v>1</v>
      </c>
      <c r="E266" s="8">
        <v>44313</v>
      </c>
      <c r="F266" s="42">
        <v>1.5</v>
      </c>
      <c r="G266" s="20"/>
      <c r="H266" s="21">
        <v>96500</v>
      </c>
      <c r="I266" s="51"/>
      <c r="J266" s="26">
        <v>0.49390000000000001</v>
      </c>
      <c r="K266" s="79">
        <v>2023</v>
      </c>
      <c r="M266" s="71"/>
      <c r="N266" s="71"/>
    </row>
    <row r="267" spans="1:14" ht="16.5">
      <c r="A267" s="5" t="s">
        <v>79</v>
      </c>
      <c r="B267" s="9" t="s">
        <v>305</v>
      </c>
      <c r="C267" s="7" t="s">
        <v>557</v>
      </c>
      <c r="D267" s="35">
        <f t="shared" si="6"/>
        <v>2</v>
      </c>
      <c r="E267" s="8">
        <v>44502</v>
      </c>
      <c r="F267" s="42">
        <v>1.5</v>
      </c>
      <c r="G267" s="20">
        <v>96500</v>
      </c>
      <c r="H267" s="21"/>
      <c r="I267" s="51"/>
      <c r="J267" s="26">
        <v>0.53910000000000002</v>
      </c>
      <c r="K267" s="79">
        <v>2023</v>
      </c>
      <c r="M267" s="71"/>
      <c r="N267" s="71"/>
    </row>
    <row r="268" spans="1:14" ht="16.5">
      <c r="A268" s="5" t="s">
        <v>79</v>
      </c>
      <c r="B268" s="9" t="s">
        <v>300</v>
      </c>
      <c r="C268" s="7" t="s">
        <v>18</v>
      </c>
      <c r="D268" s="35">
        <f t="shared" si="6"/>
        <v>1</v>
      </c>
      <c r="E268" s="8">
        <v>43508</v>
      </c>
      <c r="F268" s="42">
        <v>1.5</v>
      </c>
      <c r="G268" s="20">
        <v>30000</v>
      </c>
      <c r="H268" s="21"/>
      <c r="I268" s="51"/>
      <c r="J268" s="26">
        <v>0.66900000000000004</v>
      </c>
      <c r="K268" s="79">
        <v>2023</v>
      </c>
      <c r="M268" s="71"/>
      <c r="N268" s="71"/>
    </row>
    <row r="269" spans="1:14" ht="16.5">
      <c r="A269" s="5" t="s">
        <v>79</v>
      </c>
      <c r="B269" s="9" t="s">
        <v>298</v>
      </c>
      <c r="C269" s="7" t="s">
        <v>116</v>
      </c>
      <c r="D269" s="35">
        <f t="shared" si="6"/>
        <v>1</v>
      </c>
      <c r="E269" s="8">
        <v>43872</v>
      </c>
      <c r="F269" s="42">
        <v>1.5</v>
      </c>
      <c r="G269" s="20">
        <v>175000</v>
      </c>
      <c r="H269" s="21"/>
      <c r="I269" s="51"/>
      <c r="J269" s="26">
        <v>0.55649999999999999</v>
      </c>
      <c r="K269" s="79">
        <v>2023</v>
      </c>
      <c r="M269" s="71"/>
      <c r="N269" s="71"/>
    </row>
    <row r="270" spans="1:14" ht="16.5">
      <c r="A270" s="5" t="s">
        <v>79</v>
      </c>
      <c r="B270" s="9" t="s">
        <v>302</v>
      </c>
      <c r="C270" s="7" t="s">
        <v>554</v>
      </c>
      <c r="D270" s="35">
        <f t="shared" si="6"/>
        <v>1</v>
      </c>
      <c r="E270" s="8">
        <v>43508</v>
      </c>
      <c r="F270" s="42">
        <v>1.1000000000000001</v>
      </c>
      <c r="G270" s="20"/>
      <c r="H270" s="20">
        <v>223167</v>
      </c>
      <c r="I270" s="51"/>
      <c r="J270" s="26">
        <v>0.37169999999999997</v>
      </c>
      <c r="K270" s="79">
        <v>2023</v>
      </c>
      <c r="M270" s="71"/>
      <c r="N270" s="71"/>
    </row>
    <row r="271" spans="1:14" ht="16.5">
      <c r="A271" s="5" t="s">
        <v>79</v>
      </c>
      <c r="B271" s="9" t="s">
        <v>302</v>
      </c>
      <c r="C271" s="7" t="s">
        <v>554</v>
      </c>
      <c r="D271" s="35">
        <f t="shared" si="6"/>
        <v>2</v>
      </c>
      <c r="E271" s="8">
        <v>44236</v>
      </c>
      <c r="F271" s="42">
        <v>1.5</v>
      </c>
      <c r="G271" s="21"/>
      <c r="H271" s="21">
        <v>350830</v>
      </c>
      <c r="I271" s="51"/>
      <c r="J271" s="26">
        <v>0.48070000000000002</v>
      </c>
      <c r="K271" s="79">
        <v>2023</v>
      </c>
      <c r="M271" s="71"/>
      <c r="N271" s="71"/>
    </row>
    <row r="272" spans="1:14" ht="16.5">
      <c r="A272" s="5" t="s">
        <v>79</v>
      </c>
      <c r="B272" s="9" t="s">
        <v>302</v>
      </c>
      <c r="C272" s="7" t="s">
        <v>554</v>
      </c>
      <c r="D272" s="35">
        <f t="shared" si="6"/>
        <v>3</v>
      </c>
      <c r="E272" s="8">
        <v>44313</v>
      </c>
      <c r="F272" s="42">
        <v>1.5</v>
      </c>
      <c r="G272" s="20">
        <v>350830</v>
      </c>
      <c r="H272" s="21"/>
      <c r="I272" s="51"/>
      <c r="J272" s="26">
        <v>0.56689999999999996</v>
      </c>
      <c r="K272" s="79">
        <v>2023</v>
      </c>
      <c r="M272" s="71"/>
      <c r="N272" s="71"/>
    </row>
    <row r="273" spans="1:14" ht="16.5">
      <c r="A273" s="5" t="s">
        <v>79</v>
      </c>
      <c r="B273" s="9" t="s">
        <v>303</v>
      </c>
      <c r="C273" s="7" t="s">
        <v>555</v>
      </c>
      <c r="D273" s="35">
        <f t="shared" si="6"/>
        <v>1</v>
      </c>
      <c r="E273" s="8">
        <v>43872</v>
      </c>
      <c r="F273" s="42">
        <v>1.85</v>
      </c>
      <c r="G273" s="20">
        <v>375000</v>
      </c>
      <c r="H273" s="21"/>
      <c r="I273" s="51"/>
      <c r="J273" s="26">
        <v>0.6492</v>
      </c>
      <c r="K273" s="79">
        <v>2023</v>
      </c>
      <c r="M273" s="71"/>
      <c r="N273" s="71"/>
    </row>
    <row r="274" spans="1:14" ht="16.5">
      <c r="A274" s="5" t="s">
        <v>79</v>
      </c>
      <c r="B274" s="9" t="s">
        <v>54</v>
      </c>
      <c r="C274" s="7" t="s">
        <v>55</v>
      </c>
      <c r="D274" s="35">
        <f t="shared" si="6"/>
        <v>1</v>
      </c>
      <c r="E274" s="8">
        <v>43508</v>
      </c>
      <c r="F274" s="42">
        <v>1.5</v>
      </c>
      <c r="G274" s="20">
        <v>1023157</v>
      </c>
      <c r="H274" s="21"/>
      <c r="I274" s="51"/>
      <c r="J274" s="26">
        <v>0.56189999999999996</v>
      </c>
      <c r="K274" s="79">
        <v>2023</v>
      </c>
      <c r="M274" s="71"/>
      <c r="N274" s="71"/>
    </row>
    <row r="275" spans="1:14" ht="16.5">
      <c r="A275" s="5" t="s">
        <v>308</v>
      </c>
      <c r="B275" s="9" t="s">
        <v>309</v>
      </c>
      <c r="C275" s="7" t="s">
        <v>560</v>
      </c>
      <c r="D275" s="35">
        <f t="shared" si="6"/>
        <v>1</v>
      </c>
      <c r="E275" s="8">
        <v>43872</v>
      </c>
      <c r="F275" s="42">
        <v>2.5</v>
      </c>
      <c r="G275" s="20">
        <v>11800000</v>
      </c>
      <c r="H275" s="21"/>
      <c r="I275" s="51"/>
      <c r="J275" s="26">
        <v>0.53299999999999992</v>
      </c>
      <c r="K275" s="79">
        <v>2023</v>
      </c>
      <c r="M275" s="71"/>
      <c r="N275" s="71"/>
    </row>
    <row r="276" spans="1:14" ht="16.5">
      <c r="A276" s="5" t="s">
        <v>308</v>
      </c>
      <c r="B276" s="9" t="s">
        <v>310</v>
      </c>
      <c r="C276" s="7" t="s">
        <v>561</v>
      </c>
      <c r="D276" s="35">
        <f t="shared" si="6"/>
        <v>1</v>
      </c>
      <c r="E276" s="8">
        <v>43872</v>
      </c>
      <c r="F276" s="42">
        <v>2.5</v>
      </c>
      <c r="G276" s="20">
        <v>48250000</v>
      </c>
      <c r="H276" s="21"/>
      <c r="I276" s="51"/>
      <c r="J276" s="26">
        <v>0.626</v>
      </c>
      <c r="K276" s="79">
        <v>2023</v>
      </c>
      <c r="M276" s="71"/>
      <c r="N276" s="71"/>
    </row>
    <row r="277" spans="1:14" ht="16.5">
      <c r="A277" s="5" t="s">
        <v>308</v>
      </c>
      <c r="B277" s="9" t="s">
        <v>311</v>
      </c>
      <c r="C277" s="7" t="s">
        <v>562</v>
      </c>
      <c r="D277" s="35">
        <f t="shared" si="6"/>
        <v>1</v>
      </c>
      <c r="E277" s="8">
        <v>43872</v>
      </c>
      <c r="F277" s="42">
        <v>2.5</v>
      </c>
      <c r="G277" s="20">
        <v>19350000</v>
      </c>
      <c r="H277" s="21"/>
      <c r="I277" s="51"/>
      <c r="J277" s="26">
        <v>0.6069</v>
      </c>
      <c r="K277" s="79">
        <v>2023</v>
      </c>
      <c r="M277" s="71"/>
      <c r="N277" s="71"/>
    </row>
    <row r="278" spans="1:14" ht="16.5">
      <c r="A278" s="5" t="s">
        <v>308</v>
      </c>
      <c r="B278" s="9" t="s">
        <v>312</v>
      </c>
      <c r="C278" s="7" t="s">
        <v>563</v>
      </c>
      <c r="D278" s="35">
        <f t="shared" ref="D278:D329" si="7">IF(B278&lt;&gt;B277,1,IF(D277&gt;0,D277+1,IF(B277&lt;&gt;B276,1,IF(D276&gt;0,D276+1,IF(B276&lt;&gt;B275,1,IF(D275&gt;0,D275+1,1))))))</f>
        <v>1</v>
      </c>
      <c r="E278" s="8">
        <v>43872</v>
      </c>
      <c r="F278" s="42">
        <v>2.5</v>
      </c>
      <c r="G278" s="20">
        <v>34200000</v>
      </c>
      <c r="H278" s="21"/>
      <c r="I278" s="51"/>
      <c r="J278" s="26">
        <v>0.70860000000000001</v>
      </c>
      <c r="K278" s="79">
        <v>2023</v>
      </c>
      <c r="M278" s="71"/>
      <c r="N278" s="71"/>
    </row>
    <row r="279" spans="1:14" ht="16.5">
      <c r="A279" s="5" t="s">
        <v>308</v>
      </c>
      <c r="B279" s="9" t="s">
        <v>313</v>
      </c>
      <c r="C279" s="7" t="s">
        <v>564</v>
      </c>
      <c r="D279" s="35">
        <f t="shared" si="7"/>
        <v>1</v>
      </c>
      <c r="E279" s="8">
        <v>43872</v>
      </c>
      <c r="F279" s="42">
        <v>2.5</v>
      </c>
      <c r="G279" s="20">
        <v>2105012</v>
      </c>
      <c r="H279" s="21"/>
      <c r="I279" s="51"/>
      <c r="J279" s="26">
        <v>0.59729999999999994</v>
      </c>
      <c r="K279" s="79">
        <v>2023</v>
      </c>
      <c r="M279" s="71"/>
      <c r="N279" s="71"/>
    </row>
    <row r="280" spans="1:14" ht="16.5">
      <c r="A280" s="5" t="s">
        <v>308</v>
      </c>
      <c r="B280" s="9" t="s">
        <v>314</v>
      </c>
      <c r="C280" s="7" t="s">
        <v>565</v>
      </c>
      <c r="D280" s="35">
        <f t="shared" si="7"/>
        <v>1</v>
      </c>
      <c r="E280" s="8">
        <v>43872</v>
      </c>
      <c r="F280" s="42">
        <v>2.27</v>
      </c>
      <c r="G280" s="20">
        <v>3000000</v>
      </c>
      <c r="H280" s="21"/>
      <c r="I280" s="51"/>
      <c r="J280" s="26">
        <v>0.61980000000000002</v>
      </c>
      <c r="K280" s="79">
        <v>2023</v>
      </c>
      <c r="M280" s="71"/>
      <c r="N280" s="71"/>
    </row>
    <row r="281" spans="1:14" ht="16.5">
      <c r="A281" s="5" t="s">
        <v>308</v>
      </c>
      <c r="B281" s="9" t="s">
        <v>315</v>
      </c>
      <c r="C281" s="7" t="s">
        <v>566</v>
      </c>
      <c r="D281" s="35">
        <f t="shared" si="7"/>
        <v>1</v>
      </c>
      <c r="E281" s="8">
        <v>43872</v>
      </c>
      <c r="F281" s="42">
        <v>2.5</v>
      </c>
      <c r="G281" s="20">
        <v>4515997</v>
      </c>
      <c r="H281" s="21"/>
      <c r="I281" s="51"/>
      <c r="J281" s="26">
        <v>0.59810000000000008</v>
      </c>
      <c r="K281" s="79">
        <v>2023</v>
      </c>
      <c r="M281" s="71"/>
      <c r="N281" s="71"/>
    </row>
    <row r="282" spans="1:14" ht="16.5">
      <c r="A282" s="5" t="s">
        <v>308</v>
      </c>
      <c r="B282" s="9" t="s">
        <v>316</v>
      </c>
      <c r="C282" s="7" t="s">
        <v>567</v>
      </c>
      <c r="D282" s="35">
        <f t="shared" si="7"/>
        <v>1</v>
      </c>
      <c r="E282" s="8">
        <v>43872</v>
      </c>
      <c r="F282" s="42">
        <v>2.5</v>
      </c>
      <c r="G282" s="20">
        <v>3888716</v>
      </c>
      <c r="H282" s="21"/>
      <c r="I282" s="51"/>
      <c r="J282" s="26">
        <v>0.56889999999999996</v>
      </c>
      <c r="K282" s="79">
        <v>2023</v>
      </c>
      <c r="M282" s="71"/>
      <c r="N282" s="71"/>
    </row>
    <row r="283" spans="1:14" ht="16.5">
      <c r="A283" s="5" t="s">
        <v>317</v>
      </c>
      <c r="B283" s="9" t="s">
        <v>318</v>
      </c>
      <c r="C283" s="7" t="s">
        <v>317</v>
      </c>
      <c r="D283" s="35">
        <f t="shared" si="7"/>
        <v>1</v>
      </c>
      <c r="E283" s="8">
        <v>44600</v>
      </c>
      <c r="F283" s="42">
        <v>1.78</v>
      </c>
      <c r="G283" s="20">
        <v>997000</v>
      </c>
      <c r="H283" s="21"/>
      <c r="I283" s="51"/>
      <c r="J283" s="26">
        <v>0.51759999999999995</v>
      </c>
      <c r="K283" s="79">
        <v>2023</v>
      </c>
      <c r="M283" s="71"/>
      <c r="N283" s="71"/>
    </row>
    <row r="284" spans="1:14" ht="16.5">
      <c r="A284" s="5" t="s">
        <v>319</v>
      </c>
      <c r="B284" s="9" t="s">
        <v>321</v>
      </c>
      <c r="C284" s="7" t="s">
        <v>568</v>
      </c>
      <c r="D284" s="35">
        <f t="shared" si="7"/>
        <v>1</v>
      </c>
      <c r="E284" s="8">
        <v>44600</v>
      </c>
      <c r="F284" s="42">
        <v>1.3</v>
      </c>
      <c r="G284" s="20">
        <v>137000</v>
      </c>
      <c r="H284" s="21"/>
      <c r="I284" s="51"/>
      <c r="J284" s="26">
        <v>0.64670000000000005</v>
      </c>
      <c r="K284" s="79">
        <v>2023</v>
      </c>
      <c r="M284" s="71"/>
      <c r="N284" s="71"/>
    </row>
    <row r="285" spans="1:14" ht="16.5">
      <c r="A285" s="5" t="s">
        <v>319</v>
      </c>
      <c r="B285" s="9" t="s">
        <v>320</v>
      </c>
      <c r="C285" s="7" t="s">
        <v>319</v>
      </c>
      <c r="D285" s="35">
        <f t="shared" si="7"/>
        <v>1</v>
      </c>
      <c r="E285" s="8">
        <v>43872</v>
      </c>
      <c r="F285" s="42">
        <v>2.5</v>
      </c>
      <c r="G285" s="20">
        <v>11567804</v>
      </c>
      <c r="H285" s="21"/>
      <c r="I285" s="51"/>
      <c r="J285" s="26">
        <v>0.71799999999999997</v>
      </c>
      <c r="K285" s="79">
        <v>2023</v>
      </c>
      <c r="M285" s="71"/>
      <c r="N285" s="71"/>
    </row>
    <row r="286" spans="1:14" ht="16.5">
      <c r="A286" s="5" t="s">
        <v>319</v>
      </c>
      <c r="B286" s="9" t="s">
        <v>322</v>
      </c>
      <c r="C286" s="7" t="s">
        <v>569</v>
      </c>
      <c r="D286" s="35">
        <f t="shared" si="7"/>
        <v>1</v>
      </c>
      <c r="E286" s="8">
        <v>44600</v>
      </c>
      <c r="F286" s="42">
        <v>2.5</v>
      </c>
      <c r="G286" s="20">
        <v>4100000</v>
      </c>
      <c r="H286" s="21"/>
      <c r="I286" s="51"/>
      <c r="J286" s="26">
        <v>0.58909999999999996</v>
      </c>
      <c r="K286" s="79">
        <v>2023</v>
      </c>
      <c r="M286" s="71"/>
      <c r="N286" s="71"/>
    </row>
    <row r="287" spans="1:14" ht="16.5">
      <c r="A287" s="5" t="s">
        <v>319</v>
      </c>
      <c r="B287" s="9" t="s">
        <v>326</v>
      </c>
      <c r="C287" s="7" t="s">
        <v>572</v>
      </c>
      <c r="D287" s="35">
        <f t="shared" si="7"/>
        <v>1</v>
      </c>
      <c r="E287" s="8">
        <v>44600</v>
      </c>
      <c r="F287" s="42">
        <v>2.5</v>
      </c>
      <c r="G287" s="20">
        <v>734966</v>
      </c>
      <c r="H287" s="21"/>
      <c r="I287" s="51"/>
      <c r="J287" s="26">
        <v>0.68330000000000002</v>
      </c>
      <c r="K287" s="79">
        <v>2023</v>
      </c>
      <c r="M287" s="71"/>
      <c r="N287" s="71"/>
    </row>
    <row r="288" spans="1:14" ht="16.5">
      <c r="A288" s="5" t="s">
        <v>319</v>
      </c>
      <c r="B288" s="9" t="s">
        <v>323</v>
      </c>
      <c r="C288" s="7" t="s">
        <v>116</v>
      </c>
      <c r="D288" s="35">
        <f t="shared" si="7"/>
        <v>1</v>
      </c>
      <c r="E288" s="8">
        <v>44600</v>
      </c>
      <c r="F288" s="42">
        <v>3.3</v>
      </c>
      <c r="G288" s="20">
        <v>3336572</v>
      </c>
      <c r="H288" s="21"/>
      <c r="I288" s="51"/>
      <c r="J288" s="26">
        <v>0.56610000000000005</v>
      </c>
      <c r="K288" s="79">
        <v>2023</v>
      </c>
      <c r="M288" s="71"/>
      <c r="N288" s="71"/>
    </row>
    <row r="289" spans="1:14" ht="16.5">
      <c r="A289" s="5" t="s">
        <v>319</v>
      </c>
      <c r="B289" s="9" t="s">
        <v>324</v>
      </c>
      <c r="C289" s="7" t="s">
        <v>570</v>
      </c>
      <c r="D289" s="35">
        <f t="shared" si="7"/>
        <v>1</v>
      </c>
      <c r="E289" s="8">
        <v>44600</v>
      </c>
      <c r="F289" s="42">
        <v>3.5</v>
      </c>
      <c r="G289" s="20">
        <v>731953</v>
      </c>
      <c r="H289" s="21"/>
      <c r="I289" s="51"/>
      <c r="J289" s="26">
        <v>0.59310000000000007</v>
      </c>
      <c r="K289" s="79">
        <v>2023</v>
      </c>
      <c r="M289" s="71"/>
      <c r="N289" s="71"/>
    </row>
    <row r="290" spans="1:14" ht="16.5">
      <c r="A290" s="5" t="s">
        <v>319</v>
      </c>
      <c r="B290" s="9" t="s">
        <v>325</v>
      </c>
      <c r="C290" s="7" t="s">
        <v>571</v>
      </c>
      <c r="D290" s="35">
        <f t="shared" si="7"/>
        <v>1</v>
      </c>
      <c r="E290" s="8">
        <v>44600</v>
      </c>
      <c r="F290" s="42">
        <v>1.61</v>
      </c>
      <c r="G290" s="20">
        <v>685000</v>
      </c>
      <c r="H290" s="21"/>
      <c r="I290" s="51"/>
      <c r="J290" s="26">
        <v>0.68969999999999998</v>
      </c>
      <c r="K290" s="79">
        <v>2023</v>
      </c>
      <c r="M290" s="71"/>
      <c r="N290" s="71"/>
    </row>
    <row r="291" spans="1:14" ht="16.5">
      <c r="A291" s="5" t="s">
        <v>327</v>
      </c>
      <c r="B291" s="9" t="s">
        <v>328</v>
      </c>
      <c r="C291" s="7" t="s">
        <v>573</v>
      </c>
      <c r="D291" s="35">
        <f t="shared" si="7"/>
        <v>1</v>
      </c>
      <c r="E291" s="8">
        <v>43872</v>
      </c>
      <c r="F291" s="42">
        <v>1.88</v>
      </c>
      <c r="G291" s="20">
        <v>33500000</v>
      </c>
      <c r="H291" s="21"/>
      <c r="I291" s="51"/>
      <c r="J291" s="26">
        <v>0.71379999999999999</v>
      </c>
      <c r="K291" s="79">
        <v>2023</v>
      </c>
      <c r="M291" s="71"/>
      <c r="N291" s="71"/>
    </row>
    <row r="292" spans="1:14" ht="16.5">
      <c r="A292" s="5" t="s">
        <v>327</v>
      </c>
      <c r="B292" s="9" t="s">
        <v>329</v>
      </c>
      <c r="C292" s="7" t="s">
        <v>574</v>
      </c>
      <c r="D292" s="35">
        <f t="shared" si="7"/>
        <v>1</v>
      </c>
      <c r="E292" s="8">
        <v>43872</v>
      </c>
      <c r="F292" s="42">
        <v>2.5</v>
      </c>
      <c r="G292" s="20"/>
      <c r="H292" s="21">
        <v>153600000</v>
      </c>
      <c r="I292" s="51"/>
      <c r="J292" s="26">
        <v>0.43810000000000004</v>
      </c>
      <c r="K292" s="79">
        <v>2023</v>
      </c>
      <c r="M292" s="71"/>
      <c r="N292" s="71"/>
    </row>
    <row r="293" spans="1:14" ht="16.5">
      <c r="A293" s="5" t="s">
        <v>327</v>
      </c>
      <c r="B293" s="9" t="s">
        <v>329</v>
      </c>
      <c r="C293" s="7" t="s">
        <v>574</v>
      </c>
      <c r="D293" s="35">
        <f t="shared" si="7"/>
        <v>2</v>
      </c>
      <c r="E293" s="8">
        <v>44600</v>
      </c>
      <c r="F293" s="42">
        <v>1.5</v>
      </c>
      <c r="G293" s="20">
        <v>11000000</v>
      </c>
      <c r="H293" s="21"/>
      <c r="I293" s="51"/>
      <c r="J293" s="26">
        <v>0.5988</v>
      </c>
      <c r="K293" s="79">
        <v>2023</v>
      </c>
      <c r="M293" s="71"/>
      <c r="N293" s="71"/>
    </row>
    <row r="294" spans="1:14" ht="16.5">
      <c r="A294" s="5" t="s">
        <v>327</v>
      </c>
      <c r="B294" s="9" t="s">
        <v>330</v>
      </c>
      <c r="C294" s="7" t="s">
        <v>575</v>
      </c>
      <c r="D294" s="35">
        <f t="shared" si="7"/>
        <v>1</v>
      </c>
      <c r="E294" s="8">
        <v>43872</v>
      </c>
      <c r="F294" s="42">
        <v>1.28</v>
      </c>
      <c r="G294" s="20">
        <v>6800000</v>
      </c>
      <c r="H294" s="21"/>
      <c r="I294" s="51"/>
      <c r="J294" s="26">
        <v>0.57840000000000003</v>
      </c>
      <c r="K294" s="79">
        <v>2023</v>
      </c>
      <c r="M294" s="71"/>
      <c r="N294" s="71"/>
    </row>
    <row r="295" spans="1:14" ht="16.5">
      <c r="A295" s="5" t="s">
        <v>327</v>
      </c>
      <c r="B295" s="9" t="s">
        <v>331</v>
      </c>
      <c r="C295" s="7" t="s">
        <v>576</v>
      </c>
      <c r="D295" s="35">
        <f t="shared" si="7"/>
        <v>1</v>
      </c>
      <c r="E295" s="8">
        <v>43872</v>
      </c>
      <c r="F295" s="42">
        <v>2.46</v>
      </c>
      <c r="G295" s="20">
        <v>7600000</v>
      </c>
      <c r="H295" s="21"/>
      <c r="I295" s="51"/>
      <c r="J295" s="26">
        <v>0.53849999999999998</v>
      </c>
      <c r="K295" s="79">
        <v>2023</v>
      </c>
      <c r="M295" s="71"/>
      <c r="N295" s="71"/>
    </row>
    <row r="296" spans="1:14" ht="16.5">
      <c r="A296" s="5" t="s">
        <v>327</v>
      </c>
      <c r="B296" s="9" t="s">
        <v>332</v>
      </c>
      <c r="C296" s="7" t="s">
        <v>577</v>
      </c>
      <c r="D296" s="35">
        <f t="shared" si="7"/>
        <v>1</v>
      </c>
      <c r="E296" s="8">
        <v>43872</v>
      </c>
      <c r="F296" s="42">
        <v>2.5</v>
      </c>
      <c r="G296" s="20">
        <v>4525317</v>
      </c>
      <c r="H296" s="21"/>
      <c r="I296" s="51"/>
      <c r="J296" s="26">
        <v>0.60499999999999998</v>
      </c>
      <c r="K296" s="79">
        <v>2023</v>
      </c>
      <c r="M296" s="71"/>
      <c r="N296" s="71"/>
    </row>
    <row r="297" spans="1:14" ht="16.5">
      <c r="A297" s="5" t="s">
        <v>327</v>
      </c>
      <c r="B297" s="9" t="s">
        <v>333</v>
      </c>
      <c r="C297" s="7" t="s">
        <v>578</v>
      </c>
      <c r="D297" s="35">
        <f t="shared" si="7"/>
        <v>1</v>
      </c>
      <c r="E297" s="8">
        <v>43872</v>
      </c>
      <c r="F297" s="42">
        <v>2.39</v>
      </c>
      <c r="G297" s="20">
        <v>2900000</v>
      </c>
      <c r="H297" s="21"/>
      <c r="I297" s="51"/>
      <c r="J297" s="26">
        <v>0.62680000000000002</v>
      </c>
      <c r="K297" s="79">
        <v>2023</v>
      </c>
      <c r="M297" s="71"/>
      <c r="N297" s="71"/>
    </row>
    <row r="298" spans="1:14" ht="16.5">
      <c r="A298" s="5" t="s">
        <v>327</v>
      </c>
      <c r="B298" s="9" t="s">
        <v>334</v>
      </c>
      <c r="C298" s="7" t="s">
        <v>579</v>
      </c>
      <c r="D298" s="35">
        <f t="shared" si="7"/>
        <v>1</v>
      </c>
      <c r="E298" s="8">
        <v>43872</v>
      </c>
      <c r="F298" s="42">
        <v>2.5</v>
      </c>
      <c r="G298" s="20">
        <v>5200000</v>
      </c>
      <c r="H298" s="21"/>
      <c r="I298" s="51"/>
      <c r="J298" s="26">
        <v>0.58350000000000002</v>
      </c>
      <c r="K298" s="79">
        <v>2023</v>
      </c>
      <c r="M298" s="71"/>
      <c r="N298" s="71"/>
    </row>
    <row r="299" spans="1:14" ht="16.5">
      <c r="A299" s="5" t="s">
        <v>335</v>
      </c>
      <c r="B299" s="9" t="s">
        <v>337</v>
      </c>
      <c r="C299" s="7" t="s">
        <v>581</v>
      </c>
      <c r="D299" s="35">
        <f t="shared" si="7"/>
        <v>1</v>
      </c>
      <c r="E299" s="8">
        <v>44600</v>
      </c>
      <c r="F299" s="42">
        <v>1.1499999999999999</v>
      </c>
      <c r="G299" s="20">
        <v>300000</v>
      </c>
      <c r="H299" s="21"/>
      <c r="I299" s="51"/>
      <c r="J299" s="26">
        <v>0.65180000000000005</v>
      </c>
      <c r="K299" s="79">
        <v>2023</v>
      </c>
      <c r="M299" s="71"/>
      <c r="N299" s="71"/>
    </row>
    <row r="300" spans="1:14" ht="16.5">
      <c r="A300" s="5" t="s">
        <v>335</v>
      </c>
      <c r="B300" s="9" t="s">
        <v>346</v>
      </c>
      <c r="C300" s="7" t="s">
        <v>589</v>
      </c>
      <c r="D300" s="35">
        <f t="shared" si="7"/>
        <v>1</v>
      </c>
      <c r="E300" s="8">
        <v>44236</v>
      </c>
      <c r="F300" s="42">
        <v>2.5</v>
      </c>
      <c r="G300" s="20"/>
      <c r="H300" s="21">
        <v>132000</v>
      </c>
      <c r="I300" s="51"/>
      <c r="J300" s="26">
        <v>0.46150000000000002</v>
      </c>
      <c r="K300" s="79">
        <v>2023</v>
      </c>
      <c r="M300" s="71"/>
      <c r="N300" s="71"/>
    </row>
    <row r="301" spans="1:14" ht="16.5">
      <c r="A301" s="5" t="s">
        <v>335</v>
      </c>
      <c r="B301" s="9" t="s">
        <v>346</v>
      </c>
      <c r="C301" s="7" t="s">
        <v>589</v>
      </c>
      <c r="D301" s="35">
        <f t="shared" si="7"/>
        <v>2</v>
      </c>
      <c r="E301" s="8">
        <v>44313</v>
      </c>
      <c r="F301" s="42">
        <v>2.5</v>
      </c>
      <c r="G301" s="20">
        <v>132000</v>
      </c>
      <c r="H301" s="21"/>
      <c r="I301" s="51"/>
      <c r="J301" s="26">
        <v>0.55559999999999998</v>
      </c>
      <c r="K301" s="79">
        <v>2023</v>
      </c>
      <c r="M301" s="71"/>
      <c r="N301" s="71"/>
    </row>
    <row r="302" spans="1:14" ht="16.5">
      <c r="A302" s="5" t="s">
        <v>335</v>
      </c>
      <c r="B302" s="9" t="s">
        <v>338</v>
      </c>
      <c r="C302" s="7" t="s">
        <v>582</v>
      </c>
      <c r="D302" s="35">
        <f t="shared" si="7"/>
        <v>1</v>
      </c>
      <c r="E302" s="8">
        <v>44600</v>
      </c>
      <c r="F302" s="42">
        <v>2.5</v>
      </c>
      <c r="G302" s="20">
        <v>236818</v>
      </c>
      <c r="H302" s="21"/>
      <c r="I302" s="51"/>
      <c r="J302" s="26">
        <v>0.67569999999999997</v>
      </c>
      <c r="K302" s="79">
        <v>2023</v>
      </c>
      <c r="M302" s="71"/>
      <c r="N302" s="71"/>
    </row>
    <row r="303" spans="1:14" ht="16.5">
      <c r="A303" s="5" t="s">
        <v>335</v>
      </c>
      <c r="B303" s="9" t="s">
        <v>336</v>
      </c>
      <c r="C303" s="7" t="s">
        <v>580</v>
      </c>
      <c r="D303" s="35">
        <f t="shared" si="7"/>
        <v>1</v>
      </c>
      <c r="E303" s="8">
        <v>43872</v>
      </c>
      <c r="F303" s="42">
        <v>2.16</v>
      </c>
      <c r="G303" s="20">
        <v>5300000</v>
      </c>
      <c r="H303" s="21"/>
      <c r="I303" s="51"/>
      <c r="J303" s="26">
        <v>0.77149999999999996</v>
      </c>
      <c r="K303" s="79">
        <v>2023</v>
      </c>
      <c r="M303" s="71"/>
      <c r="N303" s="71"/>
    </row>
    <row r="304" spans="1:14" ht="16.5">
      <c r="A304" s="5" t="s">
        <v>335</v>
      </c>
      <c r="B304" s="9" t="s">
        <v>339</v>
      </c>
      <c r="C304" s="7" t="s">
        <v>583</v>
      </c>
      <c r="D304" s="35">
        <f t="shared" si="7"/>
        <v>1</v>
      </c>
      <c r="E304" s="8">
        <v>44600</v>
      </c>
      <c r="F304" s="42">
        <v>1.99</v>
      </c>
      <c r="G304" s="20">
        <v>960000</v>
      </c>
      <c r="H304" s="21"/>
      <c r="I304" s="51"/>
      <c r="J304" s="26">
        <v>0.64459999999999995</v>
      </c>
      <c r="K304" s="79">
        <v>2023</v>
      </c>
      <c r="M304" s="71"/>
      <c r="N304" s="71"/>
    </row>
    <row r="305" spans="1:14" ht="16.5">
      <c r="A305" s="5" t="s">
        <v>335</v>
      </c>
      <c r="B305" s="9" t="s">
        <v>340</v>
      </c>
      <c r="C305" s="7" t="s">
        <v>584</v>
      </c>
      <c r="D305" s="35">
        <f t="shared" si="7"/>
        <v>1</v>
      </c>
      <c r="E305" s="8">
        <v>44600</v>
      </c>
      <c r="F305" s="42">
        <v>2.5</v>
      </c>
      <c r="G305" s="20">
        <v>441000</v>
      </c>
      <c r="H305" s="21"/>
      <c r="I305" s="51"/>
      <c r="J305" s="26">
        <v>0.69110000000000005</v>
      </c>
      <c r="K305" s="79">
        <v>2023</v>
      </c>
      <c r="M305" s="71"/>
      <c r="N305" s="71"/>
    </row>
    <row r="306" spans="1:14" ht="16.5">
      <c r="A306" s="5" t="s">
        <v>335</v>
      </c>
      <c r="B306" s="9" t="s">
        <v>341</v>
      </c>
      <c r="C306" s="7" t="s">
        <v>139</v>
      </c>
      <c r="D306" s="35">
        <f t="shared" si="7"/>
        <v>1</v>
      </c>
      <c r="E306" s="8">
        <v>44600</v>
      </c>
      <c r="F306" s="42">
        <v>1.87</v>
      </c>
      <c r="G306" s="20">
        <v>176040</v>
      </c>
      <c r="H306" s="21"/>
      <c r="I306" s="51"/>
      <c r="J306" s="26">
        <v>0.70129999999999992</v>
      </c>
      <c r="K306" s="79">
        <v>2023</v>
      </c>
      <c r="M306" s="71"/>
      <c r="N306" s="71"/>
    </row>
    <row r="307" spans="1:14" ht="16.5">
      <c r="A307" s="5" t="s">
        <v>335</v>
      </c>
      <c r="B307" s="9" t="s">
        <v>342</v>
      </c>
      <c r="C307" s="7" t="s">
        <v>585</v>
      </c>
      <c r="D307" s="35">
        <f t="shared" si="7"/>
        <v>1</v>
      </c>
      <c r="E307" s="8">
        <v>44600</v>
      </c>
      <c r="F307" s="42">
        <v>2.5</v>
      </c>
      <c r="G307" s="20">
        <v>110000</v>
      </c>
      <c r="H307" s="21"/>
      <c r="I307" s="51"/>
      <c r="J307" s="26">
        <v>0.78890000000000005</v>
      </c>
      <c r="K307" s="79">
        <v>2023</v>
      </c>
      <c r="M307" s="71"/>
      <c r="N307" s="71"/>
    </row>
    <row r="308" spans="1:14" ht="16.5">
      <c r="A308" s="5" t="s">
        <v>335</v>
      </c>
      <c r="B308" s="9" t="s">
        <v>347</v>
      </c>
      <c r="C308" s="7" t="s">
        <v>590</v>
      </c>
      <c r="D308" s="35">
        <f t="shared" si="7"/>
        <v>1</v>
      </c>
      <c r="E308" s="8">
        <v>44600</v>
      </c>
      <c r="F308" s="42">
        <v>2.3199999999999998</v>
      </c>
      <c r="G308" s="20">
        <v>398947</v>
      </c>
      <c r="H308" s="21"/>
      <c r="I308" s="51"/>
      <c r="J308" s="26">
        <v>0.75939999999999996</v>
      </c>
      <c r="K308" s="79">
        <v>2023</v>
      </c>
      <c r="M308" s="71"/>
      <c r="N308" s="71"/>
    </row>
    <row r="309" spans="1:14" ht="16.5">
      <c r="A309" s="5" t="s">
        <v>335</v>
      </c>
      <c r="B309" s="9" t="s">
        <v>343</v>
      </c>
      <c r="C309" s="7" t="s">
        <v>586</v>
      </c>
      <c r="D309" s="35">
        <f t="shared" si="7"/>
        <v>1</v>
      </c>
      <c r="E309" s="8">
        <v>44600</v>
      </c>
      <c r="F309" s="42">
        <v>1.65</v>
      </c>
      <c r="G309" s="20">
        <v>236390</v>
      </c>
      <c r="H309" s="21"/>
      <c r="I309" s="51"/>
      <c r="J309" s="26">
        <v>0.70829999999999993</v>
      </c>
      <c r="K309" s="79">
        <v>2023</v>
      </c>
      <c r="M309" s="71"/>
      <c r="N309" s="71"/>
    </row>
    <row r="310" spans="1:14" ht="16.5">
      <c r="A310" s="5" t="s">
        <v>335</v>
      </c>
      <c r="B310" s="9" t="s">
        <v>344</v>
      </c>
      <c r="C310" s="7" t="s">
        <v>587</v>
      </c>
      <c r="D310" s="35">
        <f t="shared" si="7"/>
        <v>1</v>
      </c>
      <c r="E310" s="8">
        <v>44600</v>
      </c>
      <c r="F310" s="42">
        <v>2.5</v>
      </c>
      <c r="G310" s="20">
        <v>434500</v>
      </c>
      <c r="H310" s="21"/>
      <c r="I310" s="51"/>
      <c r="J310" s="26">
        <v>0.69569999999999999</v>
      </c>
      <c r="K310" s="79">
        <v>2023</v>
      </c>
      <c r="M310" s="71"/>
      <c r="N310" s="71"/>
    </row>
    <row r="311" spans="1:14" ht="16.5">
      <c r="A311" s="11" t="s">
        <v>335</v>
      </c>
      <c r="B311" s="47" t="s">
        <v>345</v>
      </c>
      <c r="C311" s="7" t="s">
        <v>588</v>
      </c>
      <c r="D311" s="35">
        <f t="shared" si="7"/>
        <v>1</v>
      </c>
      <c r="E311" s="13">
        <v>44600</v>
      </c>
      <c r="F311" s="44">
        <v>1.6</v>
      </c>
      <c r="G311" s="23">
        <v>404393</v>
      </c>
      <c r="H311" s="24"/>
      <c r="I311" s="54"/>
      <c r="J311" s="28">
        <v>0.68420000000000003</v>
      </c>
      <c r="K311" s="79">
        <v>2023</v>
      </c>
      <c r="M311" s="71"/>
      <c r="N311" s="71"/>
    </row>
    <row r="312" spans="1:14" ht="16.5">
      <c r="A312" s="5" t="s">
        <v>335</v>
      </c>
      <c r="B312" s="9" t="s">
        <v>348</v>
      </c>
      <c r="C312" s="7" t="s">
        <v>591</v>
      </c>
      <c r="D312" s="35">
        <f t="shared" si="7"/>
        <v>1</v>
      </c>
      <c r="E312" s="8">
        <v>43508</v>
      </c>
      <c r="F312" s="42">
        <v>3.67</v>
      </c>
      <c r="G312" s="20">
        <v>667000</v>
      </c>
      <c r="H312" s="21"/>
      <c r="I312" s="51"/>
      <c r="J312" s="26">
        <v>0.64629999999999999</v>
      </c>
      <c r="K312" s="79">
        <v>2023</v>
      </c>
      <c r="M312" s="71"/>
      <c r="N312" s="71"/>
    </row>
    <row r="313" spans="1:14" ht="16.5">
      <c r="A313" s="5" t="s">
        <v>80</v>
      </c>
      <c r="B313" s="9" t="s">
        <v>353</v>
      </c>
      <c r="C313" s="7" t="s">
        <v>595</v>
      </c>
      <c r="D313" s="35">
        <f t="shared" si="7"/>
        <v>1</v>
      </c>
      <c r="E313" s="8">
        <v>44600</v>
      </c>
      <c r="F313" s="42">
        <v>1.54</v>
      </c>
      <c r="G313" s="20">
        <v>922500</v>
      </c>
      <c r="H313" s="21"/>
      <c r="I313" s="51"/>
      <c r="J313" s="26">
        <v>0.52249999999999996</v>
      </c>
      <c r="K313" s="79">
        <v>2023</v>
      </c>
      <c r="M313" s="71"/>
      <c r="N313" s="71"/>
    </row>
    <row r="314" spans="1:14" ht="16.5">
      <c r="A314" s="5" t="s">
        <v>80</v>
      </c>
      <c r="B314" s="9" t="s">
        <v>349</v>
      </c>
      <c r="C314" s="7" t="s">
        <v>592</v>
      </c>
      <c r="D314" s="35">
        <f t="shared" si="7"/>
        <v>1</v>
      </c>
      <c r="E314" s="8">
        <v>43872</v>
      </c>
      <c r="F314" s="42">
        <v>2.5</v>
      </c>
      <c r="G314" s="20">
        <v>3175000</v>
      </c>
      <c r="H314" s="21"/>
      <c r="I314" s="51"/>
      <c r="J314" s="26">
        <v>0.58979999999999999</v>
      </c>
      <c r="K314" s="79">
        <v>2023</v>
      </c>
      <c r="M314" s="71"/>
      <c r="N314" s="71"/>
    </row>
    <row r="315" spans="1:14" ht="16.5">
      <c r="A315" s="5" t="s">
        <v>80</v>
      </c>
      <c r="B315" s="9" t="s">
        <v>350</v>
      </c>
      <c r="C315" s="7" t="s">
        <v>80</v>
      </c>
      <c r="D315" s="35">
        <f t="shared" si="7"/>
        <v>1</v>
      </c>
      <c r="E315" s="8">
        <v>43872</v>
      </c>
      <c r="F315" s="42">
        <v>2.5</v>
      </c>
      <c r="G315" s="20">
        <v>15893797</v>
      </c>
      <c r="H315" s="21"/>
      <c r="I315" s="51"/>
      <c r="J315" s="26">
        <v>0.51900000000000002</v>
      </c>
      <c r="K315" s="79">
        <v>2023</v>
      </c>
      <c r="M315" s="71"/>
      <c r="N315" s="71"/>
    </row>
    <row r="316" spans="1:14" ht="16.5">
      <c r="A316" s="5" t="s">
        <v>80</v>
      </c>
      <c r="B316" s="9" t="s">
        <v>354</v>
      </c>
      <c r="C316" s="7" t="s">
        <v>604</v>
      </c>
      <c r="D316" s="35">
        <f t="shared" si="7"/>
        <v>1</v>
      </c>
      <c r="E316" s="8">
        <v>44236</v>
      </c>
      <c r="F316" s="42">
        <v>1.96</v>
      </c>
      <c r="G316" s="20">
        <v>4464999</v>
      </c>
      <c r="H316" s="21"/>
      <c r="I316" s="51"/>
      <c r="J316" s="26">
        <v>0.55469999999999997</v>
      </c>
      <c r="K316" s="79">
        <v>2023</v>
      </c>
      <c r="M316" s="71"/>
      <c r="N316" s="71"/>
    </row>
    <row r="317" spans="1:14" ht="16.5">
      <c r="A317" s="5" t="s">
        <v>80</v>
      </c>
      <c r="B317" s="9" t="s">
        <v>361</v>
      </c>
      <c r="C317" s="7" t="s">
        <v>601</v>
      </c>
      <c r="D317" s="35">
        <f t="shared" si="7"/>
        <v>1</v>
      </c>
      <c r="E317" s="8">
        <v>44236</v>
      </c>
      <c r="F317" s="42">
        <v>1.55</v>
      </c>
      <c r="G317" s="20"/>
      <c r="H317" s="21">
        <v>4010728</v>
      </c>
      <c r="I317" s="51"/>
      <c r="J317" s="26">
        <v>0.47239999999999999</v>
      </c>
      <c r="K317" s="79">
        <v>2023</v>
      </c>
      <c r="M317" s="71"/>
      <c r="N317" s="71"/>
    </row>
    <row r="318" spans="1:14" ht="16.5">
      <c r="A318" s="5" t="s">
        <v>80</v>
      </c>
      <c r="B318" s="9" t="s">
        <v>361</v>
      </c>
      <c r="C318" s="7" t="s">
        <v>601</v>
      </c>
      <c r="D318" s="35">
        <f t="shared" si="7"/>
        <v>2</v>
      </c>
      <c r="E318" s="8">
        <v>44313</v>
      </c>
      <c r="F318" s="42">
        <v>1.55</v>
      </c>
      <c r="G318" s="20">
        <v>3905205</v>
      </c>
      <c r="H318" s="21"/>
      <c r="I318" s="51"/>
      <c r="J318" s="26">
        <v>0.54800000000000004</v>
      </c>
      <c r="K318" s="79">
        <v>2023</v>
      </c>
      <c r="M318" s="71"/>
      <c r="N318" s="71"/>
    </row>
    <row r="319" spans="1:14" ht="16.5">
      <c r="A319" s="5" t="s">
        <v>80</v>
      </c>
      <c r="B319" s="9" t="s">
        <v>351</v>
      </c>
      <c r="C319" s="7" t="s">
        <v>593</v>
      </c>
      <c r="D319" s="35">
        <f t="shared" si="7"/>
        <v>1</v>
      </c>
      <c r="E319" s="8">
        <v>43872</v>
      </c>
      <c r="F319" s="42">
        <v>1.77</v>
      </c>
      <c r="G319" s="20">
        <v>415000</v>
      </c>
      <c r="H319" s="21"/>
      <c r="I319" s="51"/>
      <c r="J319" s="26">
        <v>0.59760000000000002</v>
      </c>
      <c r="K319" s="79">
        <v>2023</v>
      </c>
      <c r="M319" s="71"/>
      <c r="N319" s="71"/>
    </row>
    <row r="320" spans="1:14" ht="16.5">
      <c r="A320" s="5" t="s">
        <v>80</v>
      </c>
      <c r="B320" s="9" t="s">
        <v>355</v>
      </c>
      <c r="C320" s="7" t="s">
        <v>596</v>
      </c>
      <c r="D320" s="35">
        <f t="shared" si="7"/>
        <v>1</v>
      </c>
      <c r="E320" s="8">
        <v>44600</v>
      </c>
      <c r="F320" s="42">
        <v>1.73</v>
      </c>
      <c r="G320" s="20"/>
      <c r="H320" s="21">
        <v>2000000</v>
      </c>
      <c r="I320" s="51"/>
      <c r="J320" s="26">
        <v>0.48170000000000002</v>
      </c>
      <c r="K320" s="79">
        <v>2023</v>
      </c>
      <c r="M320" s="71"/>
      <c r="N320" s="71"/>
    </row>
    <row r="321" spans="1:14" s="36" customFormat="1" ht="16.5">
      <c r="A321" s="5" t="s">
        <v>80</v>
      </c>
      <c r="B321" s="9" t="s">
        <v>355</v>
      </c>
      <c r="C321" s="7" t="s">
        <v>596</v>
      </c>
      <c r="D321" s="35">
        <f t="shared" si="7"/>
        <v>2</v>
      </c>
      <c r="E321" s="8">
        <v>44677</v>
      </c>
      <c r="F321" s="42">
        <v>1.64</v>
      </c>
      <c r="G321" s="20">
        <v>2000000</v>
      </c>
      <c r="H321" s="21"/>
      <c r="I321" s="51"/>
      <c r="J321" s="26">
        <v>0.62709999999999999</v>
      </c>
      <c r="K321" s="79">
        <v>2023</v>
      </c>
      <c r="L321" s="46"/>
      <c r="M321" s="71"/>
      <c r="N321" s="71"/>
    </row>
    <row r="322" spans="1:14" s="36" customFormat="1" ht="16.5">
      <c r="A322" s="5" t="s">
        <v>80</v>
      </c>
      <c r="B322" s="9" t="s">
        <v>352</v>
      </c>
      <c r="C322" s="7" t="s">
        <v>594</v>
      </c>
      <c r="D322" s="35">
        <f t="shared" si="7"/>
        <v>1</v>
      </c>
      <c r="E322" s="8">
        <v>43872</v>
      </c>
      <c r="F322" s="42">
        <v>1.62</v>
      </c>
      <c r="G322" s="20">
        <v>3400000</v>
      </c>
      <c r="H322" s="21"/>
      <c r="I322" s="51"/>
      <c r="J322" s="26">
        <v>0.61909999999999998</v>
      </c>
      <c r="K322" s="79">
        <v>2023</v>
      </c>
      <c r="L322" s="46"/>
      <c r="M322" s="71"/>
      <c r="N322" s="71"/>
    </row>
    <row r="323" spans="1:14" ht="16.5">
      <c r="A323" s="5" t="s">
        <v>80</v>
      </c>
      <c r="B323" s="9" t="s">
        <v>56</v>
      </c>
      <c r="C323" s="7" t="s">
        <v>57</v>
      </c>
      <c r="D323" s="35">
        <f t="shared" si="7"/>
        <v>1</v>
      </c>
      <c r="E323" s="8">
        <v>44313</v>
      </c>
      <c r="F323" s="42">
        <v>2</v>
      </c>
      <c r="G323" s="20">
        <v>1460000</v>
      </c>
      <c r="H323" s="21"/>
      <c r="I323" s="51"/>
      <c r="J323" s="26">
        <v>0.63029999999999997</v>
      </c>
      <c r="K323" s="79">
        <v>2023</v>
      </c>
      <c r="M323" s="71"/>
      <c r="N323" s="71"/>
    </row>
    <row r="324" spans="1:14" ht="16.5">
      <c r="A324" s="5" t="s">
        <v>80</v>
      </c>
      <c r="B324" s="9" t="s">
        <v>362</v>
      </c>
      <c r="C324" s="7" t="s">
        <v>602</v>
      </c>
      <c r="D324" s="35">
        <f>IF(B324&lt;&gt;B323,1,IF(D323&gt;0,D323+1,IF(B323&lt;&gt;B322,1,IF(D322&gt;0,D322+1,IF(B322&lt;&gt;B321,1,IF(D321&gt;0,D321+1,1))))))</f>
        <v>1</v>
      </c>
      <c r="E324" s="8">
        <v>43508</v>
      </c>
      <c r="F324" s="42">
        <v>1.5</v>
      </c>
      <c r="G324" s="20">
        <v>1350000</v>
      </c>
      <c r="H324" s="21"/>
      <c r="I324" s="51"/>
      <c r="J324" s="26">
        <v>0.69269999999999998</v>
      </c>
      <c r="K324" s="79">
        <v>2023</v>
      </c>
    </row>
    <row r="325" spans="1:14" ht="16.5">
      <c r="A325" s="5" t="s">
        <v>80</v>
      </c>
      <c r="B325" s="9" t="s">
        <v>356</v>
      </c>
      <c r="C325" s="7" t="s">
        <v>597</v>
      </c>
      <c r="D325" s="35">
        <f t="shared" si="7"/>
        <v>1</v>
      </c>
      <c r="E325" s="8">
        <v>44236</v>
      </c>
      <c r="F325" s="42">
        <v>1.64</v>
      </c>
      <c r="G325" s="20">
        <v>760000</v>
      </c>
      <c r="H325" s="21"/>
      <c r="I325" s="51"/>
      <c r="J325" s="26">
        <v>0.70099999999999996</v>
      </c>
      <c r="K325" s="79">
        <v>2023</v>
      </c>
    </row>
    <row r="326" spans="1:14" ht="16.5">
      <c r="A326" s="5" t="s">
        <v>80</v>
      </c>
      <c r="B326" s="9" t="s">
        <v>357</v>
      </c>
      <c r="C326" s="7" t="s">
        <v>598</v>
      </c>
      <c r="D326" s="35">
        <f t="shared" si="7"/>
        <v>1</v>
      </c>
      <c r="E326" s="8">
        <v>44600</v>
      </c>
      <c r="F326" s="42">
        <v>2</v>
      </c>
      <c r="G326" s="20">
        <v>1300000</v>
      </c>
      <c r="H326" s="21"/>
      <c r="I326" s="51"/>
      <c r="J326" s="26">
        <v>0.58679999999999999</v>
      </c>
      <c r="K326" s="79">
        <v>2023</v>
      </c>
    </row>
    <row r="327" spans="1:14" ht="16.5">
      <c r="A327" s="5" t="s">
        <v>80</v>
      </c>
      <c r="B327" s="9" t="s">
        <v>358</v>
      </c>
      <c r="C327" s="7" t="s">
        <v>599</v>
      </c>
      <c r="D327" s="35">
        <f t="shared" si="7"/>
        <v>1</v>
      </c>
      <c r="E327" s="8">
        <v>44600</v>
      </c>
      <c r="F327" s="42">
        <v>1.63</v>
      </c>
      <c r="G327" s="20">
        <v>1525000</v>
      </c>
      <c r="H327" s="21"/>
      <c r="I327" s="51"/>
      <c r="J327" s="26">
        <v>0.58079999999999998</v>
      </c>
      <c r="K327" s="79">
        <v>2023</v>
      </c>
    </row>
    <row r="328" spans="1:14" ht="16.5">
      <c r="A328" s="5" t="s">
        <v>80</v>
      </c>
      <c r="B328" s="9" t="s">
        <v>359</v>
      </c>
      <c r="C328" s="7" t="s">
        <v>605</v>
      </c>
      <c r="D328" s="35">
        <f t="shared" si="7"/>
        <v>1</v>
      </c>
      <c r="E328" s="8">
        <v>44600</v>
      </c>
      <c r="F328" s="9">
        <v>1.5</v>
      </c>
      <c r="G328" s="20">
        <v>6901236</v>
      </c>
      <c r="H328" s="21"/>
      <c r="I328" s="51"/>
      <c r="J328" s="26">
        <v>0.52229999999999999</v>
      </c>
      <c r="K328" s="79">
        <v>2023</v>
      </c>
      <c r="L328"/>
      <c r="M328" s="34"/>
    </row>
    <row r="329" spans="1:14" ht="16.5">
      <c r="A329" s="5" t="s">
        <v>80</v>
      </c>
      <c r="B329" s="9" t="s">
        <v>360</v>
      </c>
      <c r="C329" s="7" t="s">
        <v>600</v>
      </c>
      <c r="D329" s="35">
        <f t="shared" si="7"/>
        <v>1</v>
      </c>
      <c r="E329" s="8">
        <v>44600</v>
      </c>
      <c r="F329" s="9">
        <v>1.5</v>
      </c>
      <c r="G329" s="20">
        <v>330000</v>
      </c>
      <c r="H329" s="21"/>
      <c r="I329" s="51"/>
      <c r="J329" s="26">
        <v>0.51</v>
      </c>
      <c r="K329" s="79">
        <v>2023</v>
      </c>
    </row>
    <row r="330" spans="1:14">
      <c r="L330"/>
      <c r="M330" s="34"/>
    </row>
    <row r="331" spans="1:14" ht="16.5">
      <c r="A331" s="36"/>
      <c r="B331" s="36" t="s">
        <v>610</v>
      </c>
      <c r="C331" s="36"/>
      <c r="D331" s="36"/>
      <c r="E331" s="39"/>
      <c r="F331" s="36"/>
      <c r="G331" s="36"/>
      <c r="H331" s="36"/>
      <c r="I331" s="55"/>
      <c r="J331" s="37"/>
    </row>
    <row r="332" spans="1:14" ht="16.5">
      <c r="A332" s="38" t="s">
        <v>611</v>
      </c>
      <c r="B332" s="36" t="s">
        <v>613</v>
      </c>
      <c r="C332" s="36"/>
      <c r="D332" s="36"/>
      <c r="E332" s="39"/>
      <c r="F332" s="36"/>
      <c r="G332" s="36"/>
      <c r="H332" s="36"/>
      <c r="I332" s="55"/>
      <c r="J332" s="37"/>
    </row>
    <row r="333" spans="1:14" ht="16.5">
      <c r="B333" s="36" t="s">
        <v>614</v>
      </c>
    </row>
    <row r="335" spans="1:14" ht="15.75">
      <c r="D335" s="1"/>
      <c r="E335" s="1"/>
      <c r="F335" s="29"/>
      <c r="G335" s="30"/>
      <c r="H335" s="29"/>
      <c r="I335" s="68"/>
    </row>
    <row r="336" spans="1:14" ht="15.75">
      <c r="D336" s="1"/>
      <c r="E336" s="1"/>
      <c r="F336" s="29"/>
      <c r="G336" s="30"/>
      <c r="H336" s="29"/>
    </row>
    <row r="337" spans="4:8" ht="15.75">
      <c r="D337" s="1"/>
      <c r="E337" s="1"/>
      <c r="F337" s="29"/>
      <c r="G337" s="30"/>
      <c r="H337" s="29"/>
    </row>
    <row r="338" spans="4:8" ht="15.75">
      <c r="D338" s="1"/>
      <c r="E338" s="1"/>
      <c r="F338" s="29"/>
      <c r="G338" s="30"/>
      <c r="H338" s="29"/>
    </row>
    <row r="339" spans="4:8" ht="15.75">
      <c r="D339" s="29"/>
      <c r="E339" s="1"/>
      <c r="F339" s="29"/>
      <c r="G339" s="30"/>
      <c r="H339" s="30"/>
    </row>
    <row r="340" spans="4:8" ht="15.75">
      <c r="E340" s="1"/>
      <c r="F340" s="29"/>
      <c r="G340" s="29"/>
      <c r="H340" s="29"/>
    </row>
    <row r="341" spans="4:8" ht="15.75">
      <c r="D341" s="1"/>
      <c r="E341" s="31"/>
      <c r="F341" s="29"/>
      <c r="G341" s="29"/>
      <c r="H341" s="29"/>
    </row>
    <row r="342" spans="4:8" ht="15.75">
      <c r="D342" s="1"/>
      <c r="E342" s="31"/>
      <c r="F342" s="29"/>
      <c r="G342" s="29"/>
      <c r="H342" s="30"/>
    </row>
    <row r="343" spans="4:8" ht="15.75">
      <c r="D343" s="1"/>
      <c r="E343" s="31"/>
      <c r="F343" s="29"/>
      <c r="G343" s="29"/>
      <c r="H343" s="30"/>
    </row>
    <row r="344" spans="4:8" ht="15.75">
      <c r="D344" s="1"/>
      <c r="E344" s="31"/>
      <c r="F344" s="29"/>
      <c r="G344" s="1"/>
      <c r="H344" s="30"/>
    </row>
    <row r="345" spans="4:8" ht="15.75">
      <c r="D345" s="1"/>
      <c r="E345" s="1"/>
      <c r="F345" s="32"/>
      <c r="G345" s="30"/>
      <c r="H345" s="1"/>
    </row>
    <row r="346" spans="4:8" ht="15.75">
      <c r="D346" s="1"/>
      <c r="E346" s="1"/>
      <c r="F346" s="29"/>
      <c r="G346" s="30"/>
      <c r="H346" s="1"/>
    </row>
  </sheetData>
  <pageMargins left="0.9" right="0.9" top="0.93" bottom="0.81" header="0.5" footer="0.5"/>
  <pageSetup scale="81" orientation="landscape" horizontalDpi="1200" verticalDpi="1200" r:id="rId1"/>
  <headerFooter differentFirst="1">
    <oddHeader>&amp;C&amp;"Segoe UI,Bold"&amp;22School District Excess General Fund Levy Submissions for Collection in 2023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1463GF(23)Table</vt:lpstr>
      <vt:lpstr>'1463GF(23)Table'!Print_Area</vt:lpstr>
      <vt:lpstr>'1463GF(23)Table'!Print_Titles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1463 General Fund</dc:title>
  <dc:creator>Melissa Jarmon</dc:creator>
  <cp:keywords>2023 Levy;1463 General Fund;2023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2023-11-15T23:21:31Z</dcterms:modified>
</cp:coreProperties>
</file>