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_NEW\Apportionment Funding\Monthly Apport Data\2425\Special Ed\"/>
    </mc:Choice>
  </mc:AlternateContent>
  <xr:revisionPtr revIDLastSave="0" documentId="13_ncr:1_{DA467A99-DE36-4BD4-90F9-7C23123B4434}" xr6:coauthVersionLast="47" xr6:coauthVersionMax="47" xr10:uidLastSave="{00000000-0000-0000-0000-000000000000}"/>
  <bookViews>
    <workbookView xWindow="-32025" yWindow="1725" windowWidth="31005" windowHeight="18660" xr2:uid="{28CB4CB5-0D4D-486A-849B-A7C931A31D1E}"/>
  </bookViews>
  <sheets>
    <sheet name="ESAs" sheetId="1" r:id="rId1"/>
  </sheets>
  <definedNames>
    <definedName name="_xlnm._FilterDatabase" localSheetId="0" hidden="1">ESAs!$A$6:$F$6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F21" i="1"/>
  <c r="F35" i="1"/>
  <c r="F20" i="1"/>
  <c r="F27" i="1"/>
  <c r="F26" i="1"/>
  <c r="F34" i="1"/>
  <c r="F11" i="1"/>
  <c r="F15" i="1"/>
  <c r="F10" i="1"/>
  <c r="F18" i="1"/>
  <c r="F33" i="1"/>
  <c r="F30" i="1"/>
  <c r="F22" i="1"/>
  <c r="F23" i="1"/>
  <c r="F29" i="1"/>
  <c r="F24" i="1"/>
  <c r="F25" i="1"/>
  <c r="F19" i="1"/>
  <c r="F36" i="1"/>
  <c r="F28" i="1"/>
  <c r="F17" i="1"/>
  <c r="F12" i="1"/>
  <c r="F32" i="1"/>
  <c r="F9" i="1"/>
  <c r="F37" i="1"/>
  <c r="F16" i="1"/>
  <c r="F31" i="1"/>
  <c r="F14" i="1"/>
  <c r="F13" i="1"/>
  <c r="F8" i="1"/>
  <c r="E7" i="1" l="1"/>
  <c r="F7" i="1" s="1"/>
</calcChain>
</file>

<file path=xl/sharedStrings.xml><?xml version="1.0" encoding="utf-8"?>
<sst xmlns="http://schemas.openxmlformats.org/spreadsheetml/2006/main" count="77" uniqueCount="76">
  <si>
    <t>Note:  Data below is the November 1077 data as reported by the school districts.</t>
  </si>
  <si>
    <t>November 2023 1077 Data</t>
  </si>
  <si>
    <t>BEA</t>
  </si>
  <si>
    <t xml:space="preserve">Sped </t>
  </si>
  <si>
    <t>Avg</t>
  </si>
  <si>
    <t xml:space="preserve">Avg </t>
  </si>
  <si>
    <t>Co_Dist</t>
  </si>
  <si>
    <t>ESD</t>
  </si>
  <si>
    <t>Serving District</t>
  </si>
  <si>
    <t>Total All</t>
  </si>
  <si>
    <t>Percent</t>
  </si>
  <si>
    <t>00000</t>
  </si>
  <si>
    <t>000</t>
  </si>
  <si>
    <t>State Total</t>
  </si>
  <si>
    <t>20203</t>
  </si>
  <si>
    <t>20404</t>
  </si>
  <si>
    <t>06103</t>
  </si>
  <si>
    <t>08130</t>
  </si>
  <si>
    <t>08402</t>
  </si>
  <si>
    <t>20094</t>
  </si>
  <si>
    <t>20215</t>
  </si>
  <si>
    <t>20400</t>
  </si>
  <si>
    <t>20401</t>
  </si>
  <si>
    <t>20402</t>
  </si>
  <si>
    <t>20403</t>
  </si>
  <si>
    <t>20405</t>
  </si>
  <si>
    <t>20406</t>
  </si>
  <si>
    <t>25101</t>
  </si>
  <si>
    <t>25155</t>
  </si>
  <si>
    <t>30002</t>
  </si>
  <si>
    <t>30029</t>
  </si>
  <si>
    <t>30031</t>
  </si>
  <si>
    <t>30303</t>
  </si>
  <si>
    <t>35200</t>
  </si>
  <si>
    <t>14097</t>
  </si>
  <si>
    <t>07002</t>
  </si>
  <si>
    <t>11056</t>
  </si>
  <si>
    <t>36101</t>
  </si>
  <si>
    <t>36401</t>
  </si>
  <si>
    <t>09013</t>
  </si>
  <si>
    <t>09102</t>
  </si>
  <si>
    <t>09207</t>
  </si>
  <si>
    <t>09209</t>
  </si>
  <si>
    <t>24350</t>
  </si>
  <si>
    <t>November 2023</t>
  </si>
  <si>
    <t>BICKLETON</t>
  </si>
  <si>
    <t>CENTERVILLE</t>
  </si>
  <si>
    <t>DAYTON</t>
  </si>
  <si>
    <t>DIXIE</t>
  </si>
  <si>
    <t>GLENWOOD</t>
  </si>
  <si>
    <t>GOLDENDALE</t>
  </si>
  <si>
    <t>GREEN MOUNTAIN</t>
  </si>
  <si>
    <t>KAHLOTUS</t>
  </si>
  <si>
    <t>KALAMA</t>
  </si>
  <si>
    <t>KLICKITAT</t>
  </si>
  <si>
    <t>LAKE QUINAULT</t>
  </si>
  <si>
    <t>LYLE</t>
  </si>
  <si>
    <t>MANSFIELD</t>
  </si>
  <si>
    <t>METHOW VALLEY</t>
  </si>
  <si>
    <t>MILL A</t>
  </si>
  <si>
    <t>MOUNT PLEASANT</t>
  </si>
  <si>
    <t>NASELLE GRAYS RIVER</t>
  </si>
  <si>
    <t>OCEAN BEACH</t>
  </si>
  <si>
    <t>ORONDO</t>
  </si>
  <si>
    <t>PALISADES</t>
  </si>
  <si>
    <t>ROOSEVELT</t>
  </si>
  <si>
    <t>SKAMANIA</t>
  </si>
  <si>
    <t>STEVENSON-CARSON</t>
  </si>
  <si>
    <t>TOUTLE LAKE</t>
  </si>
  <si>
    <t>TROUT LAKE</t>
  </si>
  <si>
    <t>WAHKIAKUM</t>
  </si>
  <si>
    <t>WAITSBURG</t>
  </si>
  <si>
    <t>WATERVILLE</t>
  </si>
  <si>
    <t>WHITE SALMON</t>
  </si>
  <si>
    <t>WISHRAM</t>
  </si>
  <si>
    <t>Calculations support the percentage to be used for 2024-25 apportionment payment under revenue code 3121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</si>
</sst>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3" borderId="2" xfId="1" applyNumberFormat="1" applyFont="1" applyFill="1" applyBorder="1" applyAlignment="1">
      <alignment horizontal="center"/>
    </xf>
    <xf numFmtId="0" fontId="4" fillId="4" borderId="3" xfId="3" applyFont="1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4" fillId="3" borderId="5" xfId="2" applyNumberFormat="1" applyFont="1" applyFill="1" applyBorder="1" applyAlignment="1">
      <alignment horizontal="center" wrapText="1"/>
    </xf>
    <xf numFmtId="0" fontId="4" fillId="4" borderId="6" xfId="3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1" applyNumberFormat="1" applyFont="1" applyFill="1" applyBorder="1" applyAlignment="1">
      <alignment horizontal="center" vertical="center"/>
    </xf>
    <xf numFmtId="0" fontId="4" fillId="4" borderId="8" xfId="3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10" fontId="4" fillId="3" borderId="0" xfId="2" applyNumberFormat="1" applyFont="1" applyFill="1" applyBorder="1"/>
    <xf numFmtId="10" fontId="4" fillId="2" borderId="0" xfId="3" applyNumberFormat="1" applyFont="1" applyFill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1" applyNumberFormat="1" applyFont="1" applyFill="1" applyProtection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164" fontId="7" fillId="0" borderId="0" xfId="1" applyNumberFormat="1" applyFont="1"/>
    <xf numFmtId="0" fontId="3" fillId="0" borderId="9" xfId="1" applyNumberFormat="1" applyFont="1" applyFill="1" applyBorder="1" applyProtection="1"/>
    <xf numFmtId="164" fontId="4" fillId="0" borderId="0" xfId="1" applyNumberFormat="1" applyFont="1" applyFill="1" applyAlignment="1" applyProtection="1"/>
    <xf numFmtId="10" fontId="3" fillId="3" borderId="0" xfId="2" applyNumberFormat="1" applyFont="1" applyFill="1" applyBorder="1"/>
    <xf numFmtId="10" fontId="3" fillId="2" borderId="0" xfId="3" applyNumberFormat="1" applyFont="1" applyFill="1"/>
    <xf numFmtId="10" fontId="3" fillId="3" borderId="9" xfId="2" applyNumberFormat="1" applyFont="1" applyFill="1" applyBorder="1"/>
    <xf numFmtId="10" fontId="3" fillId="2" borderId="9" xfId="3" applyNumberFormat="1" applyFont="1" applyFill="1" applyBorder="1"/>
    <xf numFmtId="17" fontId="4" fillId="2" borderId="1" xfId="0" quotePrefix="1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</cellXfs>
  <cellStyles count="4">
    <cellStyle name="Comma" xfId="1" builtinId="3"/>
    <cellStyle name="Normal" xfId="0" builtinId="0"/>
    <cellStyle name="Normal_061222ExcessCost_lite" xfId="3" xr:uid="{3DFE1BA5-BCAB-48FF-B992-1B2F807D9FB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7D039-2A22-424C-9860-8A8A8451AD82}">
  <sheetPr>
    <pageSetUpPr fitToPage="1"/>
  </sheetPr>
  <dimension ref="A1:G37"/>
  <sheetViews>
    <sheetView tabSelected="1" zoomScaleNormal="100" workbookViewId="0">
      <pane ySplit="7" topLeftCell="A8" activePane="bottomLeft" state="frozen"/>
      <selection pane="bottomLeft" activeCell="A6" sqref="A6"/>
    </sheetView>
  </sheetViews>
  <sheetFormatPr defaultColWidth="21.7109375" defaultRowHeight="15.75" x14ac:dyDescent="0.25"/>
  <cols>
    <col min="1" max="1" width="9.85546875" style="26" customWidth="1"/>
    <col min="2" max="2" width="6.5703125" style="25" customWidth="1"/>
    <col min="3" max="3" width="42.7109375" style="26" bestFit="1" customWidth="1"/>
    <col min="4" max="4" width="14.7109375" style="26" customWidth="1"/>
    <col min="5" max="5" width="10" style="26" customWidth="1"/>
    <col min="6" max="6" width="11" style="26" customWidth="1"/>
    <col min="7" max="7" width="62" style="26" bestFit="1" customWidth="1"/>
    <col min="8" max="16384" width="21.7109375" style="26"/>
  </cols>
  <sheetData>
    <row r="1" spans="1:7" s="4" customFormat="1" x14ac:dyDescent="0.25">
      <c r="A1" s="1" t="s">
        <v>0</v>
      </c>
      <c r="B1" s="2"/>
      <c r="C1" s="3"/>
      <c r="D1" s="3"/>
      <c r="E1" s="3"/>
      <c r="F1" s="3"/>
    </row>
    <row r="2" spans="1:7" s="7" customFormat="1" ht="12.75" customHeight="1" x14ac:dyDescent="0.25">
      <c r="A2" s="5"/>
      <c r="B2" s="6"/>
      <c r="C2" s="6"/>
      <c r="D2" s="6"/>
      <c r="E2" s="6"/>
      <c r="F2" s="6"/>
    </row>
    <row r="3" spans="1:7" s="4" customFormat="1" ht="29.25" customHeight="1" x14ac:dyDescent="0.25">
      <c r="A3" s="40" t="s">
        <v>75</v>
      </c>
      <c r="B3" s="40"/>
      <c r="C3" s="40"/>
      <c r="D3" s="40"/>
      <c r="E3" s="37" t="s">
        <v>44</v>
      </c>
      <c r="F3" s="37"/>
    </row>
    <row r="4" spans="1:7" s="4" customFormat="1" ht="15.75" customHeight="1" x14ac:dyDescent="0.25">
      <c r="A4" s="38" t="s">
        <v>1</v>
      </c>
      <c r="B4" s="38"/>
      <c r="C4" s="38"/>
      <c r="D4" s="8"/>
      <c r="E4" s="9" t="s">
        <v>2</v>
      </c>
      <c r="F4" s="10" t="s">
        <v>3</v>
      </c>
    </row>
    <row r="5" spans="1:7" s="4" customFormat="1" ht="15.75" customHeight="1" x14ac:dyDescent="0.25">
      <c r="A5" s="39"/>
      <c r="B5" s="39"/>
      <c r="C5" s="39"/>
      <c r="D5" s="11"/>
      <c r="E5" s="12" t="s">
        <v>4</v>
      </c>
      <c r="F5" s="13" t="s">
        <v>5</v>
      </c>
    </row>
    <row r="6" spans="1:7" s="19" customFormat="1" x14ac:dyDescent="0.25">
      <c r="A6" s="14" t="s">
        <v>6</v>
      </c>
      <c r="B6" s="14" t="s">
        <v>7</v>
      </c>
      <c r="C6" s="14" t="s">
        <v>8</v>
      </c>
      <c r="D6" s="15" t="s">
        <v>9</v>
      </c>
      <c r="E6" s="16" t="s">
        <v>10</v>
      </c>
      <c r="F6" s="17" t="s">
        <v>10</v>
      </c>
      <c r="G6" s="18"/>
    </row>
    <row r="7" spans="1:7" s="24" customFormat="1" x14ac:dyDescent="0.25">
      <c r="A7" s="20" t="s">
        <v>11</v>
      </c>
      <c r="B7" s="21" t="s">
        <v>12</v>
      </c>
      <c r="C7" s="20" t="s">
        <v>13</v>
      </c>
      <c r="D7" s="32">
        <f>SUM(D8:D37)</f>
        <v>1778</v>
      </c>
      <c r="E7" s="22">
        <f>ROUND(SUMPRODUCT(D8:D37,E8:E37)/D7,4)</f>
        <v>0.80920000000000003</v>
      </c>
      <c r="F7" s="23">
        <f t="shared" ref="F7:F37" si="0">IF(D7&gt;0,100%-E7,0)</f>
        <v>0.19079999999999997</v>
      </c>
    </row>
    <row r="8" spans="1:7" x14ac:dyDescent="0.25">
      <c r="A8" s="26" t="s">
        <v>14</v>
      </c>
      <c r="B8" s="25">
        <v>105</v>
      </c>
      <c r="C8" s="26" t="s">
        <v>45</v>
      </c>
      <c r="D8" s="27">
        <v>15</v>
      </c>
      <c r="E8" s="33">
        <v>0.88470000000000004</v>
      </c>
      <c r="F8" s="34">
        <f t="shared" si="0"/>
        <v>0.11529999999999996</v>
      </c>
    </row>
    <row r="9" spans="1:7" x14ac:dyDescent="0.25">
      <c r="A9" s="26" t="s">
        <v>20</v>
      </c>
      <c r="B9" s="25">
        <v>112</v>
      </c>
      <c r="C9" s="26" t="s">
        <v>46</v>
      </c>
      <c r="D9" s="27">
        <v>9</v>
      </c>
      <c r="E9" s="33">
        <v>0.90890000000000004</v>
      </c>
      <c r="F9" s="34">
        <f t="shared" si="0"/>
        <v>9.1099999999999959E-2</v>
      </c>
    </row>
    <row r="10" spans="1:7" x14ac:dyDescent="0.25">
      <c r="A10" s="26" t="s">
        <v>35</v>
      </c>
      <c r="B10" s="25">
        <v>123</v>
      </c>
      <c r="C10" s="26" t="s">
        <v>47</v>
      </c>
      <c r="D10" s="27">
        <v>47</v>
      </c>
      <c r="E10" s="33">
        <v>0.81940000000000002</v>
      </c>
      <c r="F10" s="34">
        <f t="shared" si="0"/>
        <v>0.18059999999999998</v>
      </c>
    </row>
    <row r="11" spans="1:7" x14ac:dyDescent="0.25">
      <c r="A11" s="26" t="s">
        <v>37</v>
      </c>
      <c r="B11" s="25">
        <v>123</v>
      </c>
      <c r="C11" s="26" t="s">
        <v>48</v>
      </c>
      <c r="D11" s="27">
        <v>2</v>
      </c>
      <c r="E11" s="33">
        <v>0.52500000000000002</v>
      </c>
      <c r="F11" s="34">
        <f t="shared" si="0"/>
        <v>0.47499999999999998</v>
      </c>
    </row>
    <row r="12" spans="1:7" x14ac:dyDescent="0.25">
      <c r="A12" s="26" t="s">
        <v>22</v>
      </c>
      <c r="B12" s="25">
        <v>112</v>
      </c>
      <c r="C12" s="26" t="s">
        <v>49</v>
      </c>
      <c r="D12" s="27">
        <v>11</v>
      </c>
      <c r="E12" s="33">
        <v>0.82089999999999996</v>
      </c>
      <c r="F12" s="34">
        <f t="shared" si="0"/>
        <v>0.17910000000000004</v>
      </c>
    </row>
    <row r="13" spans="1:7" x14ac:dyDescent="0.25">
      <c r="A13" s="26" t="s">
        <v>15</v>
      </c>
      <c r="B13" s="25">
        <v>105</v>
      </c>
      <c r="C13" s="26" t="s">
        <v>50</v>
      </c>
      <c r="D13" s="27">
        <v>479</v>
      </c>
      <c r="E13" s="33">
        <v>0.78959999999999997</v>
      </c>
      <c r="F13" s="34">
        <f t="shared" si="0"/>
        <v>0.21040000000000003</v>
      </c>
    </row>
    <row r="14" spans="1:7" x14ac:dyDescent="0.25">
      <c r="A14" s="26" t="s">
        <v>16</v>
      </c>
      <c r="B14" s="25">
        <v>112</v>
      </c>
      <c r="C14" s="26" t="s">
        <v>51</v>
      </c>
      <c r="D14" s="27">
        <v>17</v>
      </c>
      <c r="E14" s="33">
        <v>0.88880000000000003</v>
      </c>
      <c r="F14" s="34">
        <f t="shared" si="0"/>
        <v>0.11119999999999997</v>
      </c>
    </row>
    <row r="15" spans="1:7" x14ac:dyDescent="0.25">
      <c r="A15" s="26" t="s">
        <v>36</v>
      </c>
      <c r="B15" s="25">
        <v>123</v>
      </c>
      <c r="C15" s="26" t="s">
        <v>52</v>
      </c>
      <c r="D15" s="27">
        <v>13</v>
      </c>
      <c r="E15" s="33">
        <v>0.90459999999999996</v>
      </c>
      <c r="F15" s="34">
        <f t="shared" si="0"/>
        <v>9.540000000000004E-2</v>
      </c>
    </row>
    <row r="16" spans="1:7" x14ac:dyDescent="0.25">
      <c r="A16" s="26" t="s">
        <v>18</v>
      </c>
      <c r="B16" s="25">
        <v>112</v>
      </c>
      <c r="C16" s="26" t="s">
        <v>53</v>
      </c>
      <c r="D16" s="27">
        <v>180</v>
      </c>
      <c r="E16" s="33">
        <v>0.78520000000000001</v>
      </c>
      <c r="F16" s="34">
        <f t="shared" si="0"/>
        <v>0.21479999999999999</v>
      </c>
    </row>
    <row r="17" spans="1:6" x14ac:dyDescent="0.25">
      <c r="A17" s="26" t="s">
        <v>23</v>
      </c>
      <c r="B17" s="25">
        <v>112</v>
      </c>
      <c r="C17" s="26" t="s">
        <v>54</v>
      </c>
      <c r="D17" s="27">
        <v>10</v>
      </c>
      <c r="E17" s="33">
        <v>0.86699999999999999</v>
      </c>
      <c r="F17" s="34">
        <f t="shared" si="0"/>
        <v>0.13300000000000001</v>
      </c>
    </row>
    <row r="18" spans="1:6" x14ac:dyDescent="0.25">
      <c r="A18" s="26" t="s">
        <v>34</v>
      </c>
      <c r="B18" s="25">
        <v>113</v>
      </c>
      <c r="C18" s="26" t="s">
        <v>55</v>
      </c>
      <c r="D18" s="27">
        <v>37</v>
      </c>
      <c r="E18" s="33">
        <v>0.70409999999999995</v>
      </c>
      <c r="F18" s="34">
        <f t="shared" si="0"/>
        <v>0.29590000000000005</v>
      </c>
    </row>
    <row r="19" spans="1:6" x14ac:dyDescent="0.25">
      <c r="A19" s="26" t="s">
        <v>26</v>
      </c>
      <c r="B19" s="25">
        <v>112</v>
      </c>
      <c r="C19" s="26" t="s">
        <v>56</v>
      </c>
      <c r="D19" s="27">
        <v>32</v>
      </c>
      <c r="E19" s="33">
        <v>0.85750000000000004</v>
      </c>
      <c r="F19" s="34">
        <f t="shared" si="0"/>
        <v>0.14249999999999996</v>
      </c>
    </row>
    <row r="20" spans="1:6" x14ac:dyDescent="0.25">
      <c r="A20" s="26" t="s">
        <v>41</v>
      </c>
      <c r="B20" s="25">
        <v>171</v>
      </c>
      <c r="C20" s="26" t="s">
        <v>57</v>
      </c>
      <c r="D20" s="27">
        <v>12</v>
      </c>
      <c r="E20" s="33">
        <v>0.79500000000000004</v>
      </c>
      <c r="F20" s="34">
        <f t="shared" si="0"/>
        <v>0.20499999999999996</v>
      </c>
    </row>
    <row r="21" spans="1:6" x14ac:dyDescent="0.25">
      <c r="A21" s="26" t="s">
        <v>43</v>
      </c>
      <c r="B21" s="25">
        <v>171</v>
      </c>
      <c r="C21" s="26" t="s">
        <v>58</v>
      </c>
      <c r="D21" s="27">
        <v>82</v>
      </c>
      <c r="E21" s="33">
        <v>0.86370000000000002</v>
      </c>
      <c r="F21" s="34">
        <f t="shared" si="0"/>
        <v>0.13629999999999998</v>
      </c>
    </row>
    <row r="22" spans="1:6" x14ac:dyDescent="0.25">
      <c r="A22" s="26" t="s">
        <v>31</v>
      </c>
      <c r="B22" s="25">
        <v>112</v>
      </c>
      <c r="C22" s="26" t="s">
        <v>59</v>
      </c>
      <c r="D22" s="27">
        <v>6</v>
      </c>
      <c r="E22" s="33">
        <v>0.87329999999999997</v>
      </c>
      <c r="F22" s="34">
        <f t="shared" si="0"/>
        <v>0.12670000000000003</v>
      </c>
    </row>
    <row r="23" spans="1:6" x14ac:dyDescent="0.25">
      <c r="A23" s="26" t="s">
        <v>30</v>
      </c>
      <c r="B23" s="25">
        <v>112</v>
      </c>
      <c r="C23" s="26" t="s">
        <v>60</v>
      </c>
      <c r="D23" s="27">
        <v>8</v>
      </c>
      <c r="E23" s="33">
        <v>0.90749999999999997</v>
      </c>
      <c r="F23" s="34">
        <f t="shared" si="0"/>
        <v>9.2500000000000027E-2</v>
      </c>
    </row>
    <row r="24" spans="1:6" x14ac:dyDescent="0.25">
      <c r="A24" s="26" t="s">
        <v>28</v>
      </c>
      <c r="B24" s="25">
        <v>112</v>
      </c>
      <c r="C24" s="26" t="s">
        <v>61</v>
      </c>
      <c r="D24" s="27">
        <v>42</v>
      </c>
      <c r="E24" s="33">
        <v>0.81479999999999997</v>
      </c>
      <c r="F24" s="34">
        <f t="shared" si="0"/>
        <v>0.18520000000000003</v>
      </c>
    </row>
    <row r="25" spans="1:6" x14ac:dyDescent="0.25">
      <c r="A25" s="26" t="s">
        <v>27</v>
      </c>
      <c r="B25" s="25">
        <v>112</v>
      </c>
      <c r="C25" s="26" t="s">
        <v>62</v>
      </c>
      <c r="D25" s="27">
        <v>211</v>
      </c>
      <c r="E25" s="33">
        <v>0.8659</v>
      </c>
      <c r="F25" s="34">
        <f t="shared" si="0"/>
        <v>0.1341</v>
      </c>
    </row>
    <row r="26" spans="1:6" x14ac:dyDescent="0.25">
      <c r="A26" s="26" t="s">
        <v>39</v>
      </c>
      <c r="B26" s="25">
        <v>171</v>
      </c>
      <c r="C26" s="26" t="s">
        <v>63</v>
      </c>
      <c r="D26" s="27">
        <v>17</v>
      </c>
      <c r="E26" s="33">
        <v>0.73880000000000001</v>
      </c>
      <c r="F26" s="34">
        <f t="shared" si="0"/>
        <v>0.26119999999999999</v>
      </c>
    </row>
    <row r="27" spans="1:6" x14ac:dyDescent="0.25">
      <c r="A27" s="26" t="s">
        <v>40</v>
      </c>
      <c r="B27" s="25">
        <v>171</v>
      </c>
      <c r="C27" s="26" t="s">
        <v>64</v>
      </c>
      <c r="D27" s="27">
        <v>4</v>
      </c>
      <c r="E27" s="33">
        <v>0.90749999999999997</v>
      </c>
      <c r="F27" s="34">
        <f t="shared" si="0"/>
        <v>9.2500000000000027E-2</v>
      </c>
    </row>
    <row r="28" spans="1:6" x14ac:dyDescent="0.25">
      <c r="A28" s="26" t="s">
        <v>24</v>
      </c>
      <c r="B28" s="25">
        <v>112</v>
      </c>
      <c r="C28" s="26" t="s">
        <v>65</v>
      </c>
      <c r="D28" s="27">
        <v>3</v>
      </c>
      <c r="E28" s="33">
        <v>0.90329999999999999</v>
      </c>
      <c r="F28" s="34">
        <f t="shared" si="0"/>
        <v>9.6700000000000008E-2</v>
      </c>
    </row>
    <row r="29" spans="1:6" x14ac:dyDescent="0.25">
      <c r="A29" s="26" t="s">
        <v>29</v>
      </c>
      <c r="B29" s="25">
        <v>112</v>
      </c>
      <c r="C29" s="26" t="s">
        <v>66</v>
      </c>
      <c r="D29" s="27">
        <v>11</v>
      </c>
      <c r="E29" s="33">
        <v>0.92</v>
      </c>
      <c r="F29" s="34">
        <f t="shared" si="0"/>
        <v>7.999999999999996E-2</v>
      </c>
    </row>
    <row r="30" spans="1:6" x14ac:dyDescent="0.25">
      <c r="A30" s="26" t="s">
        <v>32</v>
      </c>
      <c r="B30" s="25">
        <v>112</v>
      </c>
      <c r="C30" s="26" t="s">
        <v>67</v>
      </c>
      <c r="D30" s="27">
        <v>117</v>
      </c>
      <c r="E30" s="33">
        <v>0.753</v>
      </c>
      <c r="F30" s="34">
        <f t="shared" si="0"/>
        <v>0.247</v>
      </c>
    </row>
    <row r="31" spans="1:6" x14ac:dyDescent="0.25">
      <c r="A31" s="26" t="s">
        <v>17</v>
      </c>
      <c r="B31" s="25">
        <v>112</v>
      </c>
      <c r="C31" s="26" t="s">
        <v>68</v>
      </c>
      <c r="D31" s="27">
        <v>93</v>
      </c>
      <c r="E31" s="33">
        <v>0.75309999999999999</v>
      </c>
      <c r="F31" s="34">
        <f t="shared" si="0"/>
        <v>0.24690000000000001</v>
      </c>
    </row>
    <row r="32" spans="1:6" x14ac:dyDescent="0.25">
      <c r="A32" s="26" t="s">
        <v>21</v>
      </c>
      <c r="B32" s="25">
        <v>112</v>
      </c>
      <c r="C32" s="26" t="s">
        <v>69</v>
      </c>
      <c r="D32" s="27">
        <v>20</v>
      </c>
      <c r="E32" s="33">
        <v>0.78149999999999997</v>
      </c>
      <c r="F32" s="34">
        <f t="shared" si="0"/>
        <v>0.21850000000000003</v>
      </c>
    </row>
    <row r="33" spans="1:6" x14ac:dyDescent="0.25">
      <c r="A33" s="26" t="s">
        <v>33</v>
      </c>
      <c r="B33" s="25">
        <v>112</v>
      </c>
      <c r="C33" s="26" t="s">
        <v>70</v>
      </c>
      <c r="D33" s="27">
        <v>65</v>
      </c>
      <c r="E33" s="33">
        <v>0.82310000000000005</v>
      </c>
      <c r="F33" s="34">
        <f t="shared" si="0"/>
        <v>0.17689999999999995</v>
      </c>
    </row>
    <row r="34" spans="1:6" x14ac:dyDescent="0.25">
      <c r="A34" s="26" t="s">
        <v>38</v>
      </c>
      <c r="B34" s="25">
        <v>123</v>
      </c>
      <c r="C34" s="26" t="s">
        <v>71</v>
      </c>
      <c r="D34" s="27">
        <v>30</v>
      </c>
      <c r="E34" s="33">
        <v>0.86599999999999999</v>
      </c>
      <c r="F34" s="34">
        <f t="shared" si="0"/>
        <v>0.13400000000000001</v>
      </c>
    </row>
    <row r="35" spans="1:6" x14ac:dyDescent="0.25">
      <c r="A35" s="26" t="s">
        <v>42</v>
      </c>
      <c r="B35" s="25">
        <v>171</v>
      </c>
      <c r="C35" s="26" t="s">
        <v>72</v>
      </c>
      <c r="D35" s="27">
        <v>42</v>
      </c>
      <c r="E35" s="33">
        <v>0.87070000000000003</v>
      </c>
      <c r="F35" s="34">
        <f t="shared" si="0"/>
        <v>0.12929999999999997</v>
      </c>
    </row>
    <row r="36" spans="1:6" x14ac:dyDescent="0.25">
      <c r="A36" s="26" t="s">
        <v>25</v>
      </c>
      <c r="B36" s="25">
        <v>112</v>
      </c>
      <c r="C36" s="26" t="s">
        <v>73</v>
      </c>
      <c r="D36" s="27">
        <v>149</v>
      </c>
      <c r="E36" s="33">
        <v>0.80700000000000005</v>
      </c>
      <c r="F36" s="34">
        <f t="shared" si="0"/>
        <v>0.19299999999999995</v>
      </c>
    </row>
    <row r="37" spans="1:6" s="30" customFormat="1" ht="16.5" thickBot="1" x14ac:dyDescent="0.3">
      <c r="A37" s="28" t="s">
        <v>19</v>
      </c>
      <c r="B37" s="29">
        <v>112</v>
      </c>
      <c r="C37" s="28" t="s">
        <v>74</v>
      </c>
      <c r="D37" s="31">
        <v>14</v>
      </c>
      <c r="E37" s="35">
        <v>0.80569999999999997</v>
      </c>
      <c r="F37" s="36">
        <f t="shared" si="0"/>
        <v>0.19430000000000003</v>
      </c>
    </row>
  </sheetData>
  <autoFilter ref="A6:F6" xr:uid="{C317D039-2A22-424C-9860-8A8A8451AD82}"/>
  <mergeCells count="3">
    <mergeCell ref="E3:F3"/>
    <mergeCell ref="A4:C5"/>
    <mergeCell ref="A3:D3"/>
  </mergeCells>
  <printOptions gridLines="1"/>
  <pageMargins left="0.25" right="0.25" top="0.75" bottom="0.75" header="0.3" footer="0.3"/>
  <pageSetup paperSize="5" scale="88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2024-03-19T18:48:34Z</dcterms:created>
  <dcterms:modified xsi:type="dcterms:W3CDTF">2024-04-16T19:57:04Z</dcterms:modified>
</cp:coreProperties>
</file>