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21-2022\FinalPSR\"/>
    </mc:Choice>
  </mc:AlternateContent>
  <xr:revisionPtr revIDLastSave="0" documentId="13_ncr:1_{FDD3508F-4675-45B1-833A-46D57EC30A3B}" xr6:coauthVersionLast="47" xr6:coauthVersionMax="47" xr10:uidLastSave="{00000000-0000-0000-0000-000000000000}"/>
  <bookViews>
    <workbookView xWindow="28680" yWindow="-120" windowWidth="29040" windowHeight="15840" tabRatio="604" xr2:uid="{00000000-000D-0000-FFFF-FFFF00000000}"/>
  </bookViews>
  <sheets>
    <sheet name="Table 46" sheetId="1" r:id="rId1"/>
  </sheets>
  <definedNames>
    <definedName name="_xlnm._FilterDatabase" localSheetId="0" hidden="1">'Table 46'!$A$9:$I$328</definedName>
    <definedName name="_xlnm.Print_Titles" localSheetId="0">'Table 46'!$1:$9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2" i="1" l="1"/>
  <c r="H212" i="1"/>
  <c r="F212" i="1"/>
  <c r="E212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E10" i="1" l="1"/>
  <c r="C8" i="1"/>
  <c r="G8" i="1"/>
  <c r="I10" i="1"/>
  <c r="D8" i="1"/>
  <c r="F10" i="1"/>
  <c r="H10" i="1"/>
  <c r="H8" i="1" l="1"/>
  <c r="F8" i="1"/>
  <c r="I8" i="1"/>
  <c r="E8" i="1"/>
</calcChain>
</file>

<file path=xl/sharedStrings.xml><?xml version="1.0" encoding="utf-8"?>
<sst xmlns="http://schemas.openxmlformats.org/spreadsheetml/2006/main" count="660" uniqueCount="652">
  <si>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</si>
  <si>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</si>
  <si>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</si>
  <si>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</si>
  <si>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</si>
  <si>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</si>
  <si>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</si>
  <si>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</si>
  <si>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</si>
  <si>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Kiona-Benton City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</si>
  <si>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</si>
  <si>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</si>
  <si>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</si>
  <si>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</si>
  <si>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</si>
  <si>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</si>
  <si>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</si>
  <si>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</si>
  <si>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</si>
  <si>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</si>
  <si>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</si>
  <si>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</si>
  <si>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</si>
  <si>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</si>
  <si>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</si>
  <si>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</si>
  <si>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</si>
  <si>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 Center</t>
  </si>
  <si>
    <t>Green Mountain</t>
  </si>
  <si>
    <t>Washougal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</si>
  <si>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</si>
  <si>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</si>
  <si>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</si>
  <si>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</si>
  <si>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</si>
  <si>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</si>
  <si>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</si>
  <si>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</si>
  <si>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</si>
  <si>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</si>
  <si>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</si>
  <si>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</si>
  <si>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</si>
  <si>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</si>
  <si>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</si>
  <si>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</si>
  <si>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</si>
  <si>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</si>
  <si>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</si>
  <si>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</si>
  <si>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</si>
  <si>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</si>
  <si>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</si>
  <si>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</si>
  <si>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</si>
  <si>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</si>
  <si>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</si>
  <si>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</si>
  <si>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</si>
  <si>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</si>
  <si>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</si>
  <si>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</si>
  <si>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</si>
  <si>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</si>
  <si>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</si>
  <si>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</si>
  <si>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</si>
  <si>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</si>
  <si>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</si>
  <si>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</si>
  <si>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McCleary</t>
  </si>
  <si>
    <t>Montesano</t>
  </si>
  <si>
    <t>Elma</t>
  </si>
  <si>
    <t>Taholah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</si>
  <si>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</si>
  <si>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</si>
  <si>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</si>
  <si>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</si>
  <si>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</si>
  <si>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</si>
  <si>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</si>
  <si>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</si>
  <si>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</si>
  <si>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</si>
  <si>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</si>
  <si>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</si>
  <si>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</si>
  <si>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</si>
  <si>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</si>
  <si>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</si>
  <si>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</si>
  <si>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</si>
  <si>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</si>
  <si>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</si>
  <si>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</si>
  <si>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</si>
  <si>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</si>
  <si>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</si>
  <si>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</si>
  <si>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</si>
  <si>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</si>
  <si>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</si>
  <si>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</si>
  <si>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</si>
  <si>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</si>
  <si>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</si>
  <si>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</si>
  <si>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</si>
  <si>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</si>
  <si>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</si>
  <si>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</si>
  <si>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</si>
  <si>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</si>
  <si>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</si>
  <si>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</si>
  <si>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</si>
  <si>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</si>
  <si>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</si>
  <si>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</si>
  <si>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</si>
  <si>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</si>
  <si>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</si>
  <si>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</si>
  <si>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</si>
  <si>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</si>
  <si>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</si>
  <si>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</si>
  <si>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</si>
  <si>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</si>
  <si>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</si>
  <si>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</si>
  <si>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</si>
  <si>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</si>
  <si>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</si>
  <si>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</si>
  <si>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</si>
  <si>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</si>
  <si>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</si>
  <si>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</si>
  <si>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</si>
  <si>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</si>
  <si>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</si>
  <si>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</si>
  <si>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</si>
  <si>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</si>
  <si>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</si>
  <si>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</si>
  <si>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</si>
  <si>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M.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</si>
  <si>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</si>
  <si>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</si>
  <si>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</si>
  <si>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</si>
  <si>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</si>
  <si>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</si>
  <si>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</si>
  <si>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</si>
  <si>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</si>
  <si>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</si>
  <si>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</si>
  <si>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</si>
  <si>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</si>
  <si>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</si>
  <si>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</si>
  <si>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</si>
  <si>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</si>
  <si>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</si>
  <si>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</si>
  <si>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</si>
  <si>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</si>
  <si>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</si>
  <si>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</si>
  <si>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</si>
  <si>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</si>
  <si>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</si>
  <si>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</si>
  <si>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</si>
  <si>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</si>
  <si>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</si>
  <si>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</si>
  <si>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</si>
  <si>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</si>
  <si>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</si>
  <si>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 Island</t>
  </si>
  <si>
    <t>Orcas Island</t>
  </si>
  <si>
    <t>Lopez Island</t>
  </si>
  <si>
    <t>San Juan Island</t>
  </si>
  <si>
    <t>Concrete</t>
  </si>
  <si>
    <t>Burlington-Edison</t>
  </si>
  <si>
    <t>Sedro-Woolley</t>
  </si>
  <si>
    <t>Anacortes</t>
  </si>
  <si>
    <t>La Conner</t>
  </si>
  <si>
    <t>Conway</t>
  </si>
  <si>
    <t>Mount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</si>
  <si>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</si>
  <si>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</si>
  <si>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</si>
  <si>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</si>
  <si>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</si>
  <si>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</si>
  <si>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</si>
  <si>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</si>
  <si>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</si>
  <si>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</si>
  <si>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</si>
  <si>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</si>
  <si>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</si>
  <si>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</si>
  <si>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</si>
  <si>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</si>
  <si>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</si>
  <si>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</si>
  <si>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</si>
  <si>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</si>
  <si>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</si>
  <si>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</si>
  <si>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</si>
  <si>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</si>
  <si>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</si>
  <si>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</si>
  <si>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</si>
  <si>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</si>
  <si>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</si>
  <si>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</si>
  <si>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</si>
  <si>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</si>
  <si>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</si>
  <si>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</si>
  <si>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</si>
  <si>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</si>
  <si>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</si>
  <si>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</si>
  <si>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</si>
  <si>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</si>
  <si>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</si>
  <si>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</si>
  <si>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</si>
  <si>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</si>
  <si>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</si>
  <si>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</si>
  <si>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</si>
  <si>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</si>
  <si>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</si>
  <si>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</si>
  <si>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</si>
  <si>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</si>
  <si>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</si>
  <si>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</si>
  <si>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</si>
  <si>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</si>
  <si>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</si>
  <si>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</si>
  <si>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</si>
  <si>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</si>
  <si>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</si>
  <si>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</si>
  <si>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</si>
  <si>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</si>
  <si>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</si>
  <si>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</si>
  <si>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</si>
  <si>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</si>
  <si>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</si>
  <si>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</si>
  <si>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</si>
  <si>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</si>
  <si>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</si>
  <si>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</si>
  <si>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</si>
  <si>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</si>
  <si>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</si>
  <si>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</si>
  <si>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</si>
  <si>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</si>
  <si>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</si>
  <si>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</si>
  <si>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</si>
  <si>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</si>
  <si>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</si>
  <si>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State Summary</t>
  </si>
  <si>
    <t>Average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</si>
  <si>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</si>
  <si>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</si>
  <si>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</si>
  <si>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</si>
  <si>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</si>
  <si>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</si>
  <si>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</si>
  <si>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</si>
  <si>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</si>
  <si>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</si>
  <si>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</si>
  <si>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</si>
  <si>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</si>
  <si>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</si>
  <si>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</si>
  <si>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</si>
  <si>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</si>
  <si>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</si>
  <si>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</si>
  <si>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</si>
  <si>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</si>
  <si>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</si>
  <si>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</si>
  <si>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</si>
  <si>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</si>
  <si>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</si>
  <si>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</si>
  <si>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</si>
  <si>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</si>
  <si>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</si>
  <si>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</si>
  <si>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</si>
  <si>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</si>
  <si>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</si>
  <si>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</si>
  <si>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</si>
  <si>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</si>
  <si>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</si>
  <si>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</si>
  <si>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</si>
  <si>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</si>
  <si>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</si>
  <si>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</si>
  <si>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</si>
  <si>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</si>
  <si>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</si>
  <si>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</si>
  <si>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</si>
  <si>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Teachers</t>
  </si>
  <si>
    <t>Aides</t>
  </si>
  <si>
    <t>Evergreen (Clark)</t>
  </si>
  <si>
    <t>Tukwila</t>
  </si>
  <si>
    <t>West Valley (Spo)</t>
  </si>
  <si>
    <t>Evergreen (Ste)</t>
  </si>
  <si>
    <t>Columbia (Ste)</t>
  </si>
  <si>
    <t>Columbia (Wal)</t>
  </si>
  <si>
    <t>East Valley (Yak)</t>
  </si>
  <si>
    <t>West Valley (Yak)</t>
  </si>
  <si>
    <t>Stanwood-Camano</t>
  </si>
  <si>
    <t>Lamont</t>
  </si>
  <si>
    <t>East Valley (Spo)</t>
  </si>
  <si>
    <t>Students</t>
  </si>
  <si>
    <t>Bainbridge Island</t>
  </si>
  <si>
    <t>Reardan-Edwall</t>
  </si>
  <si>
    <t>Naselle Grays R.</t>
  </si>
  <si>
    <t>St. John</t>
  </si>
  <si>
    <t>District Name</t>
  </si>
  <si>
    <t>Lake Quinault</t>
  </si>
  <si>
    <t>Aide</t>
  </si>
  <si>
    <t>Assignment PP-27-910 (Table 29)</t>
  </si>
  <si>
    <t>Certificated Teacher</t>
  </si>
  <si>
    <t>Classified Instructional Assistant</t>
  </si>
  <si>
    <t>Teacher</t>
  </si>
  <si>
    <t>(Report 1251)</t>
  </si>
  <si>
    <t>per</t>
  </si>
  <si>
    <t>per 1000</t>
  </si>
  <si>
    <t>17903</t>
  </si>
  <si>
    <t>Muckleshoot Tribal</t>
  </si>
  <si>
    <t>Suquamish Tribal</t>
  </si>
  <si>
    <t>Lummi Tribal</t>
  </si>
  <si>
    <t>Table 46: Ratio of Students to Classroom Staff</t>
  </si>
  <si>
    <t>17902</t>
  </si>
  <si>
    <t>Summit Sierra</t>
  </si>
  <si>
    <t>17908</t>
  </si>
  <si>
    <t>Rainier Prep</t>
  </si>
  <si>
    <t>27905</t>
  </si>
  <si>
    <t>Summit Olympus</t>
  </si>
  <si>
    <t>32901</t>
  </si>
  <si>
    <t>Spokane Int'l Acad</t>
  </si>
  <si>
    <t>32907</t>
  </si>
  <si>
    <t>PRIDE Prep</t>
  </si>
  <si>
    <t>05903</t>
  </si>
  <si>
    <t>Summit Atlas</t>
  </si>
  <si>
    <t>Quileute Tribal</t>
  </si>
  <si>
    <t>Chief Leschi Tribal</t>
  </si>
  <si>
    <t>Wa He Lut Tribal</t>
  </si>
  <si>
    <t>Yakama Nation</t>
  </si>
  <si>
    <t>Duty Roots 31–34 (Table 19)</t>
  </si>
  <si>
    <t>17905</t>
  </si>
  <si>
    <t>17910</t>
  </si>
  <si>
    <t>Rainier Valley LA</t>
  </si>
  <si>
    <t>17911</t>
  </si>
  <si>
    <t>Impact Puget Sound</t>
  </si>
  <si>
    <t>17916</t>
  </si>
  <si>
    <t>Impact Salish Sea</t>
  </si>
  <si>
    <t>18901</t>
  </si>
  <si>
    <t>Catalyst Bremerton</t>
  </si>
  <si>
    <t>27901</t>
  </si>
  <si>
    <t>32903</t>
  </si>
  <si>
    <t>Lumen Charter</t>
  </si>
  <si>
    <t>34901</t>
  </si>
  <si>
    <t>39901</t>
  </si>
  <si>
    <t>38901</t>
  </si>
  <si>
    <t>Pullman Comm Mon C</t>
  </si>
  <si>
    <t>37902</t>
  </si>
  <si>
    <t>Whatcom Interg'l Chr</t>
  </si>
  <si>
    <t>17917</t>
  </si>
  <si>
    <t>Why Not You Charter</t>
  </si>
  <si>
    <t>04901</t>
  </si>
  <si>
    <t>Pinnacles Prep Charter</t>
  </si>
  <si>
    <t>27902</t>
  </si>
  <si>
    <t>Impact CB Charter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</si>
  <si>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</si>
  <si>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</si>
  <si>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</si>
  <si>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</si>
  <si>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</si>
  <si>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</si>
  <si>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</si>
  <si>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</si>
  <si>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</si>
  <si>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</si>
  <si>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</si>
  <si>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</si>
  <si>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</si>
  <si>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</si>
  <si>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</si>
  <si>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</si>
  <si>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</si>
  <si>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</si>
  <si>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</si>
  <si>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</si>
  <si>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</si>
  <si>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</si>
  <si>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</si>
  <si>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</si>
  <si>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</si>
  <si>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</si>
  <si>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</si>
  <si>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</si>
  <si>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</si>
  <si>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</si>
  <si>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</si>
  <si>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</si>
  <si>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</si>
  <si>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</si>
  <si>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</si>
  <si>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</si>
  <si>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</si>
  <si>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</si>
  <si>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</si>
  <si>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</si>
  <si>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</si>
  <si>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</si>
  <si>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</si>
  <si>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</si>
  <si>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</si>
  <si>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</si>
  <si>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</si>
  <si>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</si>
  <si>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</si>
  <si>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</si>
  <si>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</si>
  <si>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</si>
  <si>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</si>
  <si>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</si>
  <si>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</si>
  <si>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</si>
  <si>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</si>
  <si>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</si>
  <si>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</si>
  <si>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</si>
  <si>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</si>
  <si>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</si>
  <si>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</si>
  <si>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</si>
  <si>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</si>
  <si>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18902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</si>
  <si>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</si>
  <si>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</si>
  <si>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</si>
  <si>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</si>
  <si>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</si>
  <si>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</si>
  <si>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</si>
  <si>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</si>
  <si>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</si>
  <si>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</si>
  <si>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</si>
  <si>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</si>
  <si>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</si>
  <si>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</si>
  <si>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</si>
  <si>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</si>
  <si>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</si>
  <si>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</si>
  <si>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</si>
  <si>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</si>
  <si>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</si>
  <si>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</si>
  <si>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</si>
  <si>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</si>
  <si>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</si>
  <si>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</si>
  <si>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</si>
  <si>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</si>
  <si>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</si>
  <si>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</si>
  <si>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</si>
  <si>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</si>
  <si>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</si>
  <si>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</si>
  <si>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</si>
  <si>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</si>
  <si>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</si>
  <si>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</si>
  <si>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</si>
  <si>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</si>
  <si>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</si>
  <si>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</si>
  <si>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</si>
  <si>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</si>
  <si>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</si>
  <si>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</si>
  <si>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</si>
  <si>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</si>
  <si>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</si>
  <si>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</si>
  <si>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</si>
  <si>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</si>
  <si>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</si>
  <si>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</si>
  <si>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</si>
  <si>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</si>
  <si>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</si>
  <si>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</si>
  <si>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</si>
  <si>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</si>
  <si>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</si>
  <si>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</si>
  <si>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</si>
  <si>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</si>
  <si>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</si>
  <si>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</si>
  <si>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</si>
  <si>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</si>
  <si>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</si>
  <si>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</si>
  <si>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</si>
  <si>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</si>
  <si>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</si>
  <si>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</si>
  <si>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</si>
  <si>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</si>
  <si>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</si>
  <si>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</si>
  <si>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</si>
  <si>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</si>
  <si>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</si>
  <si>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</si>
  <si>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</si>
  <si>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</si>
  <si>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</si>
  <si>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</si>
  <si>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</si>
  <si>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</si>
  <si>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</si>
  <si>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</si>
  <si>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</si>
  <si>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</si>
  <si>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</si>
  <si>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</si>
  <si>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</si>
  <si>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</si>
  <si>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</si>
  <si>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</si>
  <si>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</si>
  <si>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</si>
  <si>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</si>
  <si>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</si>
  <si>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</si>
  <si>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</si>
  <si>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</si>
  <si>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</si>
  <si>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</si>
  <si>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</si>
  <si>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</si>
  <si>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</si>
  <si>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</si>
  <si>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</si>
  <si>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</si>
  <si>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</si>
  <si>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</si>
  <si>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</si>
  <si>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</si>
  <si>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</si>
  <si>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</si>
  <si>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</si>
  <si>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</si>
  <si>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</si>
  <si>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</si>
  <si>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</si>
  <si>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</si>
  <si>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</si>
  <si>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</si>
  <si>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</si>
  <si>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</si>
  <si>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</si>
  <si>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</si>
  <si>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</si>
  <si>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</si>
  <si>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</si>
  <si>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</si>
  <si>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</si>
  <si>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</si>
  <si>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</si>
  <si>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</si>
  <si>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</si>
  <si>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</si>
  <si>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</si>
  <si>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</si>
  <si>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</si>
  <si>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</si>
  <si>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</si>
  <si>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</si>
  <si>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</si>
  <si>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</si>
  <si>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</si>
  <si>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</si>
  <si>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</si>
  <si>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</si>
  <si>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</si>
  <si>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37903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</si>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</sst>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0000"/>
  </numFmts>
  <fonts count="4" x14ac:knownFonts="1">
    <font>
      <sz val="10"/>
      <name val="Arial"/>
    </font>
    <font>
      <sz val="10"/>
      <name val="Arial"/>
      <family val="2"/>
    </font>
    <font>
      <sz val="11"/>
      <name val="Segoe UI"/>
      <family val="2"/>
    </font>
    <font>
      <sz val="11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/>
    <xf numFmtId="41" fontId="2" fillId="0" borderId="0" xfId="1" applyNumberFormat="1" applyFont="1"/>
    <xf numFmtId="43" fontId="2" fillId="0" borderId="0" xfId="1" applyNumberFormat="1" applyFont="1"/>
    <xf numFmtId="43" fontId="2" fillId="0" borderId="0" xfId="0" applyNumberFormat="1" applyFont="1"/>
    <xf numFmtId="43" fontId="2" fillId="0" borderId="0" xfId="1" applyNumberFormat="1" applyFont="1" applyAlignment="1">
      <alignment horizontal="center"/>
    </xf>
    <xf numFmtId="41" fontId="2" fillId="0" borderId="5" xfId="1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Continuous"/>
    </xf>
    <xf numFmtId="43" fontId="2" fillId="0" borderId="0" xfId="1" applyFont="1" applyFill="1" applyAlignment="1">
      <alignment horizontal="centerContinuous"/>
    </xf>
    <xf numFmtId="43" fontId="2" fillId="0" borderId="3" xfId="1" applyFont="1" applyFill="1" applyBorder="1" applyAlignment="1">
      <alignment horizontal="centerContinuous"/>
    </xf>
    <xf numFmtId="164" fontId="2" fillId="0" borderId="0" xfId="0" applyNumberFormat="1" applyFont="1" applyBorder="1" applyAlignment="1">
      <alignment horizontal="left"/>
    </xf>
    <xf numFmtId="43" fontId="2" fillId="0" borderId="0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5" xfId="1" applyNumberFormat="1" applyFont="1" applyBorder="1" applyAlignment="1">
      <alignment horizontal="center"/>
    </xf>
    <xf numFmtId="0" fontId="2" fillId="0" borderId="1" xfId="0" applyFont="1" applyBorder="1"/>
    <xf numFmtId="41" fontId="2" fillId="0" borderId="4" xfId="1" applyNumberFormat="1" applyFont="1" applyBorder="1"/>
    <xf numFmtId="43" fontId="2" fillId="0" borderId="4" xfId="1" applyNumberFormat="1" applyFont="1" applyBorder="1" applyAlignment="1">
      <alignment horizontal="right"/>
    </xf>
    <xf numFmtId="43" fontId="2" fillId="0" borderId="4" xfId="0" applyNumberFormat="1" applyFont="1" applyBorder="1"/>
    <xf numFmtId="43" fontId="2" fillId="0" borderId="2" xfId="1" applyNumberFormat="1" applyFont="1" applyBorder="1" applyAlignment="1">
      <alignment horizontal="right"/>
    </xf>
    <xf numFmtId="43" fontId="2" fillId="0" borderId="2" xfId="0" applyNumberFormat="1" applyFont="1" applyBorder="1"/>
    <xf numFmtId="41" fontId="2" fillId="0" borderId="5" xfId="1" applyNumberFormat="1" applyFont="1" applyBorder="1"/>
    <xf numFmtId="43" fontId="2" fillId="0" borderId="5" xfId="1" applyNumberFormat="1" applyFont="1" applyBorder="1"/>
    <xf numFmtId="43" fontId="2" fillId="0" borderId="5" xfId="0" applyNumberFormat="1" applyFont="1" applyBorder="1"/>
    <xf numFmtId="43" fontId="2" fillId="0" borderId="3" xfId="1" applyNumberFormat="1" applyFont="1" applyBorder="1" applyAlignment="1">
      <alignment horizontal="center"/>
    </xf>
    <xf numFmtId="43" fontId="2" fillId="0" borderId="3" xfId="0" applyNumberFormat="1" applyFont="1" applyBorder="1"/>
    <xf numFmtId="43" fontId="3" fillId="0" borderId="5" xfId="0" applyNumberFormat="1" applyFont="1" applyFill="1" applyBorder="1" applyAlignment="1">
      <alignment horizontal="right"/>
    </xf>
    <xf numFmtId="43" fontId="2" fillId="0" borderId="0" xfId="1" applyFont="1" applyBorder="1"/>
    <xf numFmtId="164" fontId="2" fillId="0" borderId="0" xfId="1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7"/>
  <sheetViews>
    <sheetView showZeros="0" tabSelected="1" workbookViewId="0">
      <pane ySplit="9" topLeftCell="A302" activePane="bottomLeft" state="frozen"/>
      <selection pane="bottomLeft" activeCell="A2" sqref="A2"/>
    </sheetView>
  </sheetViews>
  <sheetFormatPr defaultRowHeight="16.5" x14ac:dyDescent="0.3"/>
  <cols>
    <col min="1" max="1" width="6.7109375" style="1" customWidth="1"/>
    <col min="2" max="2" width="19.7109375" style="2" customWidth="1"/>
    <col min="3" max="3" width="13.28515625" style="3" customWidth="1"/>
    <col min="4" max="4" width="11.28515625" style="4" bestFit="1" customWidth="1"/>
    <col min="5" max="5" width="9.28515625" style="5" customWidth="1"/>
    <col min="6" max="6" width="10.28515625" style="5" customWidth="1"/>
    <col min="7" max="7" width="11.28515625" style="6" bestFit="1" customWidth="1"/>
    <col min="8" max="8" width="9.28515625" style="5" customWidth="1"/>
    <col min="9" max="9" width="10.28515625" style="5" customWidth="1"/>
    <col min="10" max="16384" width="9.140625" style="2"/>
  </cols>
  <sheetData>
    <row r="1" spans="1:9" x14ac:dyDescent="0.3">
      <c r="A1" s="1" t="s">
        <v>361</v>
      </c>
    </row>
    <row r="3" spans="1:9" x14ac:dyDescent="0.3">
      <c r="C3" s="7"/>
      <c r="D3" s="8" t="s">
        <v>351</v>
      </c>
      <c r="E3" s="9"/>
      <c r="F3" s="10"/>
      <c r="G3" s="8" t="s">
        <v>352</v>
      </c>
      <c r="H3" s="9"/>
      <c r="I3" s="10"/>
    </row>
    <row r="4" spans="1:9" x14ac:dyDescent="0.3">
      <c r="C4" s="7"/>
      <c r="D4" s="8" t="s">
        <v>378</v>
      </c>
      <c r="E4" s="9"/>
      <c r="F4" s="10"/>
      <c r="G4" s="8" t="s">
        <v>350</v>
      </c>
      <c r="H4" s="9"/>
      <c r="I4" s="10"/>
    </row>
    <row r="5" spans="1:9" x14ac:dyDescent="0.3">
      <c r="A5" s="11"/>
      <c r="C5" s="7" t="s">
        <v>280</v>
      </c>
      <c r="D5" s="12"/>
      <c r="E5" s="13" t="s">
        <v>342</v>
      </c>
      <c r="F5" s="14" t="s">
        <v>329</v>
      </c>
      <c r="G5" s="12"/>
      <c r="H5" s="13" t="s">
        <v>342</v>
      </c>
      <c r="I5" s="14" t="s">
        <v>330</v>
      </c>
    </row>
    <row r="6" spans="1:9" x14ac:dyDescent="0.3">
      <c r="A6" s="11" t="s">
        <v>347</v>
      </c>
      <c r="C6" s="7" t="s">
        <v>342</v>
      </c>
      <c r="D6" s="12"/>
      <c r="E6" s="13" t="s">
        <v>355</v>
      </c>
      <c r="F6" s="14" t="s">
        <v>356</v>
      </c>
      <c r="G6" s="12"/>
      <c r="H6" s="13" t="s">
        <v>355</v>
      </c>
      <c r="I6" s="14" t="s">
        <v>356</v>
      </c>
    </row>
    <row r="7" spans="1:9" x14ac:dyDescent="0.3">
      <c r="C7" s="7" t="s">
        <v>354</v>
      </c>
      <c r="D7" s="15" t="s">
        <v>329</v>
      </c>
      <c r="E7" s="15" t="s">
        <v>353</v>
      </c>
      <c r="F7" s="15" t="s">
        <v>342</v>
      </c>
      <c r="G7" s="15" t="s">
        <v>330</v>
      </c>
      <c r="H7" s="15" t="s">
        <v>349</v>
      </c>
      <c r="I7" s="15" t="s">
        <v>342</v>
      </c>
    </row>
    <row r="8" spans="1:9" x14ac:dyDescent="0.3">
      <c r="B8" s="16" t="s">
        <v>279</v>
      </c>
      <c r="C8" s="17">
        <f>SUM(C10:C327)</f>
        <v>1038499.066</v>
      </c>
      <c r="D8" s="18">
        <f>SUM(D10:D327)</f>
        <v>63703.82999999998</v>
      </c>
      <c r="E8" s="19">
        <f>+C8/D8</f>
        <v>16.301987902454222</v>
      </c>
      <c r="F8" s="19">
        <f>+D8/C8*1000</f>
        <v>61.342212126746368</v>
      </c>
      <c r="G8" s="20">
        <f>SUM(G10:G327)</f>
        <v>12730.170000000011</v>
      </c>
      <c r="H8" s="21">
        <f>+C8/G8</f>
        <v>81.577784585751729</v>
      </c>
      <c r="I8" s="21">
        <f>+G8/C8*1000</f>
        <v>12.25823923851272</v>
      </c>
    </row>
    <row r="9" spans="1:9" x14ac:dyDescent="0.3">
      <c r="C9" s="22"/>
      <c r="D9" s="23"/>
      <c r="E9" s="24"/>
      <c r="F9" s="24"/>
      <c r="G9" s="25"/>
      <c r="H9" s="26"/>
      <c r="I9" s="26"/>
    </row>
    <row r="10" spans="1:9" x14ac:dyDescent="0.3">
      <c r="A10" s="29" t="s">
        <v>281</v>
      </c>
      <c r="B10" s="2" t="s">
        <v>0</v>
      </c>
      <c r="C10" s="22">
        <v>80.297999999999988</v>
      </c>
      <c r="D10" s="27">
        <v>10</v>
      </c>
      <c r="E10" s="24">
        <f>IF(D10=0,0,C10/D10)</f>
        <v>8.0297999999999981</v>
      </c>
      <c r="F10" s="24">
        <f>+D10/C10*1000</f>
        <v>124.53610301626443</v>
      </c>
      <c r="G10" s="27">
        <v>1.83</v>
      </c>
      <c r="H10" s="26">
        <f>IF(G10=0,0,+C10/G10)</f>
        <v>43.878688524590153</v>
      </c>
      <c r="I10" s="26">
        <f>+G10/C10*1000</f>
        <v>22.790106851976393</v>
      </c>
    </row>
    <row r="11" spans="1:9" x14ac:dyDescent="0.3">
      <c r="A11" s="1" t="s">
        <v>282</v>
      </c>
      <c r="B11" s="2" t="s">
        <v>1</v>
      </c>
      <c r="C11" s="22">
        <v>11.4</v>
      </c>
      <c r="D11" s="27">
        <v>2</v>
      </c>
      <c r="E11" s="24">
        <f t="shared" ref="E11:E74" si="0">IF(D11=0,0,C11/D11)</f>
        <v>5.7</v>
      </c>
      <c r="F11" s="24">
        <f t="shared" ref="F11:F74" si="1">+D11/C11*1000</f>
        <v>175.43859649122805</v>
      </c>
      <c r="G11" s="27"/>
      <c r="H11" s="26">
        <f t="shared" ref="H11:H74" si="2">IF(G11=0,0,+C11/G11)</f>
        <v>0</v>
      </c>
      <c r="I11" s="26">
        <f t="shared" ref="I11:I74" si="3">+G11/C11*1000</f>
        <v>0</v>
      </c>
    </row>
    <row r="12" spans="1:9" x14ac:dyDescent="0.3">
      <c r="A12" s="29" t="s">
        <v>283</v>
      </c>
      <c r="B12" s="2" t="s">
        <v>2</v>
      </c>
      <c r="C12" s="22">
        <v>4388.0970000000007</v>
      </c>
      <c r="D12" s="27">
        <v>258.73</v>
      </c>
      <c r="E12" s="24">
        <f t="shared" si="0"/>
        <v>16.960139914196269</v>
      </c>
      <c r="F12" s="24">
        <f t="shared" si="1"/>
        <v>58.961777736453861</v>
      </c>
      <c r="G12" s="27">
        <v>59.56</v>
      </c>
      <c r="H12" s="26">
        <f t="shared" si="2"/>
        <v>73.675235057085303</v>
      </c>
      <c r="I12" s="26">
        <f t="shared" si="3"/>
        <v>13.573081907715348</v>
      </c>
    </row>
    <row r="13" spans="1:9" x14ac:dyDescent="0.3">
      <c r="A13" s="29" t="s">
        <v>284</v>
      </c>
      <c r="B13" s="2" t="s">
        <v>3</v>
      </c>
      <c r="C13" s="22">
        <v>191.8</v>
      </c>
      <c r="D13" s="27">
        <v>18</v>
      </c>
      <c r="E13" s="24">
        <f t="shared" si="0"/>
        <v>10.655555555555557</v>
      </c>
      <c r="F13" s="24">
        <f t="shared" si="1"/>
        <v>93.847758081334717</v>
      </c>
      <c r="G13" s="27">
        <v>4.6500000000000004</v>
      </c>
      <c r="H13" s="26">
        <f t="shared" si="2"/>
        <v>41.247311827956992</v>
      </c>
      <c r="I13" s="26">
        <f t="shared" si="3"/>
        <v>24.244004171011472</v>
      </c>
    </row>
    <row r="14" spans="1:9" x14ac:dyDescent="0.3">
      <c r="A14" s="29" t="s">
        <v>285</v>
      </c>
      <c r="B14" s="2" t="s">
        <v>4</v>
      </c>
      <c r="C14" s="22">
        <v>344.89100000000002</v>
      </c>
      <c r="D14" s="27">
        <v>23.51</v>
      </c>
      <c r="E14" s="24">
        <f t="shared" si="0"/>
        <v>14.669970225435984</v>
      </c>
      <c r="F14" s="24">
        <f t="shared" si="1"/>
        <v>68.166464187235974</v>
      </c>
      <c r="G14" s="27">
        <v>3.98</v>
      </c>
      <c r="H14" s="26">
        <f t="shared" si="2"/>
        <v>86.656030150753779</v>
      </c>
      <c r="I14" s="26">
        <f t="shared" si="3"/>
        <v>11.53987781646955</v>
      </c>
    </row>
    <row r="15" spans="1:9" x14ac:dyDescent="0.3">
      <c r="A15" s="29" t="s">
        <v>286</v>
      </c>
      <c r="B15" s="2" t="s">
        <v>5</v>
      </c>
      <c r="C15" s="22">
        <v>2397.491</v>
      </c>
      <c r="D15" s="27">
        <v>141.87</v>
      </c>
      <c r="E15" s="24">
        <f t="shared" si="0"/>
        <v>16.899210544865017</v>
      </c>
      <c r="F15" s="24">
        <f t="shared" si="1"/>
        <v>59.174361864132131</v>
      </c>
      <c r="G15" s="27">
        <v>37.1</v>
      </c>
      <c r="H15" s="26">
        <f t="shared" si="2"/>
        <v>64.622398921832882</v>
      </c>
      <c r="I15" s="26">
        <f t="shared" si="3"/>
        <v>15.474510644669783</v>
      </c>
    </row>
    <row r="16" spans="1:9" x14ac:dyDescent="0.3">
      <c r="A16" s="29" t="s">
        <v>287</v>
      </c>
      <c r="B16" s="2" t="s">
        <v>6</v>
      </c>
      <c r="C16" s="22">
        <v>592.17800000000011</v>
      </c>
      <c r="D16" s="27">
        <v>42.6</v>
      </c>
      <c r="E16" s="24">
        <f t="shared" si="0"/>
        <v>13.900892018779345</v>
      </c>
      <c r="F16" s="24">
        <f t="shared" si="1"/>
        <v>71.937829503966697</v>
      </c>
      <c r="G16" s="27">
        <v>9.09</v>
      </c>
      <c r="H16" s="26">
        <f t="shared" si="2"/>
        <v>65.14609460946096</v>
      </c>
      <c r="I16" s="26">
        <f t="shared" si="3"/>
        <v>15.35011432373374</v>
      </c>
    </row>
    <row r="17" spans="1:9" x14ac:dyDescent="0.3">
      <c r="A17" s="29" t="s">
        <v>288</v>
      </c>
      <c r="B17" s="2" t="s">
        <v>7</v>
      </c>
      <c r="C17" s="22">
        <v>18000.293000000005</v>
      </c>
      <c r="D17" s="27">
        <v>1062.27</v>
      </c>
      <c r="E17" s="24">
        <f t="shared" si="0"/>
        <v>16.945120355465189</v>
      </c>
      <c r="F17" s="24">
        <f t="shared" si="1"/>
        <v>59.014039382581146</v>
      </c>
      <c r="G17" s="27">
        <v>262.83</v>
      </c>
      <c r="H17" s="26">
        <f t="shared" si="2"/>
        <v>68.486447513601973</v>
      </c>
      <c r="I17" s="26">
        <f t="shared" si="3"/>
        <v>14.60142898785036</v>
      </c>
    </row>
    <row r="18" spans="1:9" x14ac:dyDescent="0.3">
      <c r="A18" s="29" t="s">
        <v>289</v>
      </c>
      <c r="B18" s="2" t="s">
        <v>8</v>
      </c>
      <c r="C18" s="22">
        <v>140.69999999999999</v>
      </c>
      <c r="D18" s="27">
        <v>11.62</v>
      </c>
      <c r="E18" s="24">
        <f t="shared" si="0"/>
        <v>12.108433734939759</v>
      </c>
      <c r="F18" s="24">
        <f t="shared" si="1"/>
        <v>82.587064676616919</v>
      </c>
      <c r="G18" s="27">
        <v>1.35</v>
      </c>
      <c r="H18" s="26">
        <f t="shared" si="2"/>
        <v>104.2222222222222</v>
      </c>
      <c r="I18" s="26">
        <f t="shared" si="3"/>
        <v>9.5948827292110881</v>
      </c>
    </row>
    <row r="19" spans="1:9" x14ac:dyDescent="0.3">
      <c r="A19" s="29" t="s">
        <v>290</v>
      </c>
      <c r="B19" s="2" t="s">
        <v>9</v>
      </c>
      <c r="C19" s="22">
        <v>1376.058</v>
      </c>
      <c r="D19" s="27">
        <v>82.8</v>
      </c>
      <c r="E19" s="24">
        <f t="shared" si="0"/>
        <v>16.619057971014492</v>
      </c>
      <c r="F19" s="24">
        <f t="shared" si="1"/>
        <v>60.171882289845335</v>
      </c>
      <c r="G19" s="27">
        <v>14.36</v>
      </c>
      <c r="H19" s="26">
        <f t="shared" si="2"/>
        <v>95.825766016713089</v>
      </c>
      <c r="I19" s="26">
        <f t="shared" si="3"/>
        <v>10.435606638673661</v>
      </c>
    </row>
    <row r="20" spans="1:9" x14ac:dyDescent="0.3">
      <c r="A20" s="29" t="s">
        <v>291</v>
      </c>
      <c r="B20" s="2" t="s">
        <v>10</v>
      </c>
      <c r="C20" s="22">
        <v>827.12299999999982</v>
      </c>
      <c r="D20" s="27">
        <v>53.6</v>
      </c>
      <c r="E20" s="24">
        <f t="shared" si="0"/>
        <v>15.431399253731339</v>
      </c>
      <c r="F20" s="24">
        <f t="shared" si="1"/>
        <v>64.802937410759952</v>
      </c>
      <c r="G20" s="27">
        <v>15.09</v>
      </c>
      <c r="H20" s="26">
        <f t="shared" si="2"/>
        <v>54.812657388999327</v>
      </c>
      <c r="I20" s="26">
        <f t="shared" si="3"/>
        <v>18.24396129717104</v>
      </c>
    </row>
    <row r="21" spans="1:9" x14ac:dyDescent="0.3">
      <c r="A21" s="29" t="s">
        <v>292</v>
      </c>
      <c r="B21" s="2" t="s">
        <v>11</v>
      </c>
      <c r="C21" s="22">
        <v>2402.0129999999999</v>
      </c>
      <c r="D21" s="27">
        <v>145.37</v>
      </c>
      <c r="E21" s="24">
        <f t="shared" si="0"/>
        <v>16.523443626607964</v>
      </c>
      <c r="F21" s="24">
        <f t="shared" si="1"/>
        <v>60.520072122840304</v>
      </c>
      <c r="G21" s="27">
        <v>35.46</v>
      </c>
      <c r="H21" s="26">
        <f t="shared" si="2"/>
        <v>67.738663282571906</v>
      </c>
      <c r="I21" s="26">
        <f t="shared" si="3"/>
        <v>14.762617854274728</v>
      </c>
    </row>
    <row r="22" spans="1:9" x14ac:dyDescent="0.3">
      <c r="A22" s="29" t="s">
        <v>293</v>
      </c>
      <c r="B22" s="2" t="s">
        <v>12</v>
      </c>
      <c r="C22" s="22">
        <v>13197.352999999999</v>
      </c>
      <c r="D22" s="27">
        <v>711.15</v>
      </c>
      <c r="E22" s="24">
        <f t="shared" si="0"/>
        <v>18.557762778598043</v>
      </c>
      <c r="F22" s="24">
        <f t="shared" si="1"/>
        <v>53.885805736953465</v>
      </c>
      <c r="G22" s="27">
        <v>168.93</v>
      </c>
      <c r="H22" s="26">
        <f t="shared" si="2"/>
        <v>78.123204877760017</v>
      </c>
      <c r="I22" s="26">
        <f t="shared" si="3"/>
        <v>12.800294119585953</v>
      </c>
    </row>
    <row r="23" spans="1:9" x14ac:dyDescent="0.3">
      <c r="A23" s="29" t="s">
        <v>294</v>
      </c>
      <c r="B23" s="2" t="s">
        <v>13</v>
      </c>
      <c r="C23" s="22">
        <v>595.55499999999995</v>
      </c>
      <c r="D23" s="27">
        <v>42.15</v>
      </c>
      <c r="E23" s="24">
        <f t="shared" si="0"/>
        <v>14.129418742586001</v>
      </c>
      <c r="F23" s="24">
        <f t="shared" si="1"/>
        <v>70.774319752163962</v>
      </c>
      <c r="G23" s="27">
        <v>10.36</v>
      </c>
      <c r="H23" s="26">
        <f t="shared" si="2"/>
        <v>57.486003861003859</v>
      </c>
      <c r="I23" s="26">
        <f t="shared" si="3"/>
        <v>17.395538615241247</v>
      </c>
    </row>
    <row r="24" spans="1:9" x14ac:dyDescent="0.3">
      <c r="A24" s="1" t="s">
        <v>295</v>
      </c>
      <c r="B24" s="2" t="s">
        <v>14</v>
      </c>
      <c r="C24" s="22">
        <v>11</v>
      </c>
      <c r="D24" s="27">
        <v>1</v>
      </c>
      <c r="E24" s="24">
        <f t="shared" si="0"/>
        <v>11</v>
      </c>
      <c r="F24" s="24">
        <f t="shared" si="1"/>
        <v>90.909090909090907</v>
      </c>
      <c r="G24" s="26"/>
      <c r="H24" s="26">
        <f t="shared" si="2"/>
        <v>0</v>
      </c>
      <c r="I24" s="26">
        <f t="shared" si="3"/>
        <v>0</v>
      </c>
    </row>
    <row r="25" spans="1:9" x14ac:dyDescent="0.3">
      <c r="A25" s="29" t="s">
        <v>296</v>
      </c>
      <c r="B25" s="2" t="s">
        <v>15</v>
      </c>
      <c r="C25" s="22">
        <v>301.25</v>
      </c>
      <c r="D25" s="27">
        <v>24.58</v>
      </c>
      <c r="E25" s="24">
        <f t="shared" si="0"/>
        <v>12.255899104963385</v>
      </c>
      <c r="F25" s="24">
        <f t="shared" si="1"/>
        <v>81.593360995850617</v>
      </c>
      <c r="G25" s="27">
        <v>6.11</v>
      </c>
      <c r="H25" s="26">
        <f t="shared" si="2"/>
        <v>49.304418985270047</v>
      </c>
      <c r="I25" s="26">
        <f t="shared" si="3"/>
        <v>20.28215767634855</v>
      </c>
    </row>
    <row r="26" spans="1:9" x14ac:dyDescent="0.3">
      <c r="A26" s="29" t="s">
        <v>297</v>
      </c>
      <c r="B26" s="2" t="s">
        <v>16</v>
      </c>
      <c r="C26" s="22">
        <v>1238.1120000000001</v>
      </c>
      <c r="D26" s="27">
        <v>85.68</v>
      </c>
      <c r="E26" s="24">
        <f t="shared" si="0"/>
        <v>14.450420168067227</v>
      </c>
      <c r="F26" s="24">
        <f t="shared" si="1"/>
        <v>69.202140032565708</v>
      </c>
      <c r="G26" s="27">
        <v>17.920000000000002</v>
      </c>
      <c r="H26" s="26">
        <f t="shared" si="2"/>
        <v>69.091071428571425</v>
      </c>
      <c r="I26" s="26">
        <f t="shared" si="3"/>
        <v>14.473650202889562</v>
      </c>
    </row>
    <row r="27" spans="1:9" x14ac:dyDescent="0.3">
      <c r="A27" s="29" t="s">
        <v>298</v>
      </c>
      <c r="B27" s="2" t="s">
        <v>17</v>
      </c>
      <c r="C27" s="22">
        <v>1525.3210000000001</v>
      </c>
      <c r="D27" s="27">
        <v>97.01</v>
      </c>
      <c r="E27" s="24">
        <f t="shared" si="0"/>
        <v>15.723337800226782</v>
      </c>
      <c r="F27" s="24">
        <f t="shared" si="1"/>
        <v>63.599727532761953</v>
      </c>
      <c r="G27" s="27">
        <v>21.59</v>
      </c>
      <c r="H27" s="26">
        <f t="shared" si="2"/>
        <v>70.649421028253826</v>
      </c>
      <c r="I27" s="26">
        <f t="shared" si="3"/>
        <v>14.154397664491603</v>
      </c>
    </row>
    <row r="28" spans="1:9" x14ac:dyDescent="0.3">
      <c r="A28" s="29" t="s">
        <v>299</v>
      </c>
      <c r="B28" s="2" t="s">
        <v>18</v>
      </c>
      <c r="C28" s="22">
        <v>1203.375</v>
      </c>
      <c r="D28" s="27">
        <v>83.17</v>
      </c>
      <c r="E28" s="24">
        <f t="shared" si="0"/>
        <v>14.468858963568595</v>
      </c>
      <c r="F28" s="24">
        <f t="shared" si="1"/>
        <v>69.113950347979639</v>
      </c>
      <c r="G28" s="27">
        <v>16.32</v>
      </c>
      <c r="H28" s="26">
        <f t="shared" si="2"/>
        <v>73.736213235294116</v>
      </c>
      <c r="I28" s="26">
        <f t="shared" si="3"/>
        <v>13.561857276410096</v>
      </c>
    </row>
    <row r="29" spans="1:9" x14ac:dyDescent="0.3">
      <c r="A29" s="29" t="s">
        <v>300</v>
      </c>
      <c r="B29" s="2" t="s">
        <v>19</v>
      </c>
      <c r="C29" s="22">
        <v>7025.6409999999996</v>
      </c>
      <c r="D29" s="27">
        <v>465.83</v>
      </c>
      <c r="E29" s="24">
        <f t="shared" si="0"/>
        <v>15.081984844256489</v>
      </c>
      <c r="F29" s="24">
        <f t="shared" si="1"/>
        <v>66.304270314979092</v>
      </c>
      <c r="G29" s="27">
        <v>92.08</v>
      </c>
      <c r="H29" s="26">
        <f t="shared" si="2"/>
        <v>76.299315812337099</v>
      </c>
      <c r="I29" s="26">
        <f t="shared" si="3"/>
        <v>13.106277420095903</v>
      </c>
    </row>
    <row r="30" spans="1:9" x14ac:dyDescent="0.3">
      <c r="A30" s="29" t="s">
        <v>399</v>
      </c>
      <c r="B30" s="2" t="s">
        <v>400</v>
      </c>
      <c r="C30" s="22">
        <v>109.3</v>
      </c>
      <c r="D30" s="27">
        <v>7</v>
      </c>
      <c r="E30" s="24">
        <f t="shared" si="0"/>
        <v>15.614285714285714</v>
      </c>
      <c r="F30" s="24">
        <f t="shared" si="1"/>
        <v>64.043915827996344</v>
      </c>
      <c r="G30" s="27">
        <v>0.18</v>
      </c>
      <c r="H30" s="26">
        <f t="shared" si="2"/>
        <v>607.22222222222229</v>
      </c>
      <c r="I30" s="26">
        <f t="shared" si="3"/>
        <v>1.6468435498627629</v>
      </c>
    </row>
    <row r="31" spans="1:9" x14ac:dyDescent="0.3">
      <c r="A31" s="29" t="s">
        <v>301</v>
      </c>
      <c r="B31" s="2" t="s">
        <v>20</v>
      </c>
      <c r="C31" s="22">
        <v>3385.0409999999997</v>
      </c>
      <c r="D31" s="27">
        <v>221.78</v>
      </c>
      <c r="E31" s="24">
        <f t="shared" si="0"/>
        <v>15.263057985390926</v>
      </c>
      <c r="F31" s="24">
        <f t="shared" si="1"/>
        <v>65.517670243875926</v>
      </c>
      <c r="G31" s="27">
        <v>54.75</v>
      </c>
      <c r="H31" s="26">
        <f t="shared" si="2"/>
        <v>61.827232876712323</v>
      </c>
      <c r="I31" s="26">
        <f t="shared" si="3"/>
        <v>16.17410247025073</v>
      </c>
    </row>
    <row r="32" spans="1:9" x14ac:dyDescent="0.3">
      <c r="A32" s="29" t="s">
        <v>302</v>
      </c>
      <c r="B32" s="2" t="s">
        <v>21</v>
      </c>
      <c r="C32" s="22">
        <v>303.91700000000003</v>
      </c>
      <c r="D32" s="27">
        <v>22.44</v>
      </c>
      <c r="E32" s="24">
        <f t="shared" si="0"/>
        <v>13.543538324420679</v>
      </c>
      <c r="F32" s="24">
        <f t="shared" si="1"/>
        <v>73.83594863071167</v>
      </c>
      <c r="G32" s="27">
        <v>4.28</v>
      </c>
      <c r="H32" s="26">
        <f t="shared" si="2"/>
        <v>71.008644859813089</v>
      </c>
      <c r="I32" s="26">
        <f t="shared" si="3"/>
        <v>14.082792341330034</v>
      </c>
    </row>
    <row r="33" spans="1:9" x14ac:dyDescent="0.3">
      <c r="A33" s="29" t="s">
        <v>303</v>
      </c>
      <c r="B33" s="2" t="s">
        <v>22</v>
      </c>
      <c r="C33" s="22">
        <v>2460.2600000000002</v>
      </c>
      <c r="D33" s="27">
        <v>156.77000000000001</v>
      </c>
      <c r="E33" s="24">
        <f t="shared" si="0"/>
        <v>15.693436244179372</v>
      </c>
      <c r="F33" s="24">
        <f t="shared" si="1"/>
        <v>63.720907546356884</v>
      </c>
      <c r="G33" s="27">
        <v>33.909999999999997</v>
      </c>
      <c r="H33" s="26">
        <f t="shared" si="2"/>
        <v>72.552639339427913</v>
      </c>
      <c r="I33" s="26">
        <f t="shared" si="3"/>
        <v>13.783096095534615</v>
      </c>
    </row>
    <row r="34" spans="1:9" x14ac:dyDescent="0.3">
      <c r="A34" s="29" t="s">
        <v>304</v>
      </c>
      <c r="B34" s="2" t="s">
        <v>23</v>
      </c>
      <c r="C34" s="22">
        <v>468.35899999999992</v>
      </c>
      <c r="D34" s="27">
        <v>43.32</v>
      </c>
      <c r="E34" s="24">
        <f t="shared" si="0"/>
        <v>10.811611265004615</v>
      </c>
      <c r="F34" s="24">
        <f t="shared" si="1"/>
        <v>92.493151620872041</v>
      </c>
      <c r="G34" s="27">
        <v>10.82</v>
      </c>
      <c r="H34" s="26">
        <f t="shared" si="2"/>
        <v>43.286414048059143</v>
      </c>
      <c r="I34" s="26">
        <f t="shared" si="3"/>
        <v>23.101936762184568</v>
      </c>
    </row>
    <row r="35" spans="1:9" x14ac:dyDescent="0.3">
      <c r="A35" s="29" t="s">
        <v>305</v>
      </c>
      <c r="B35" s="2" t="s">
        <v>24</v>
      </c>
      <c r="C35" s="22">
        <v>3412.0810000000001</v>
      </c>
      <c r="D35" s="27">
        <v>76.52</v>
      </c>
      <c r="E35" s="24">
        <f t="shared" si="0"/>
        <v>44.59070831155254</v>
      </c>
      <c r="F35" s="24">
        <f t="shared" si="1"/>
        <v>22.426196798962273</v>
      </c>
      <c r="G35" s="27">
        <v>22.67</v>
      </c>
      <c r="H35" s="26">
        <f t="shared" si="2"/>
        <v>150.51085134539036</v>
      </c>
      <c r="I35" s="26">
        <f t="shared" si="3"/>
        <v>6.6440392241567539</v>
      </c>
    </row>
    <row r="36" spans="1:9" x14ac:dyDescent="0.3">
      <c r="A36" s="29" t="s">
        <v>372</v>
      </c>
      <c r="B36" s="2" t="s">
        <v>374</v>
      </c>
      <c r="C36" s="22">
        <v>115.03699999999999</v>
      </c>
      <c r="D36" s="28">
        <v>17</v>
      </c>
      <c r="E36" s="24">
        <f t="shared" si="0"/>
        <v>6.7668823529411757</v>
      </c>
      <c r="F36" s="24">
        <f t="shared" si="1"/>
        <v>147.77854081730226</v>
      </c>
      <c r="G36" s="27">
        <v>4.25</v>
      </c>
      <c r="H36" s="26">
        <f t="shared" si="2"/>
        <v>27.067529411764703</v>
      </c>
      <c r="I36" s="26">
        <f t="shared" si="3"/>
        <v>36.944635204325564</v>
      </c>
    </row>
    <row r="37" spans="1:9" x14ac:dyDescent="0.3">
      <c r="A37" s="29" t="s">
        <v>306</v>
      </c>
      <c r="B37" s="2" t="s">
        <v>25</v>
      </c>
      <c r="C37" s="22">
        <v>21039.613000000001</v>
      </c>
      <c r="D37" s="27">
        <v>1275.72</v>
      </c>
      <c r="E37" s="24">
        <f t="shared" si="0"/>
        <v>16.492343931270184</v>
      </c>
      <c r="F37" s="24">
        <f t="shared" si="1"/>
        <v>60.63419512516699</v>
      </c>
      <c r="G37" s="27">
        <v>216.78</v>
      </c>
      <c r="H37" s="26">
        <f t="shared" si="2"/>
        <v>97.055138850447463</v>
      </c>
      <c r="I37" s="26">
        <f t="shared" si="3"/>
        <v>10.303421455518217</v>
      </c>
    </row>
    <row r="38" spans="1:9" x14ac:dyDescent="0.3">
      <c r="A38" s="29" t="s">
        <v>307</v>
      </c>
      <c r="B38" s="2" t="s">
        <v>26</v>
      </c>
      <c r="C38" s="22">
        <v>1851.3279999999997</v>
      </c>
      <c r="D38" s="27">
        <v>102.63</v>
      </c>
      <c r="E38" s="24">
        <f t="shared" si="0"/>
        <v>18.038858033713339</v>
      </c>
      <c r="F38" s="24">
        <f t="shared" si="1"/>
        <v>55.43588170221593</v>
      </c>
      <c r="G38" s="27">
        <v>21.34</v>
      </c>
      <c r="H38" s="26">
        <f t="shared" si="2"/>
        <v>86.753889409559505</v>
      </c>
      <c r="I38" s="26">
        <f t="shared" si="3"/>
        <v>11.526860718360012</v>
      </c>
    </row>
    <row r="39" spans="1:9" x14ac:dyDescent="0.3">
      <c r="A39" s="29" t="s">
        <v>308</v>
      </c>
      <c r="B39" s="2" t="s">
        <v>27</v>
      </c>
      <c r="C39" s="22">
        <v>1625.2300000000005</v>
      </c>
      <c r="D39" s="27">
        <v>95.46</v>
      </c>
      <c r="E39" s="24">
        <f t="shared" si="0"/>
        <v>17.025246176408974</v>
      </c>
      <c r="F39" s="24">
        <f t="shared" si="1"/>
        <v>58.736301938802484</v>
      </c>
      <c r="G39" s="27">
        <v>19.78</v>
      </c>
      <c r="H39" s="26">
        <f t="shared" si="2"/>
        <v>82.165318503538941</v>
      </c>
      <c r="I39" s="26">
        <f t="shared" si="3"/>
        <v>12.170585086418535</v>
      </c>
    </row>
    <row r="40" spans="1:9" x14ac:dyDescent="0.3">
      <c r="A40" s="29" t="s">
        <v>309</v>
      </c>
      <c r="B40" s="2" t="s">
        <v>28</v>
      </c>
      <c r="C40" s="22">
        <v>155.30799999999999</v>
      </c>
      <c r="D40" s="27">
        <v>10.02</v>
      </c>
      <c r="E40" s="24">
        <f t="shared" si="0"/>
        <v>15.499800399201597</v>
      </c>
      <c r="F40" s="24">
        <f t="shared" si="1"/>
        <v>64.516959847528781</v>
      </c>
      <c r="G40" s="27">
        <v>1.21</v>
      </c>
      <c r="H40" s="26">
        <f t="shared" si="2"/>
        <v>128.35371900826445</v>
      </c>
      <c r="I40" s="26">
        <f t="shared" si="3"/>
        <v>7.7909702011486859</v>
      </c>
    </row>
    <row r="41" spans="1:9" x14ac:dyDescent="0.3">
      <c r="A41" s="29" t="s">
        <v>310</v>
      </c>
      <c r="B41" s="2" t="s">
        <v>29</v>
      </c>
      <c r="C41" s="22">
        <v>2827.6739999999995</v>
      </c>
      <c r="D41" s="27">
        <v>165.23</v>
      </c>
      <c r="E41" s="24">
        <f t="shared" si="0"/>
        <v>17.113562912304058</v>
      </c>
      <c r="F41" s="24">
        <f t="shared" si="1"/>
        <v>58.433185720843355</v>
      </c>
      <c r="G41" s="27">
        <v>32.700000000000003</v>
      </c>
      <c r="H41" s="26">
        <f t="shared" si="2"/>
        <v>86.473211009174292</v>
      </c>
      <c r="I41" s="26">
        <f t="shared" si="3"/>
        <v>11.564275089702706</v>
      </c>
    </row>
    <row r="42" spans="1:9" x14ac:dyDescent="0.3">
      <c r="A42" s="29" t="s">
        <v>311</v>
      </c>
      <c r="B42" s="2" t="s">
        <v>331</v>
      </c>
      <c r="C42" s="22">
        <v>22641.062999999998</v>
      </c>
      <c r="D42" s="27">
        <v>1468.47</v>
      </c>
      <c r="E42" s="24">
        <f t="shared" si="0"/>
        <v>15.418131116059572</v>
      </c>
      <c r="F42" s="24">
        <f t="shared" si="1"/>
        <v>64.858703851493203</v>
      </c>
      <c r="G42" s="27">
        <v>311.76</v>
      </c>
      <c r="H42" s="26">
        <f t="shared" si="2"/>
        <v>72.623373749037711</v>
      </c>
      <c r="I42" s="26">
        <f t="shared" si="3"/>
        <v>13.769671503497872</v>
      </c>
    </row>
    <row r="43" spans="1:9" x14ac:dyDescent="0.3">
      <c r="A43" s="29" t="s">
        <v>312</v>
      </c>
      <c r="B43" s="2" t="s">
        <v>30</v>
      </c>
      <c r="C43" s="22">
        <v>6870.5380000000005</v>
      </c>
      <c r="D43" s="27">
        <v>402.24</v>
      </c>
      <c r="E43" s="24">
        <f t="shared" si="0"/>
        <v>17.0806931185362</v>
      </c>
      <c r="F43" s="24">
        <f t="shared" si="1"/>
        <v>58.545633544272661</v>
      </c>
      <c r="G43" s="27">
        <v>51.82</v>
      </c>
      <c r="H43" s="26">
        <f t="shared" si="2"/>
        <v>132.58467773060596</v>
      </c>
      <c r="I43" s="26">
        <f t="shared" si="3"/>
        <v>7.5423496675223971</v>
      </c>
    </row>
    <row r="44" spans="1:9" x14ac:dyDescent="0.3">
      <c r="A44" s="29" t="s">
        <v>313</v>
      </c>
      <c r="B44" s="2" t="s">
        <v>31</v>
      </c>
      <c r="C44" s="22">
        <v>11388.834000000003</v>
      </c>
      <c r="D44" s="27">
        <v>684.5</v>
      </c>
      <c r="E44" s="24">
        <f t="shared" si="0"/>
        <v>16.638179693206723</v>
      </c>
      <c r="F44" s="24">
        <f t="shared" si="1"/>
        <v>60.102728690224112</v>
      </c>
      <c r="G44" s="27">
        <v>130.33000000000001</v>
      </c>
      <c r="H44" s="26">
        <f t="shared" si="2"/>
        <v>87.384592956341606</v>
      </c>
      <c r="I44" s="26">
        <f t="shared" si="3"/>
        <v>11.443664908980146</v>
      </c>
    </row>
    <row r="45" spans="1:9" x14ac:dyDescent="0.3">
      <c r="A45" s="29" t="s">
        <v>314</v>
      </c>
      <c r="B45" s="2" t="s">
        <v>32</v>
      </c>
      <c r="C45" s="22">
        <v>3679.1519999999996</v>
      </c>
      <c r="D45" s="27">
        <v>196.37</v>
      </c>
      <c r="E45" s="24">
        <f t="shared" si="0"/>
        <v>18.73581504303101</v>
      </c>
      <c r="F45" s="24">
        <f t="shared" si="1"/>
        <v>53.373712203246839</v>
      </c>
      <c r="G45" s="27">
        <v>33.26</v>
      </c>
      <c r="H45" s="26">
        <f t="shared" si="2"/>
        <v>110.61791942273</v>
      </c>
      <c r="I45" s="26">
        <f t="shared" si="3"/>
        <v>9.0401266378774245</v>
      </c>
    </row>
    <row r="46" spans="1:9" x14ac:dyDescent="0.3">
      <c r="A46" s="29" t="s">
        <v>315</v>
      </c>
      <c r="B46" s="2" t="s">
        <v>33</v>
      </c>
      <c r="C46" s="22">
        <v>345.52000000000004</v>
      </c>
      <c r="D46" s="27">
        <v>32.159999999999997</v>
      </c>
      <c r="E46" s="24">
        <f t="shared" si="0"/>
        <v>10.743781094527366</v>
      </c>
      <c r="F46" s="24">
        <f t="shared" si="1"/>
        <v>93.077101180828876</v>
      </c>
      <c r="G46" s="26">
        <v>3.11</v>
      </c>
      <c r="H46" s="26">
        <f t="shared" si="2"/>
        <v>111.09967845659166</v>
      </c>
      <c r="I46" s="26">
        <f t="shared" si="3"/>
        <v>9.0009261403102556</v>
      </c>
    </row>
    <row r="47" spans="1:9" x14ac:dyDescent="0.3">
      <c r="A47" s="29" t="s">
        <v>316</v>
      </c>
      <c r="B47" s="2" t="s">
        <v>34</v>
      </c>
      <c r="C47" s="22">
        <v>332.8</v>
      </c>
      <c r="D47" s="27">
        <v>4</v>
      </c>
      <c r="E47" s="24">
        <f t="shared" si="0"/>
        <v>83.2</v>
      </c>
      <c r="F47" s="24">
        <f t="shared" si="1"/>
        <v>12.019230769230768</v>
      </c>
      <c r="G47" s="26">
        <v>0.73</v>
      </c>
      <c r="H47" s="26">
        <f t="shared" si="2"/>
        <v>455.89041095890411</v>
      </c>
      <c r="I47" s="26">
        <f t="shared" si="3"/>
        <v>2.1935096153846154</v>
      </c>
    </row>
    <row r="48" spans="1:9" x14ac:dyDescent="0.3">
      <c r="A48" s="29" t="s">
        <v>317</v>
      </c>
      <c r="B48" s="2" t="s">
        <v>35</v>
      </c>
      <c r="C48" s="22">
        <v>5999.6020000000008</v>
      </c>
      <c r="D48" s="27">
        <v>375.45</v>
      </c>
      <c r="E48" s="24">
        <f t="shared" si="0"/>
        <v>15.979762951125318</v>
      </c>
      <c r="F48" s="24">
        <f t="shared" si="1"/>
        <v>62.579151083688544</v>
      </c>
      <c r="G48" s="27">
        <v>99.73</v>
      </c>
      <c r="H48" s="26">
        <f t="shared" si="2"/>
        <v>60.158447809084535</v>
      </c>
      <c r="I48" s="26">
        <f t="shared" si="3"/>
        <v>16.622769310364255</v>
      </c>
    </row>
    <row r="49" spans="1:9" x14ac:dyDescent="0.3">
      <c r="A49" s="29" t="s">
        <v>318</v>
      </c>
      <c r="B49" s="2" t="s">
        <v>36</v>
      </c>
      <c r="C49" s="22">
        <v>664.49000000000012</v>
      </c>
      <c r="D49" s="27">
        <v>38.630000000000003</v>
      </c>
      <c r="E49" s="24">
        <f t="shared" si="0"/>
        <v>17.201397877297438</v>
      </c>
      <c r="F49" s="24">
        <f t="shared" si="1"/>
        <v>58.134810155156579</v>
      </c>
      <c r="G49" s="27">
        <v>11.94</v>
      </c>
      <c r="H49" s="26">
        <f t="shared" si="2"/>
        <v>55.652428810720281</v>
      </c>
      <c r="I49" s="26">
        <f t="shared" si="3"/>
        <v>17.96866770004063</v>
      </c>
    </row>
    <row r="50" spans="1:9" x14ac:dyDescent="0.3">
      <c r="A50" s="29" t="s">
        <v>319</v>
      </c>
      <c r="B50" s="2" t="s">
        <v>37</v>
      </c>
      <c r="C50" s="22">
        <v>1374.9329999999998</v>
      </c>
      <c r="D50" s="27">
        <v>78.75</v>
      </c>
      <c r="E50" s="24">
        <f t="shared" si="0"/>
        <v>17.459466666666664</v>
      </c>
      <c r="F50" s="24">
        <f t="shared" si="1"/>
        <v>57.275518152520895</v>
      </c>
      <c r="G50" s="27">
        <v>22.06</v>
      </c>
      <c r="H50" s="26">
        <f t="shared" si="2"/>
        <v>62.326971894832269</v>
      </c>
      <c r="I50" s="26">
        <f t="shared" si="3"/>
        <v>16.044418164376012</v>
      </c>
    </row>
    <row r="51" spans="1:9" x14ac:dyDescent="0.3">
      <c r="A51" s="29" t="s">
        <v>320</v>
      </c>
      <c r="B51" s="2" t="s">
        <v>38</v>
      </c>
      <c r="C51" s="22">
        <v>1006.3340000000001</v>
      </c>
      <c r="D51" s="27">
        <v>57.5</v>
      </c>
      <c r="E51" s="24">
        <f t="shared" si="0"/>
        <v>17.501460869565218</v>
      </c>
      <c r="F51" s="24">
        <f t="shared" si="1"/>
        <v>57.138087354695351</v>
      </c>
      <c r="G51" s="27">
        <v>3.13</v>
      </c>
      <c r="H51" s="26">
        <f t="shared" si="2"/>
        <v>321.51246006389778</v>
      </c>
      <c r="I51" s="26">
        <f t="shared" si="3"/>
        <v>3.1102993638295038</v>
      </c>
    </row>
    <row r="52" spans="1:9" x14ac:dyDescent="0.3">
      <c r="A52" s="29" t="s">
        <v>321</v>
      </c>
      <c r="B52" s="2" t="s">
        <v>39</v>
      </c>
      <c r="C52" s="22">
        <v>2288.0019999999995</v>
      </c>
      <c r="D52" s="27">
        <v>133.68</v>
      </c>
      <c r="E52" s="24">
        <f t="shared" si="0"/>
        <v>17.115514661879111</v>
      </c>
      <c r="F52" s="24">
        <f t="shared" si="1"/>
        <v>58.426522354438518</v>
      </c>
      <c r="G52" s="27">
        <v>48.84</v>
      </c>
      <c r="H52" s="26">
        <f t="shared" si="2"/>
        <v>46.846887796887785</v>
      </c>
      <c r="I52" s="26">
        <f t="shared" si="3"/>
        <v>21.346135186944775</v>
      </c>
    </row>
    <row r="53" spans="1:9" x14ac:dyDescent="0.3">
      <c r="A53" s="29" t="s">
        <v>322</v>
      </c>
      <c r="B53" s="2" t="s">
        <v>40</v>
      </c>
      <c r="C53" s="22">
        <v>4735.3950000000004</v>
      </c>
      <c r="D53" s="27">
        <v>269.27999999999997</v>
      </c>
      <c r="E53" s="24">
        <f t="shared" si="0"/>
        <v>17.585394385026742</v>
      </c>
      <c r="F53" s="24">
        <f t="shared" si="1"/>
        <v>56.865372371259411</v>
      </c>
      <c r="G53" s="27">
        <v>61.56</v>
      </c>
      <c r="H53" s="26">
        <f t="shared" si="2"/>
        <v>76.923245614035096</v>
      </c>
      <c r="I53" s="26">
        <f t="shared" si="3"/>
        <v>12.999971491290589</v>
      </c>
    </row>
    <row r="54" spans="1:9" x14ac:dyDescent="0.3">
      <c r="A54" s="29" t="s">
        <v>323</v>
      </c>
      <c r="B54" s="2" t="s">
        <v>41</v>
      </c>
      <c r="C54" s="22">
        <v>136.94</v>
      </c>
      <c r="D54" s="27">
        <v>11.35</v>
      </c>
      <c r="E54" s="24">
        <f t="shared" si="0"/>
        <v>12.065198237885463</v>
      </c>
      <c r="F54" s="24">
        <f t="shared" si="1"/>
        <v>82.883014458887104</v>
      </c>
      <c r="G54" s="27">
        <v>5.49</v>
      </c>
      <c r="H54" s="26">
        <f t="shared" si="2"/>
        <v>24.943533697632056</v>
      </c>
      <c r="I54" s="26">
        <f t="shared" si="3"/>
        <v>40.090550606104863</v>
      </c>
    </row>
    <row r="55" spans="1:9" x14ac:dyDescent="0.3">
      <c r="A55" s="29" t="s">
        <v>324</v>
      </c>
      <c r="B55" s="2" t="s">
        <v>42</v>
      </c>
      <c r="C55" s="22">
        <v>736.89799999999991</v>
      </c>
      <c r="D55" s="27">
        <v>47.23</v>
      </c>
      <c r="E55" s="24">
        <f t="shared" si="0"/>
        <v>15.602329028160067</v>
      </c>
      <c r="F55" s="24">
        <f t="shared" si="1"/>
        <v>64.092995231361741</v>
      </c>
      <c r="G55" s="27">
        <v>14.62</v>
      </c>
      <c r="H55" s="26">
        <f t="shared" si="2"/>
        <v>50.403419972640215</v>
      </c>
      <c r="I55" s="26">
        <f t="shared" si="3"/>
        <v>19.839923571511935</v>
      </c>
    </row>
    <row r="56" spans="1:9" x14ac:dyDescent="0.3">
      <c r="A56" s="29" t="s">
        <v>325</v>
      </c>
      <c r="B56" s="2" t="s">
        <v>43</v>
      </c>
      <c r="C56" s="22">
        <v>22.2</v>
      </c>
      <c r="D56" s="27">
        <v>2.67</v>
      </c>
      <c r="E56" s="24">
        <f t="shared" si="0"/>
        <v>8.3146067415730336</v>
      </c>
      <c r="F56" s="24">
        <f t="shared" si="1"/>
        <v>120.27027027027027</v>
      </c>
      <c r="G56" s="27"/>
      <c r="H56" s="26">
        <f t="shared" si="2"/>
        <v>0</v>
      </c>
      <c r="I56" s="26">
        <f t="shared" si="3"/>
        <v>0</v>
      </c>
    </row>
    <row r="57" spans="1:9" x14ac:dyDescent="0.3">
      <c r="A57" s="29" t="s">
        <v>326</v>
      </c>
      <c r="B57" s="2" t="s">
        <v>44</v>
      </c>
      <c r="C57" s="22">
        <v>5657.5769999999993</v>
      </c>
      <c r="D57" s="27">
        <v>346.83</v>
      </c>
      <c r="E57" s="24">
        <f t="shared" si="0"/>
        <v>16.312248075426002</v>
      </c>
      <c r="F57" s="24">
        <f t="shared" si="1"/>
        <v>61.303628744248648</v>
      </c>
      <c r="G57" s="27">
        <v>69.569999999999993</v>
      </c>
      <c r="H57" s="26">
        <f t="shared" si="2"/>
        <v>81.322078482104359</v>
      </c>
      <c r="I57" s="26">
        <f t="shared" si="3"/>
        <v>12.296783587744367</v>
      </c>
    </row>
    <row r="58" spans="1:9" x14ac:dyDescent="0.3">
      <c r="A58" s="29" t="s">
        <v>327</v>
      </c>
      <c r="B58" s="2" t="s">
        <v>45</v>
      </c>
      <c r="C58" s="22">
        <v>89.499999999999986</v>
      </c>
      <c r="D58" s="27">
        <v>12</v>
      </c>
      <c r="E58" s="24">
        <f t="shared" si="0"/>
        <v>7.4583333333333321</v>
      </c>
      <c r="F58" s="24">
        <f t="shared" si="1"/>
        <v>134.07821229050282</v>
      </c>
      <c r="G58" s="27">
        <v>1.83</v>
      </c>
      <c r="H58" s="26">
        <f t="shared" si="2"/>
        <v>48.907103825136602</v>
      </c>
      <c r="I58" s="26">
        <f t="shared" si="3"/>
        <v>20.44692737430168</v>
      </c>
    </row>
    <row r="59" spans="1:9" x14ac:dyDescent="0.3">
      <c r="A59" s="29" t="s">
        <v>328</v>
      </c>
      <c r="B59" s="2" t="s">
        <v>46</v>
      </c>
      <c r="C59" s="22">
        <v>252.64399999999995</v>
      </c>
      <c r="D59" s="27">
        <v>21</v>
      </c>
      <c r="E59" s="24">
        <f t="shared" si="0"/>
        <v>12.030666666666665</v>
      </c>
      <c r="F59" s="24">
        <f t="shared" si="1"/>
        <v>83.120913221766614</v>
      </c>
      <c r="G59" s="27">
        <v>2.1</v>
      </c>
      <c r="H59" s="26">
        <f t="shared" si="2"/>
        <v>120.30666666666664</v>
      </c>
      <c r="I59" s="26">
        <f t="shared" si="3"/>
        <v>8.312091322176661</v>
      </c>
    </row>
    <row r="60" spans="1:9" x14ac:dyDescent="0.3">
      <c r="A60" s="29" t="s">
        <v>403</v>
      </c>
      <c r="B60" s="2" t="s">
        <v>47</v>
      </c>
      <c r="C60" s="22">
        <v>34.1</v>
      </c>
      <c r="D60" s="27">
        <v>2.38</v>
      </c>
      <c r="E60" s="24">
        <f t="shared" si="0"/>
        <v>14.327731092436975</v>
      </c>
      <c r="F60" s="24">
        <f t="shared" si="1"/>
        <v>69.794721407624635</v>
      </c>
      <c r="G60" s="27"/>
      <c r="H60" s="26">
        <f t="shared" si="2"/>
        <v>0</v>
      </c>
      <c r="I60" s="26">
        <f t="shared" si="3"/>
        <v>0</v>
      </c>
    </row>
    <row r="61" spans="1:9" x14ac:dyDescent="0.3">
      <c r="A61" s="29" t="s">
        <v>404</v>
      </c>
      <c r="B61" s="2" t="s">
        <v>48</v>
      </c>
      <c r="C61" s="22">
        <v>265.51400000000001</v>
      </c>
      <c r="D61" s="27">
        <v>19.489999999999998</v>
      </c>
      <c r="E61" s="24">
        <f t="shared" si="0"/>
        <v>13.623088763468447</v>
      </c>
      <c r="F61" s="24">
        <f t="shared" si="1"/>
        <v>73.404792214346514</v>
      </c>
      <c r="G61" s="27">
        <v>3.22</v>
      </c>
      <c r="H61" s="26">
        <f t="shared" si="2"/>
        <v>82.457763975155274</v>
      </c>
      <c r="I61" s="26">
        <f t="shared" si="3"/>
        <v>12.127420776305581</v>
      </c>
    </row>
    <row r="62" spans="1:9" x14ac:dyDescent="0.3">
      <c r="A62" s="29" t="s">
        <v>405</v>
      </c>
      <c r="B62" s="2" t="s">
        <v>49</v>
      </c>
      <c r="C62" s="22">
        <v>32.5</v>
      </c>
      <c r="D62" s="27">
        <v>4</v>
      </c>
      <c r="E62" s="24">
        <f t="shared" si="0"/>
        <v>8.125</v>
      </c>
      <c r="F62" s="24">
        <f t="shared" si="1"/>
        <v>123.07692307692308</v>
      </c>
      <c r="G62" s="27">
        <v>0</v>
      </c>
      <c r="H62" s="26">
        <f t="shared" si="2"/>
        <v>0</v>
      </c>
      <c r="I62" s="26">
        <f t="shared" si="3"/>
        <v>0</v>
      </c>
    </row>
    <row r="63" spans="1:9" x14ac:dyDescent="0.3">
      <c r="A63" s="29" t="s">
        <v>406</v>
      </c>
      <c r="B63" s="2" t="s">
        <v>50</v>
      </c>
      <c r="C63" s="22">
        <v>214.988</v>
      </c>
      <c r="D63" s="27">
        <v>18</v>
      </c>
      <c r="E63" s="24">
        <f t="shared" si="0"/>
        <v>11.943777777777777</v>
      </c>
      <c r="F63" s="24">
        <f t="shared" si="1"/>
        <v>83.725603289485932</v>
      </c>
      <c r="G63" s="27">
        <v>5.44</v>
      </c>
      <c r="H63" s="26">
        <f t="shared" si="2"/>
        <v>39.519852941176467</v>
      </c>
      <c r="I63" s="26">
        <f t="shared" si="3"/>
        <v>25.303737883044636</v>
      </c>
    </row>
    <row r="64" spans="1:9" x14ac:dyDescent="0.3">
      <c r="A64" s="29" t="s">
        <v>407</v>
      </c>
      <c r="B64" s="2" t="s">
        <v>51</v>
      </c>
      <c r="C64" s="22">
        <v>351.35199999999998</v>
      </c>
      <c r="D64" s="27">
        <v>21.5</v>
      </c>
      <c r="E64" s="24">
        <f t="shared" si="0"/>
        <v>16.341953488372091</v>
      </c>
      <c r="F64" s="24">
        <f t="shared" si="1"/>
        <v>61.192194722102059</v>
      </c>
      <c r="G64" s="27">
        <v>4.07</v>
      </c>
      <c r="H64" s="26">
        <f t="shared" si="2"/>
        <v>86.327272727272714</v>
      </c>
      <c r="I64" s="26">
        <f t="shared" si="3"/>
        <v>11.583824768323506</v>
      </c>
    </row>
    <row r="65" spans="1:9" x14ac:dyDescent="0.3">
      <c r="A65" s="29" t="s">
        <v>408</v>
      </c>
      <c r="B65" s="2" t="s">
        <v>52</v>
      </c>
      <c r="C65" s="22">
        <v>17650.045999999995</v>
      </c>
      <c r="D65" s="27">
        <v>1080.19</v>
      </c>
      <c r="E65" s="24">
        <f t="shared" si="0"/>
        <v>16.339760597672626</v>
      </c>
      <c r="F65" s="24">
        <f t="shared" si="1"/>
        <v>61.200407069760637</v>
      </c>
      <c r="G65" s="27">
        <v>136.88999999999999</v>
      </c>
      <c r="H65" s="26">
        <f t="shared" si="2"/>
        <v>128.93597779238803</v>
      </c>
      <c r="I65" s="26">
        <f t="shared" si="3"/>
        <v>7.7557871520561488</v>
      </c>
    </row>
    <row r="66" spans="1:9" x14ac:dyDescent="0.3">
      <c r="A66" s="29" t="s">
        <v>409</v>
      </c>
      <c r="B66" s="2" t="s">
        <v>53</v>
      </c>
      <c r="C66" s="22">
        <v>2006.5239999999997</v>
      </c>
      <c r="D66" s="27">
        <v>130.93</v>
      </c>
      <c r="E66" s="24">
        <f t="shared" si="0"/>
        <v>15.325166119300386</v>
      </c>
      <c r="F66" s="24">
        <f t="shared" si="1"/>
        <v>65.252147494871735</v>
      </c>
      <c r="G66" s="27">
        <v>36.950000000000003</v>
      </c>
      <c r="H66" s="26">
        <f t="shared" si="2"/>
        <v>54.303761840324746</v>
      </c>
      <c r="I66" s="26">
        <f t="shared" si="3"/>
        <v>18.414930496719705</v>
      </c>
    </row>
    <row r="67" spans="1:9" x14ac:dyDescent="0.3">
      <c r="A67" s="1" t="s">
        <v>410</v>
      </c>
      <c r="B67" s="2" t="s">
        <v>54</v>
      </c>
      <c r="C67" s="22">
        <v>11.4</v>
      </c>
      <c r="D67" s="27">
        <v>2</v>
      </c>
      <c r="E67" s="24">
        <f t="shared" si="0"/>
        <v>5.7</v>
      </c>
      <c r="F67" s="24">
        <f t="shared" si="1"/>
        <v>175.43859649122805</v>
      </c>
      <c r="G67" s="26"/>
      <c r="H67" s="26">
        <f t="shared" si="2"/>
        <v>0</v>
      </c>
      <c r="I67" s="26">
        <f t="shared" si="3"/>
        <v>0</v>
      </c>
    </row>
    <row r="68" spans="1:9" x14ac:dyDescent="0.3">
      <c r="A68" s="29" t="s">
        <v>411</v>
      </c>
      <c r="B68" s="2" t="s">
        <v>55</v>
      </c>
      <c r="C68" s="22">
        <v>40.996000000000002</v>
      </c>
      <c r="D68" s="27">
        <v>9.4700000000000006</v>
      </c>
      <c r="E68" s="24">
        <f t="shared" si="0"/>
        <v>4.3290390707497357</v>
      </c>
      <c r="F68" s="24">
        <f t="shared" si="1"/>
        <v>230.99814616060104</v>
      </c>
      <c r="G68" s="27">
        <v>1.21</v>
      </c>
      <c r="H68" s="26">
        <f t="shared" si="2"/>
        <v>33.880991735537194</v>
      </c>
      <c r="I68" s="26">
        <f t="shared" si="3"/>
        <v>29.515074641428431</v>
      </c>
    </row>
    <row r="69" spans="1:9" x14ac:dyDescent="0.3">
      <c r="A69" s="29" t="s">
        <v>412</v>
      </c>
      <c r="B69" s="2" t="s">
        <v>56</v>
      </c>
      <c r="C69" s="22">
        <v>346.27800000000002</v>
      </c>
      <c r="D69" s="27">
        <v>24.48</v>
      </c>
      <c r="E69" s="24">
        <f t="shared" si="0"/>
        <v>14.145343137254903</v>
      </c>
      <c r="F69" s="24">
        <f t="shared" si="1"/>
        <v>70.694644187618039</v>
      </c>
      <c r="G69" s="27">
        <v>7.09</v>
      </c>
      <c r="H69" s="26">
        <f t="shared" si="2"/>
        <v>48.840338504936533</v>
      </c>
      <c r="I69" s="26">
        <f t="shared" si="3"/>
        <v>20.474878565776628</v>
      </c>
    </row>
    <row r="70" spans="1:9" x14ac:dyDescent="0.3">
      <c r="A70" s="29" t="s">
        <v>413</v>
      </c>
      <c r="B70" s="2" t="s">
        <v>57</v>
      </c>
      <c r="C70" s="22">
        <v>2356.4210000000003</v>
      </c>
      <c r="D70" s="27">
        <v>153.07</v>
      </c>
      <c r="E70" s="24">
        <f t="shared" si="0"/>
        <v>15.394401254328088</v>
      </c>
      <c r="F70" s="24">
        <f t="shared" si="1"/>
        <v>64.958680982727614</v>
      </c>
      <c r="G70" s="27">
        <v>44.7</v>
      </c>
      <c r="H70" s="26">
        <f t="shared" si="2"/>
        <v>52.716353467561525</v>
      </c>
      <c r="I70" s="26">
        <f t="shared" si="3"/>
        <v>18.969445612647316</v>
      </c>
    </row>
    <row r="71" spans="1:9" x14ac:dyDescent="0.3">
      <c r="A71" s="29" t="s">
        <v>414</v>
      </c>
      <c r="B71" s="2" t="s">
        <v>58</v>
      </c>
      <c r="C71" s="22">
        <v>3094.8829999999998</v>
      </c>
      <c r="D71" s="27">
        <v>197.22</v>
      </c>
      <c r="E71" s="24">
        <f t="shared" si="0"/>
        <v>15.692541324409289</v>
      </c>
      <c r="F71" s="24">
        <f t="shared" si="1"/>
        <v>63.724541444700826</v>
      </c>
      <c r="G71" s="27">
        <v>52.43</v>
      </c>
      <c r="H71" s="26">
        <f t="shared" si="2"/>
        <v>59.028857524318134</v>
      </c>
      <c r="I71" s="26">
        <f t="shared" si="3"/>
        <v>16.940866585263482</v>
      </c>
    </row>
    <row r="72" spans="1:9" x14ac:dyDescent="0.3">
      <c r="A72" s="1" t="s">
        <v>415</v>
      </c>
      <c r="B72" s="2" t="s">
        <v>59</v>
      </c>
      <c r="C72" s="22">
        <v>859.17499999999995</v>
      </c>
      <c r="D72" s="27">
        <v>51.5</v>
      </c>
      <c r="E72" s="24">
        <f t="shared" si="0"/>
        <v>16.683009708737863</v>
      </c>
      <c r="F72" s="24">
        <f t="shared" si="1"/>
        <v>59.941222684552045</v>
      </c>
      <c r="G72" s="27">
        <v>15.06</v>
      </c>
      <c r="H72" s="26">
        <f t="shared" si="2"/>
        <v>57.050132802124828</v>
      </c>
      <c r="I72" s="26">
        <f t="shared" si="3"/>
        <v>17.528442983094251</v>
      </c>
    </row>
    <row r="73" spans="1:9" x14ac:dyDescent="0.3">
      <c r="A73" s="29" t="s">
        <v>416</v>
      </c>
      <c r="B73" s="2" t="s">
        <v>60</v>
      </c>
      <c r="C73" s="22">
        <v>207.10599999999994</v>
      </c>
      <c r="D73" s="27">
        <v>17.28</v>
      </c>
      <c r="E73" s="24">
        <f t="shared" si="0"/>
        <v>11.985300925925921</v>
      </c>
      <c r="F73" s="24">
        <f t="shared" si="1"/>
        <v>83.435535426303474</v>
      </c>
      <c r="G73" s="27">
        <v>3.85</v>
      </c>
      <c r="H73" s="26">
        <f t="shared" si="2"/>
        <v>53.793766233766213</v>
      </c>
      <c r="I73" s="26">
        <f t="shared" si="3"/>
        <v>18.589514548105804</v>
      </c>
    </row>
    <row r="74" spans="1:9" x14ac:dyDescent="0.3">
      <c r="A74" s="29" t="s">
        <v>417</v>
      </c>
      <c r="B74" s="2" t="s">
        <v>61</v>
      </c>
      <c r="C74" s="22">
        <v>533.69899999999996</v>
      </c>
      <c r="D74" s="27">
        <v>35.89</v>
      </c>
      <c r="E74" s="24">
        <f t="shared" si="0"/>
        <v>14.870409584842573</v>
      </c>
      <c r="F74" s="24">
        <f t="shared" si="1"/>
        <v>67.247643334538765</v>
      </c>
      <c r="G74" s="27">
        <v>15.13</v>
      </c>
      <c r="H74" s="26">
        <f t="shared" si="2"/>
        <v>35.274223397224056</v>
      </c>
      <c r="I74" s="26">
        <f t="shared" si="3"/>
        <v>28.349313002272822</v>
      </c>
    </row>
    <row r="75" spans="1:9" x14ac:dyDescent="0.3">
      <c r="A75" s="29" t="s">
        <v>418</v>
      </c>
      <c r="B75" s="2" t="s">
        <v>62</v>
      </c>
      <c r="C75" s="22">
        <v>1708.9419999999998</v>
      </c>
      <c r="D75" s="27">
        <v>104</v>
      </c>
      <c r="E75" s="24">
        <f t="shared" ref="E75:E138" si="4">IF(D75=0,0,C75/D75)</f>
        <v>16.432134615384612</v>
      </c>
      <c r="F75" s="24">
        <f t="shared" ref="F75:F138" si="5">+D75/C75*1000</f>
        <v>60.856366102535958</v>
      </c>
      <c r="G75" s="27">
        <v>32.909999999999997</v>
      </c>
      <c r="H75" s="26">
        <f t="shared" ref="H75:H138" si="6">IF(G75=0,0,+C75/G75)</f>
        <v>51.927742327560011</v>
      </c>
      <c r="I75" s="26">
        <f t="shared" ref="I75:I138" si="7">+G75/C75*1000</f>
        <v>19.257528927254409</v>
      </c>
    </row>
    <row r="76" spans="1:9" x14ac:dyDescent="0.3">
      <c r="A76" s="29" t="s">
        <v>419</v>
      </c>
      <c r="B76" s="2" t="s">
        <v>63</v>
      </c>
      <c r="C76" s="22">
        <v>8097.7470000000003</v>
      </c>
      <c r="D76" s="27">
        <v>470.72</v>
      </c>
      <c r="E76" s="24">
        <f t="shared" si="4"/>
        <v>17.202895564242013</v>
      </c>
      <c r="F76" s="24">
        <f t="shared" si="5"/>
        <v>58.129748928930482</v>
      </c>
      <c r="G76" s="27">
        <v>103.77</v>
      </c>
      <c r="H76" s="26">
        <f t="shared" si="6"/>
        <v>78.03553050014456</v>
      </c>
      <c r="I76" s="26">
        <f t="shared" si="7"/>
        <v>12.814675489367598</v>
      </c>
    </row>
    <row r="77" spans="1:9" x14ac:dyDescent="0.3">
      <c r="A77" s="29" t="s">
        <v>420</v>
      </c>
      <c r="B77" s="2" t="s">
        <v>64</v>
      </c>
      <c r="C77" s="22">
        <v>2527.9230000000002</v>
      </c>
      <c r="D77" s="27">
        <v>145.38</v>
      </c>
      <c r="E77" s="24">
        <f t="shared" si="4"/>
        <v>17.38838217086257</v>
      </c>
      <c r="F77" s="24">
        <f t="shared" si="5"/>
        <v>57.509663071224871</v>
      </c>
      <c r="G77" s="27">
        <v>33.590000000000003</v>
      </c>
      <c r="H77" s="26">
        <f t="shared" si="6"/>
        <v>75.25820184578744</v>
      </c>
      <c r="I77" s="26">
        <f t="shared" si="7"/>
        <v>13.287588269104715</v>
      </c>
    </row>
    <row r="78" spans="1:9" x14ac:dyDescent="0.3">
      <c r="A78" s="29" t="s">
        <v>421</v>
      </c>
      <c r="B78" s="2" t="s">
        <v>65</v>
      </c>
      <c r="C78" s="22">
        <v>109.923</v>
      </c>
      <c r="D78" s="27">
        <v>13.92</v>
      </c>
      <c r="E78" s="24">
        <f t="shared" si="4"/>
        <v>7.8967672413793109</v>
      </c>
      <c r="F78" s="24">
        <f t="shared" si="5"/>
        <v>126.63409841434459</v>
      </c>
      <c r="G78" s="27">
        <v>3.5</v>
      </c>
      <c r="H78" s="26">
        <f t="shared" si="6"/>
        <v>31.406571428571429</v>
      </c>
      <c r="I78" s="26">
        <f t="shared" si="7"/>
        <v>31.840470147284915</v>
      </c>
    </row>
    <row r="79" spans="1:9" x14ac:dyDescent="0.3">
      <c r="A79" s="29" t="s">
        <v>422</v>
      </c>
      <c r="B79" s="2" t="s">
        <v>66</v>
      </c>
      <c r="C79" s="22">
        <v>705.30400000000009</v>
      </c>
      <c r="D79" s="27">
        <v>45.37</v>
      </c>
      <c r="E79" s="24">
        <f t="shared" si="4"/>
        <v>15.545602821247524</v>
      </c>
      <c r="F79" s="24">
        <f t="shared" si="5"/>
        <v>64.32687181697537</v>
      </c>
      <c r="G79" s="27">
        <v>18.940000000000001</v>
      </c>
      <c r="H79" s="26">
        <f t="shared" si="6"/>
        <v>37.238859556494191</v>
      </c>
      <c r="I79" s="26">
        <f t="shared" si="7"/>
        <v>26.853668772614363</v>
      </c>
    </row>
    <row r="80" spans="1:9" x14ac:dyDescent="0.3">
      <c r="A80" s="29" t="s">
        <v>423</v>
      </c>
      <c r="B80" s="2" t="s">
        <v>67</v>
      </c>
      <c r="C80" s="22">
        <v>3053.6589999999997</v>
      </c>
      <c r="D80" s="27">
        <v>193.63</v>
      </c>
      <c r="E80" s="24">
        <f t="shared" si="4"/>
        <v>15.770588235294117</v>
      </c>
      <c r="F80" s="24">
        <f t="shared" si="5"/>
        <v>63.40917568071616</v>
      </c>
      <c r="G80" s="27">
        <v>48.63</v>
      </c>
      <c r="H80" s="26">
        <f t="shared" si="6"/>
        <v>62.793728151346897</v>
      </c>
      <c r="I80" s="26">
        <f t="shared" si="7"/>
        <v>15.925157327651846</v>
      </c>
    </row>
    <row r="81" spans="1:9" x14ac:dyDescent="0.3">
      <c r="A81" s="29" t="s">
        <v>424</v>
      </c>
      <c r="B81" s="2" t="s">
        <v>68</v>
      </c>
      <c r="C81" s="22">
        <v>1544.3870000000002</v>
      </c>
      <c r="D81" s="27">
        <v>97.15</v>
      </c>
      <c r="E81" s="24">
        <f t="shared" si="4"/>
        <v>15.896932578486878</v>
      </c>
      <c r="F81" s="24">
        <f t="shared" si="5"/>
        <v>62.905217409884962</v>
      </c>
      <c r="G81" s="27">
        <v>17.03</v>
      </c>
      <c r="H81" s="26">
        <f t="shared" si="6"/>
        <v>90.686259541984739</v>
      </c>
      <c r="I81" s="26">
        <f t="shared" si="7"/>
        <v>11.027028847044168</v>
      </c>
    </row>
    <row r="82" spans="1:9" x14ac:dyDescent="0.3">
      <c r="A82" s="29" t="s">
        <v>425</v>
      </c>
      <c r="B82" s="2" t="s">
        <v>69</v>
      </c>
      <c r="C82" s="22">
        <v>701.46599999999989</v>
      </c>
      <c r="D82" s="27">
        <v>50.77</v>
      </c>
      <c r="E82" s="24">
        <f t="shared" si="4"/>
        <v>13.816545203860544</v>
      </c>
      <c r="F82" s="24">
        <f t="shared" si="5"/>
        <v>72.376993325407085</v>
      </c>
      <c r="G82" s="27">
        <v>16.32</v>
      </c>
      <c r="H82" s="26">
        <f t="shared" si="6"/>
        <v>42.981985294117642</v>
      </c>
      <c r="I82" s="26">
        <f t="shared" si="7"/>
        <v>23.265560982285674</v>
      </c>
    </row>
    <row r="83" spans="1:9" x14ac:dyDescent="0.3">
      <c r="A83" s="29" t="s">
        <v>426</v>
      </c>
      <c r="B83" s="2" t="s">
        <v>70</v>
      </c>
      <c r="C83" s="22">
        <v>287.27799999999996</v>
      </c>
      <c r="D83" s="27">
        <v>21.06</v>
      </c>
      <c r="E83" s="24">
        <f t="shared" si="4"/>
        <v>13.640930674264007</v>
      </c>
      <c r="F83" s="24">
        <f t="shared" si="5"/>
        <v>73.308781041360646</v>
      </c>
      <c r="G83" s="27">
        <v>5.98</v>
      </c>
      <c r="H83" s="26">
        <f t="shared" si="6"/>
        <v>48.039799331103673</v>
      </c>
      <c r="I83" s="26">
        <f t="shared" si="7"/>
        <v>20.816073629028335</v>
      </c>
    </row>
    <row r="84" spans="1:9" x14ac:dyDescent="0.3">
      <c r="A84" s="29" t="s">
        <v>427</v>
      </c>
      <c r="B84" s="2" t="s">
        <v>71</v>
      </c>
      <c r="C84" s="22">
        <v>1302.06</v>
      </c>
      <c r="D84" s="27">
        <v>81.89</v>
      </c>
      <c r="E84" s="24">
        <f t="shared" si="4"/>
        <v>15.900109903529124</v>
      </c>
      <c r="F84" s="24">
        <f t="shared" si="5"/>
        <v>62.892647036234884</v>
      </c>
      <c r="G84" s="27">
        <v>21.27</v>
      </c>
      <c r="H84" s="26">
        <f t="shared" si="6"/>
        <v>61.215796897038082</v>
      </c>
      <c r="I84" s="26">
        <f t="shared" si="7"/>
        <v>16.33565273489701</v>
      </c>
    </row>
    <row r="85" spans="1:9" x14ac:dyDescent="0.3">
      <c r="A85" s="29" t="s">
        <v>428</v>
      </c>
      <c r="B85" s="2" t="s">
        <v>72</v>
      </c>
      <c r="C85" s="22">
        <v>1534.5439999999999</v>
      </c>
      <c r="D85" s="27">
        <v>86.93</v>
      </c>
      <c r="E85" s="24">
        <f t="shared" si="4"/>
        <v>17.652640055216839</v>
      </c>
      <c r="F85" s="24">
        <f t="shared" si="5"/>
        <v>56.64875037796245</v>
      </c>
      <c r="G85" s="27">
        <v>24.36</v>
      </c>
      <c r="H85" s="26">
        <f t="shared" si="6"/>
        <v>62.994417077175697</v>
      </c>
      <c r="I85" s="26">
        <f t="shared" si="7"/>
        <v>15.874422629784483</v>
      </c>
    </row>
    <row r="86" spans="1:9" x14ac:dyDescent="0.3">
      <c r="A86" s="29" t="s">
        <v>429</v>
      </c>
      <c r="B86" s="2" t="s">
        <v>73</v>
      </c>
      <c r="C86" s="22">
        <v>157.96100000000001</v>
      </c>
      <c r="D86" s="27">
        <v>19.670000000000002</v>
      </c>
      <c r="E86" s="24">
        <f t="shared" si="4"/>
        <v>8.0305541433655314</v>
      </c>
      <c r="F86" s="24">
        <f t="shared" si="5"/>
        <v>124.52440792347478</v>
      </c>
      <c r="G86" s="27">
        <v>2.68</v>
      </c>
      <c r="H86" s="26">
        <f t="shared" si="6"/>
        <v>58.940671641791049</v>
      </c>
      <c r="I86" s="26">
        <f t="shared" si="7"/>
        <v>16.966213179202462</v>
      </c>
    </row>
    <row r="87" spans="1:9" x14ac:dyDescent="0.3">
      <c r="A87" s="29" t="s">
        <v>430</v>
      </c>
      <c r="B87" s="2" t="s">
        <v>348</v>
      </c>
      <c r="C87" s="22">
        <v>170.51099999999997</v>
      </c>
      <c r="D87" s="27">
        <v>13.34</v>
      </c>
      <c r="E87" s="24">
        <f t="shared" si="4"/>
        <v>12.781934032983505</v>
      </c>
      <c r="F87" s="24">
        <f t="shared" si="5"/>
        <v>78.235421761645881</v>
      </c>
      <c r="G87" s="27">
        <v>4.54</v>
      </c>
      <c r="H87" s="26">
        <f t="shared" si="6"/>
        <v>37.557488986784136</v>
      </c>
      <c r="I87" s="26">
        <f t="shared" si="7"/>
        <v>26.625848185747554</v>
      </c>
    </row>
    <row r="88" spans="1:9" x14ac:dyDescent="0.3">
      <c r="A88" s="29" t="s">
        <v>431</v>
      </c>
      <c r="B88" s="2" t="s">
        <v>74</v>
      </c>
      <c r="C88" s="22">
        <v>164.45</v>
      </c>
      <c r="D88" s="27">
        <v>12.69</v>
      </c>
      <c r="E88" s="24">
        <f t="shared" si="4"/>
        <v>12.959022852639874</v>
      </c>
      <c r="F88" s="24">
        <f t="shared" si="5"/>
        <v>77.166311948920651</v>
      </c>
      <c r="G88" s="27">
        <v>4.4000000000000004</v>
      </c>
      <c r="H88" s="26">
        <f t="shared" si="6"/>
        <v>37.374999999999993</v>
      </c>
      <c r="I88" s="26">
        <f t="shared" si="7"/>
        <v>26.755852842809368</v>
      </c>
    </row>
    <row r="89" spans="1:9" x14ac:dyDescent="0.3">
      <c r="A89" s="29" t="s">
        <v>432</v>
      </c>
      <c r="B89" s="2" t="s">
        <v>75</v>
      </c>
      <c r="C89" s="22">
        <v>54</v>
      </c>
      <c r="D89" s="27">
        <v>3.43</v>
      </c>
      <c r="E89" s="24">
        <f t="shared" si="4"/>
        <v>15.74344023323615</v>
      </c>
      <c r="F89" s="24">
        <f t="shared" si="5"/>
        <v>63.518518518518519</v>
      </c>
      <c r="G89" s="27">
        <v>2.2999999999999998</v>
      </c>
      <c r="H89" s="26">
        <f t="shared" si="6"/>
        <v>23.478260869565219</v>
      </c>
      <c r="I89" s="26">
        <f t="shared" si="7"/>
        <v>42.592592592592588</v>
      </c>
    </row>
    <row r="90" spans="1:9" x14ac:dyDescent="0.3">
      <c r="A90" s="29" t="s">
        <v>433</v>
      </c>
      <c r="B90" s="2" t="s">
        <v>76</v>
      </c>
      <c r="C90" s="22">
        <v>155.29900000000001</v>
      </c>
      <c r="D90" s="27">
        <v>14.97</v>
      </c>
      <c r="E90" s="24">
        <f t="shared" si="4"/>
        <v>10.374014696058785</v>
      </c>
      <c r="F90" s="24">
        <f t="shared" si="5"/>
        <v>96.394696681884625</v>
      </c>
      <c r="G90" s="27">
        <v>3.69</v>
      </c>
      <c r="H90" s="26">
        <f t="shared" si="6"/>
        <v>42.086449864498647</v>
      </c>
      <c r="I90" s="26">
        <f t="shared" si="7"/>
        <v>23.760616616977572</v>
      </c>
    </row>
    <row r="91" spans="1:9" x14ac:dyDescent="0.3">
      <c r="A91" s="29" t="s">
        <v>434</v>
      </c>
      <c r="B91" s="2" t="s">
        <v>77</v>
      </c>
      <c r="C91" s="22">
        <v>543.35500000000002</v>
      </c>
      <c r="D91" s="27">
        <v>38.97</v>
      </c>
      <c r="E91" s="24">
        <f t="shared" si="4"/>
        <v>13.942904798562997</v>
      </c>
      <c r="F91" s="24">
        <f t="shared" si="5"/>
        <v>71.721066337845414</v>
      </c>
      <c r="G91" s="27">
        <v>7.89</v>
      </c>
      <c r="H91" s="26">
        <f t="shared" si="6"/>
        <v>68.866286438529784</v>
      </c>
      <c r="I91" s="26">
        <f t="shared" si="7"/>
        <v>14.520893338609197</v>
      </c>
    </row>
    <row r="92" spans="1:9" x14ac:dyDescent="0.3">
      <c r="A92" s="29" t="s">
        <v>435</v>
      </c>
      <c r="B92" s="2" t="s">
        <v>78</v>
      </c>
      <c r="C92" s="22">
        <v>319.65199999999999</v>
      </c>
      <c r="D92" s="27">
        <v>23.67</v>
      </c>
      <c r="E92" s="24">
        <f t="shared" si="4"/>
        <v>13.504520490071819</v>
      </c>
      <c r="F92" s="24">
        <f t="shared" si="5"/>
        <v>74.049278590467139</v>
      </c>
      <c r="G92" s="27">
        <v>5.78</v>
      </c>
      <c r="H92" s="26">
        <f t="shared" si="6"/>
        <v>55.303114186851204</v>
      </c>
      <c r="I92" s="26">
        <f t="shared" si="7"/>
        <v>18.08216435373469</v>
      </c>
    </row>
    <row r="93" spans="1:9" x14ac:dyDescent="0.3">
      <c r="A93" s="29" t="s">
        <v>436</v>
      </c>
      <c r="B93" s="2" t="s">
        <v>79</v>
      </c>
      <c r="C93" s="22">
        <v>5377.4120000000012</v>
      </c>
      <c r="D93" s="27">
        <v>370.45</v>
      </c>
      <c r="E93" s="24">
        <f t="shared" si="4"/>
        <v>14.515891483331087</v>
      </c>
      <c r="F93" s="24">
        <f t="shared" si="5"/>
        <v>68.890016238294535</v>
      </c>
      <c r="G93" s="27">
        <v>100.5</v>
      </c>
      <c r="H93" s="26">
        <f t="shared" si="6"/>
        <v>53.50658706467663</v>
      </c>
      <c r="I93" s="26">
        <f t="shared" si="7"/>
        <v>18.6892877094037</v>
      </c>
    </row>
    <row r="94" spans="1:9" x14ac:dyDescent="0.3">
      <c r="A94" s="29" t="s">
        <v>437</v>
      </c>
      <c r="B94" s="2" t="s">
        <v>80</v>
      </c>
      <c r="C94" s="22">
        <v>929.73500000000013</v>
      </c>
      <c r="D94" s="27">
        <v>64.52</v>
      </c>
      <c r="E94" s="24">
        <f t="shared" si="4"/>
        <v>14.410027898326103</v>
      </c>
      <c r="F94" s="24">
        <f t="shared" si="5"/>
        <v>69.39611824874828</v>
      </c>
      <c r="G94" s="27">
        <v>12.9</v>
      </c>
      <c r="H94" s="26">
        <f t="shared" si="6"/>
        <v>72.072480620155048</v>
      </c>
      <c r="I94" s="26">
        <f t="shared" si="7"/>
        <v>13.874921348556308</v>
      </c>
    </row>
    <row r="95" spans="1:9" x14ac:dyDescent="0.3">
      <c r="A95" s="29" t="s">
        <v>438</v>
      </c>
      <c r="B95" s="2" t="s">
        <v>81</v>
      </c>
      <c r="C95" s="22">
        <v>1165.5059999999999</v>
      </c>
      <c r="D95" s="27">
        <v>70.34</v>
      </c>
      <c r="E95" s="24">
        <f t="shared" si="4"/>
        <v>16.569604776798403</v>
      </c>
      <c r="F95" s="24">
        <f t="shared" si="5"/>
        <v>60.351469662103845</v>
      </c>
      <c r="G95" s="27">
        <v>15.29</v>
      </c>
      <c r="H95" s="26">
        <f t="shared" si="6"/>
        <v>76.226684107259643</v>
      </c>
      <c r="I95" s="26">
        <f t="shared" si="7"/>
        <v>13.118765583360361</v>
      </c>
    </row>
    <row r="96" spans="1:9" x14ac:dyDescent="0.3">
      <c r="A96" s="29" t="s">
        <v>439</v>
      </c>
      <c r="B96" s="2" t="s">
        <v>82</v>
      </c>
      <c r="C96" s="22">
        <v>50.4</v>
      </c>
      <c r="D96" s="27">
        <v>2.0299999999999998</v>
      </c>
      <c r="E96" s="24">
        <f t="shared" si="4"/>
        <v>24.827586206896555</v>
      </c>
      <c r="F96" s="24">
        <f t="shared" si="5"/>
        <v>40.277777777777771</v>
      </c>
      <c r="G96" s="27">
        <v>1.19</v>
      </c>
      <c r="H96" s="26">
        <f t="shared" si="6"/>
        <v>42.352941176470587</v>
      </c>
      <c r="I96" s="26">
        <f t="shared" si="7"/>
        <v>23.611111111111111</v>
      </c>
    </row>
    <row r="97" spans="1:9" x14ac:dyDescent="0.3">
      <c r="A97" s="29" t="s">
        <v>440</v>
      </c>
      <c r="B97" s="2" t="s">
        <v>83</v>
      </c>
      <c r="C97" s="22">
        <v>71.259999999999991</v>
      </c>
      <c r="D97" s="27">
        <v>5.71</v>
      </c>
      <c r="E97" s="24">
        <f t="shared" si="4"/>
        <v>12.479859894921189</v>
      </c>
      <c r="F97" s="24">
        <f t="shared" si="5"/>
        <v>80.129104687061471</v>
      </c>
      <c r="G97" s="27">
        <v>0.71</v>
      </c>
      <c r="H97" s="26">
        <f t="shared" si="6"/>
        <v>100.36619718309858</v>
      </c>
      <c r="I97" s="26">
        <f t="shared" si="7"/>
        <v>9.9635138927869775</v>
      </c>
    </row>
    <row r="98" spans="1:9" x14ac:dyDescent="0.3">
      <c r="A98" s="29" t="s">
        <v>441</v>
      </c>
      <c r="B98" s="2" t="s">
        <v>84</v>
      </c>
      <c r="C98" s="22">
        <v>642.09399999999994</v>
      </c>
      <c r="D98" s="27">
        <v>26.99</v>
      </c>
      <c r="E98" s="24">
        <f t="shared" si="4"/>
        <v>23.790070396443127</v>
      </c>
      <c r="F98" s="24">
        <f t="shared" si="5"/>
        <v>42.034343881113983</v>
      </c>
      <c r="G98" s="27">
        <v>6.87</v>
      </c>
      <c r="H98" s="26">
        <f t="shared" si="6"/>
        <v>93.463464337700131</v>
      </c>
      <c r="I98" s="26">
        <f t="shared" si="7"/>
        <v>10.699368005307635</v>
      </c>
    </row>
    <row r="99" spans="1:9" x14ac:dyDescent="0.3">
      <c r="A99" s="29" t="s">
        <v>442</v>
      </c>
      <c r="B99" s="2" t="s">
        <v>85</v>
      </c>
      <c r="C99" s="22">
        <v>663.36599999999999</v>
      </c>
      <c r="D99" s="27">
        <v>43.82</v>
      </c>
      <c r="E99" s="24">
        <f t="shared" si="4"/>
        <v>15.138429940666361</v>
      </c>
      <c r="F99" s="24">
        <f t="shared" si="5"/>
        <v>66.057048446860406</v>
      </c>
      <c r="G99" s="27">
        <v>11.61</v>
      </c>
      <c r="H99" s="26">
        <f t="shared" si="6"/>
        <v>57.137467700258398</v>
      </c>
      <c r="I99" s="26">
        <f t="shared" si="7"/>
        <v>17.501650672479443</v>
      </c>
    </row>
    <row r="100" spans="1:9" x14ac:dyDescent="0.3">
      <c r="A100" s="29" t="s">
        <v>443</v>
      </c>
      <c r="B100" s="2" t="s">
        <v>86</v>
      </c>
      <c r="C100" s="22">
        <v>1135.0130000000004</v>
      </c>
      <c r="D100" s="27">
        <v>74.08</v>
      </c>
      <c r="E100" s="24">
        <f t="shared" si="4"/>
        <v>15.321449784017284</v>
      </c>
      <c r="F100" s="24">
        <f t="shared" si="5"/>
        <v>65.267974904252185</v>
      </c>
      <c r="G100" s="27">
        <v>17.7</v>
      </c>
      <c r="H100" s="26">
        <f t="shared" si="6"/>
        <v>64.125028248587597</v>
      </c>
      <c r="I100" s="26">
        <f t="shared" si="7"/>
        <v>15.594535040567811</v>
      </c>
    </row>
    <row r="101" spans="1:9" x14ac:dyDescent="0.3">
      <c r="A101" s="29" t="s">
        <v>444</v>
      </c>
      <c r="B101" s="2" t="s">
        <v>87</v>
      </c>
      <c r="C101" s="22">
        <v>49629.573000000004</v>
      </c>
      <c r="D101" s="27">
        <v>3289.82</v>
      </c>
      <c r="E101" s="24">
        <f t="shared" si="4"/>
        <v>15.085801958769782</v>
      </c>
      <c r="F101" s="24">
        <f t="shared" si="5"/>
        <v>66.28749354744599</v>
      </c>
      <c r="G101" s="27">
        <v>752.65</v>
      </c>
      <c r="H101" s="26">
        <f t="shared" si="6"/>
        <v>65.939776788680007</v>
      </c>
      <c r="I101" s="26">
        <f t="shared" si="7"/>
        <v>15.165353125242483</v>
      </c>
    </row>
    <row r="102" spans="1:9" x14ac:dyDescent="0.3">
      <c r="A102" s="29" t="s">
        <v>445</v>
      </c>
      <c r="B102" s="2" t="s">
        <v>88</v>
      </c>
      <c r="C102" s="22">
        <v>19880.576000000001</v>
      </c>
      <c r="D102" s="27">
        <v>1219.1600000000001</v>
      </c>
      <c r="E102" s="24">
        <f t="shared" si="4"/>
        <v>16.30678171856032</v>
      </c>
      <c r="F102" s="24">
        <f t="shared" si="5"/>
        <v>61.324178937270226</v>
      </c>
      <c r="G102" s="27">
        <v>194.24</v>
      </c>
      <c r="H102" s="26">
        <f t="shared" si="6"/>
        <v>102.35057660626029</v>
      </c>
      <c r="I102" s="26">
        <f t="shared" si="7"/>
        <v>9.7703406581378722</v>
      </c>
    </row>
    <row r="103" spans="1:9" x14ac:dyDescent="0.3">
      <c r="A103" s="29" t="s">
        <v>446</v>
      </c>
      <c r="B103" s="2" t="s">
        <v>89</v>
      </c>
      <c r="C103" s="22">
        <v>4002.9029999999998</v>
      </c>
      <c r="D103" s="27">
        <v>243.77</v>
      </c>
      <c r="E103" s="24">
        <f t="shared" si="4"/>
        <v>16.420818804610903</v>
      </c>
      <c r="F103" s="24">
        <f t="shared" si="5"/>
        <v>60.898303056556713</v>
      </c>
      <c r="G103" s="27">
        <v>62.35</v>
      </c>
      <c r="H103" s="26">
        <f t="shared" si="6"/>
        <v>64.200529270248595</v>
      </c>
      <c r="I103" s="26">
        <f t="shared" si="7"/>
        <v>15.576195576060677</v>
      </c>
    </row>
    <row r="104" spans="1:9" x14ac:dyDescent="0.3">
      <c r="A104" s="29" t="s">
        <v>447</v>
      </c>
      <c r="B104" s="2" t="s">
        <v>90</v>
      </c>
      <c r="C104" s="22">
        <v>3950.7629999999999</v>
      </c>
      <c r="D104" s="27">
        <v>230.42</v>
      </c>
      <c r="E104" s="24">
        <f t="shared" si="4"/>
        <v>17.14592049301276</v>
      </c>
      <c r="F104" s="24">
        <f t="shared" si="5"/>
        <v>58.322911295868671</v>
      </c>
      <c r="G104" s="27">
        <v>43.3</v>
      </c>
      <c r="H104" s="26">
        <f t="shared" si="6"/>
        <v>91.241639722863752</v>
      </c>
      <c r="I104" s="26">
        <f t="shared" si="7"/>
        <v>10.959908250634117</v>
      </c>
    </row>
    <row r="105" spans="1:9" x14ac:dyDescent="0.3">
      <c r="A105" s="29" t="s">
        <v>448</v>
      </c>
      <c r="B105" s="2" t="s">
        <v>91</v>
      </c>
      <c r="C105" s="22">
        <v>17333.577000000016</v>
      </c>
      <c r="D105" s="27">
        <v>1012.57</v>
      </c>
      <c r="E105" s="24">
        <f t="shared" si="4"/>
        <v>17.118398727989192</v>
      </c>
      <c r="F105" s="24">
        <f t="shared" si="5"/>
        <v>58.416678796303792</v>
      </c>
      <c r="G105" s="27">
        <v>283.72000000000003</v>
      </c>
      <c r="H105" s="26">
        <f t="shared" si="6"/>
        <v>61.093955308050241</v>
      </c>
      <c r="I105" s="26">
        <f t="shared" si="7"/>
        <v>16.368231438900338</v>
      </c>
    </row>
    <row r="106" spans="1:9" x14ac:dyDescent="0.3">
      <c r="A106" s="29" t="s">
        <v>449</v>
      </c>
      <c r="B106" s="2" t="s">
        <v>92</v>
      </c>
      <c r="C106" s="22">
        <v>1448.847</v>
      </c>
      <c r="D106" s="27">
        <v>79.5</v>
      </c>
      <c r="E106" s="24">
        <f t="shared" si="4"/>
        <v>18.224490566037737</v>
      </c>
      <c r="F106" s="24">
        <f t="shared" si="5"/>
        <v>54.871218285988789</v>
      </c>
      <c r="G106" s="27">
        <v>14.02</v>
      </c>
      <c r="H106" s="26">
        <f t="shared" si="6"/>
        <v>103.34144079885877</v>
      </c>
      <c r="I106" s="26">
        <f t="shared" si="7"/>
        <v>9.676660130434751</v>
      </c>
    </row>
    <row r="107" spans="1:9" x14ac:dyDescent="0.3">
      <c r="A107" s="29" t="s">
        <v>450</v>
      </c>
      <c r="B107" s="2" t="s">
        <v>93</v>
      </c>
      <c r="C107" s="22">
        <v>14109.949000000001</v>
      </c>
      <c r="D107" s="27">
        <v>840.74</v>
      </c>
      <c r="E107" s="24">
        <f t="shared" si="4"/>
        <v>16.782773509051552</v>
      </c>
      <c r="F107" s="24">
        <f t="shared" si="5"/>
        <v>59.58490707514251</v>
      </c>
      <c r="G107" s="27">
        <v>196.04</v>
      </c>
      <c r="H107" s="26">
        <f t="shared" si="6"/>
        <v>71.974846970006126</v>
      </c>
      <c r="I107" s="26">
        <f t="shared" si="7"/>
        <v>13.893742635072599</v>
      </c>
    </row>
    <row r="108" spans="1:9" x14ac:dyDescent="0.3">
      <c r="A108" s="29" t="s">
        <v>451</v>
      </c>
      <c r="B108" s="2" t="s">
        <v>94</v>
      </c>
      <c r="C108" s="22">
        <v>33.429999999999993</v>
      </c>
      <c r="D108" s="27">
        <v>10</v>
      </c>
      <c r="E108" s="24">
        <f t="shared" si="4"/>
        <v>3.3429999999999991</v>
      </c>
      <c r="F108" s="24">
        <f t="shared" si="5"/>
        <v>299.13251570445715</v>
      </c>
      <c r="G108" s="27">
        <v>1.54</v>
      </c>
      <c r="H108" s="26">
        <f t="shared" si="6"/>
        <v>21.707792207792203</v>
      </c>
      <c r="I108" s="26">
        <f t="shared" si="7"/>
        <v>46.066407418486399</v>
      </c>
    </row>
    <row r="109" spans="1:9" x14ac:dyDescent="0.3">
      <c r="A109" s="29" t="s">
        <v>452</v>
      </c>
      <c r="B109" s="2" t="s">
        <v>95</v>
      </c>
      <c r="C109" s="22">
        <v>18513.876999999997</v>
      </c>
      <c r="D109" s="27">
        <v>1075.99</v>
      </c>
      <c r="E109" s="24">
        <f t="shared" si="4"/>
        <v>17.206365300792754</v>
      </c>
      <c r="F109" s="24">
        <f t="shared" si="5"/>
        <v>58.118026818477844</v>
      </c>
      <c r="G109" s="27">
        <v>228.81</v>
      </c>
      <c r="H109" s="26">
        <f t="shared" si="6"/>
        <v>80.913758139941422</v>
      </c>
      <c r="I109" s="26">
        <f t="shared" si="7"/>
        <v>12.358837643784716</v>
      </c>
    </row>
    <row r="110" spans="1:9" x14ac:dyDescent="0.3">
      <c r="A110" s="29" t="s">
        <v>453</v>
      </c>
      <c r="B110" s="2" t="s">
        <v>332</v>
      </c>
      <c r="C110" s="22">
        <v>2449.9330000000004</v>
      </c>
      <c r="D110" s="27">
        <v>159.87</v>
      </c>
      <c r="E110" s="24">
        <f t="shared" si="4"/>
        <v>15.32453243260149</v>
      </c>
      <c r="F110" s="24">
        <f t="shared" si="5"/>
        <v>65.25484574476117</v>
      </c>
      <c r="G110" s="27">
        <v>36.92</v>
      </c>
      <c r="H110" s="26">
        <f t="shared" si="6"/>
        <v>66.357881906825583</v>
      </c>
      <c r="I110" s="26">
        <f t="shared" si="7"/>
        <v>15.069799867996389</v>
      </c>
    </row>
    <row r="111" spans="1:9" x14ac:dyDescent="0.3">
      <c r="A111" s="29" t="s">
        <v>454</v>
      </c>
      <c r="B111" s="2" t="s">
        <v>96</v>
      </c>
      <c r="C111" s="22">
        <v>2941.72</v>
      </c>
      <c r="D111" s="27">
        <v>184.29</v>
      </c>
      <c r="E111" s="24">
        <f t="shared" si="4"/>
        <v>15.96245048564762</v>
      </c>
      <c r="F111" s="24">
        <f t="shared" si="5"/>
        <v>62.647022830180987</v>
      </c>
      <c r="G111" s="27">
        <v>25.04</v>
      </c>
      <c r="H111" s="26">
        <f t="shared" si="6"/>
        <v>117.48083067092651</v>
      </c>
      <c r="I111" s="26">
        <f t="shared" si="7"/>
        <v>8.5120269774145729</v>
      </c>
    </row>
    <row r="112" spans="1:9" x14ac:dyDescent="0.3">
      <c r="A112" s="29" t="s">
        <v>455</v>
      </c>
      <c r="B112" s="2" t="s">
        <v>97</v>
      </c>
      <c r="C112" s="22">
        <v>16397.278000000002</v>
      </c>
      <c r="D112" s="27">
        <v>1017.07</v>
      </c>
      <c r="E112" s="24">
        <f t="shared" si="4"/>
        <v>16.122074193516671</v>
      </c>
      <c r="F112" s="24">
        <f t="shared" si="5"/>
        <v>62.026758343671425</v>
      </c>
      <c r="G112" s="27">
        <v>194.05</v>
      </c>
      <c r="H112" s="26">
        <f t="shared" si="6"/>
        <v>84.500273125483133</v>
      </c>
      <c r="I112" s="26">
        <f t="shared" si="7"/>
        <v>11.834281275221411</v>
      </c>
    </row>
    <row r="113" spans="1:9" x14ac:dyDescent="0.3">
      <c r="A113" s="29" t="s">
        <v>456</v>
      </c>
      <c r="B113" s="2" t="s">
        <v>98</v>
      </c>
      <c r="C113" s="22">
        <v>8468.0809999999983</v>
      </c>
      <c r="D113" s="27">
        <v>466.35</v>
      </c>
      <c r="E113" s="24">
        <f t="shared" si="4"/>
        <v>18.158209499303094</v>
      </c>
      <c r="F113" s="24">
        <f t="shared" si="5"/>
        <v>55.071509117591113</v>
      </c>
      <c r="G113" s="27">
        <v>136.93</v>
      </c>
      <c r="H113" s="26">
        <f t="shared" si="6"/>
        <v>61.842408529905775</v>
      </c>
      <c r="I113" s="26">
        <f t="shared" si="7"/>
        <v>16.170133469436585</v>
      </c>
    </row>
    <row r="114" spans="1:9" x14ac:dyDescent="0.3">
      <c r="A114" s="29" t="s">
        <v>457</v>
      </c>
      <c r="B114" s="2" t="s">
        <v>99</v>
      </c>
      <c r="C114" s="22">
        <v>6833.7260000000015</v>
      </c>
      <c r="D114" s="27">
        <v>397.99</v>
      </c>
      <c r="E114" s="24">
        <f t="shared" si="4"/>
        <v>17.170597251187218</v>
      </c>
      <c r="F114" s="24">
        <f t="shared" si="5"/>
        <v>58.239092407275315</v>
      </c>
      <c r="G114" s="27">
        <v>70.239999999999995</v>
      </c>
      <c r="H114" s="26">
        <f t="shared" si="6"/>
        <v>97.291087699316662</v>
      </c>
      <c r="I114" s="26">
        <f t="shared" si="7"/>
        <v>10.278433756343169</v>
      </c>
    </row>
    <row r="115" spans="1:9" x14ac:dyDescent="0.3">
      <c r="A115" s="29" t="s">
        <v>458</v>
      </c>
      <c r="B115" s="2" t="s">
        <v>100</v>
      </c>
      <c r="C115" s="22">
        <v>18616.108</v>
      </c>
      <c r="D115" s="27">
        <v>1046.07</v>
      </c>
      <c r="E115" s="24">
        <f t="shared" si="4"/>
        <v>17.796235433575191</v>
      </c>
      <c r="F115" s="24">
        <f t="shared" si="5"/>
        <v>56.191659395186143</v>
      </c>
      <c r="G115" s="27">
        <v>145.03</v>
      </c>
      <c r="H115" s="26">
        <f t="shared" si="6"/>
        <v>128.36039440115837</v>
      </c>
      <c r="I115" s="26">
        <f t="shared" si="7"/>
        <v>7.7905650311010231</v>
      </c>
    </row>
    <row r="116" spans="1:9" x14ac:dyDescent="0.3">
      <c r="A116" s="29" t="s">
        <v>459</v>
      </c>
      <c r="B116" s="2" t="s">
        <v>101</v>
      </c>
      <c r="C116" s="22">
        <v>8884.1799999999985</v>
      </c>
      <c r="D116" s="27">
        <v>480.35</v>
      </c>
      <c r="E116" s="24">
        <f t="shared" si="4"/>
        <v>18.49522223378786</v>
      </c>
      <c r="F116" s="24">
        <f t="shared" si="5"/>
        <v>54.068017532287747</v>
      </c>
      <c r="G116" s="27">
        <v>82.14</v>
      </c>
      <c r="H116" s="26">
        <f t="shared" si="6"/>
        <v>108.15899683467249</v>
      </c>
      <c r="I116" s="26">
        <f t="shared" si="7"/>
        <v>9.2456478819654713</v>
      </c>
    </row>
    <row r="117" spans="1:9" x14ac:dyDescent="0.3">
      <c r="A117" s="29" t="s">
        <v>460</v>
      </c>
      <c r="B117" s="2" t="s">
        <v>102</v>
      </c>
      <c r="C117" s="22">
        <v>30014.341000000004</v>
      </c>
      <c r="D117" s="27">
        <v>1778.76</v>
      </c>
      <c r="E117" s="24">
        <f t="shared" si="4"/>
        <v>16.873744068901935</v>
      </c>
      <c r="F117" s="24">
        <f t="shared" si="5"/>
        <v>59.263669990288967</v>
      </c>
      <c r="G117" s="27">
        <v>231.21</v>
      </c>
      <c r="H117" s="26">
        <f t="shared" si="6"/>
        <v>129.81419921283683</v>
      </c>
      <c r="I117" s="26">
        <f t="shared" si="7"/>
        <v>7.7033175574302959</v>
      </c>
    </row>
    <row r="118" spans="1:9" x14ac:dyDescent="0.3">
      <c r="A118" s="29" t="s">
        <v>461</v>
      </c>
      <c r="B118" s="2" t="s">
        <v>103</v>
      </c>
      <c r="C118" s="22">
        <v>23938.307000000001</v>
      </c>
      <c r="D118" s="27">
        <v>1536.76</v>
      </c>
      <c r="E118" s="24">
        <f t="shared" si="4"/>
        <v>15.577127853405868</v>
      </c>
      <c r="F118" s="24">
        <f t="shared" si="5"/>
        <v>64.196686925270029</v>
      </c>
      <c r="G118" s="27">
        <v>279.32</v>
      </c>
      <c r="H118" s="26">
        <f t="shared" si="6"/>
        <v>85.702087211800091</v>
      </c>
      <c r="I118" s="26">
        <f t="shared" si="7"/>
        <v>11.668327254721897</v>
      </c>
    </row>
    <row r="119" spans="1:9" x14ac:dyDescent="0.3">
      <c r="A119" s="29" t="s">
        <v>462</v>
      </c>
      <c r="B119" s="2" t="s">
        <v>104</v>
      </c>
      <c r="C119" s="22">
        <v>22009.292000000001</v>
      </c>
      <c r="D119" s="27">
        <v>1362.39</v>
      </c>
      <c r="E119" s="24">
        <f t="shared" si="4"/>
        <v>16.154913057200947</v>
      </c>
      <c r="F119" s="24">
        <f t="shared" si="5"/>
        <v>61.900673588228102</v>
      </c>
      <c r="G119" s="27">
        <v>292.18</v>
      </c>
      <c r="H119" s="26">
        <f t="shared" si="6"/>
        <v>75.327852693545083</v>
      </c>
      <c r="I119" s="26">
        <f t="shared" si="7"/>
        <v>13.275302086046203</v>
      </c>
    </row>
    <row r="120" spans="1:9" x14ac:dyDescent="0.3">
      <c r="A120" s="29" t="s">
        <v>362</v>
      </c>
      <c r="B120" s="2" t="s">
        <v>363</v>
      </c>
      <c r="C120" s="22">
        <v>299.096</v>
      </c>
      <c r="D120" s="27">
        <v>23</v>
      </c>
      <c r="E120" s="24">
        <f t="shared" si="4"/>
        <v>13.004173913043479</v>
      </c>
      <c r="F120" s="24">
        <f t="shared" si="5"/>
        <v>76.898387139914945</v>
      </c>
      <c r="G120" s="26"/>
      <c r="H120" s="26">
        <f t="shared" si="6"/>
        <v>0</v>
      </c>
      <c r="I120" s="26">
        <f t="shared" si="7"/>
        <v>0</v>
      </c>
    </row>
    <row r="121" spans="1:9" x14ac:dyDescent="0.3">
      <c r="A121" s="29" t="s">
        <v>357</v>
      </c>
      <c r="B121" s="2" t="s">
        <v>358</v>
      </c>
      <c r="C121" s="22">
        <v>532.21800000000007</v>
      </c>
      <c r="D121" s="27">
        <v>54.15</v>
      </c>
      <c r="E121" s="24">
        <f t="shared" si="4"/>
        <v>9.8285872576177304</v>
      </c>
      <c r="F121" s="24">
        <f t="shared" si="5"/>
        <v>101.74402218639729</v>
      </c>
      <c r="G121" s="26"/>
      <c r="H121" s="26">
        <f t="shared" si="6"/>
        <v>0</v>
      </c>
      <c r="I121" s="26">
        <f t="shared" si="7"/>
        <v>0</v>
      </c>
    </row>
    <row r="122" spans="1:9" x14ac:dyDescent="0.3">
      <c r="A122" s="29" t="s">
        <v>379</v>
      </c>
      <c r="B122" s="2" t="s">
        <v>373</v>
      </c>
      <c r="C122" s="22">
        <v>443.72200000000004</v>
      </c>
      <c r="D122" s="27">
        <v>33</v>
      </c>
      <c r="E122" s="24">
        <f t="shared" si="4"/>
        <v>13.446121212121213</v>
      </c>
      <c r="F122" s="24">
        <f t="shared" si="5"/>
        <v>74.370889881502379</v>
      </c>
      <c r="G122" s="26"/>
      <c r="H122" s="26">
        <f t="shared" si="6"/>
        <v>0</v>
      </c>
      <c r="I122" s="26">
        <f t="shared" si="7"/>
        <v>0</v>
      </c>
    </row>
    <row r="123" spans="1:9" x14ac:dyDescent="0.3">
      <c r="A123" s="29" t="s">
        <v>364</v>
      </c>
      <c r="B123" s="2" t="s">
        <v>365</v>
      </c>
      <c r="C123" s="22">
        <v>328.1</v>
      </c>
      <c r="D123" s="27">
        <v>26.9</v>
      </c>
      <c r="E123" s="24">
        <f t="shared" si="4"/>
        <v>12.197026022304835</v>
      </c>
      <c r="F123" s="24">
        <f t="shared" si="5"/>
        <v>81.987199024687584</v>
      </c>
      <c r="G123" s="26"/>
      <c r="H123" s="26">
        <f t="shared" si="6"/>
        <v>0</v>
      </c>
      <c r="I123" s="26">
        <f t="shared" si="7"/>
        <v>0</v>
      </c>
    </row>
    <row r="124" spans="1:9" x14ac:dyDescent="0.3">
      <c r="A124" s="29" t="s">
        <v>380</v>
      </c>
      <c r="B124" s="2" t="s">
        <v>381</v>
      </c>
      <c r="C124" s="22">
        <v>156.4</v>
      </c>
      <c r="D124" s="27">
        <v>13.84</v>
      </c>
      <c r="E124" s="24">
        <f t="shared" si="4"/>
        <v>11.300578034682081</v>
      </c>
      <c r="F124" s="24">
        <f t="shared" si="5"/>
        <v>88.491048593350385</v>
      </c>
      <c r="G124" s="27">
        <v>1.37</v>
      </c>
      <c r="H124" s="26">
        <f t="shared" si="6"/>
        <v>114.16058394160584</v>
      </c>
      <c r="I124" s="26">
        <f t="shared" si="7"/>
        <v>8.7595907928388748</v>
      </c>
    </row>
    <row r="125" spans="1:9" x14ac:dyDescent="0.3">
      <c r="A125" s="29" t="s">
        <v>382</v>
      </c>
      <c r="B125" s="2" t="s">
        <v>383</v>
      </c>
      <c r="C125" s="22">
        <v>582.1</v>
      </c>
      <c r="D125" s="27">
        <v>44.95</v>
      </c>
      <c r="E125" s="24">
        <f t="shared" si="4"/>
        <v>12.949944382647386</v>
      </c>
      <c r="F125" s="24">
        <f t="shared" si="5"/>
        <v>77.220408864456275</v>
      </c>
      <c r="G125" s="27">
        <v>1.06</v>
      </c>
      <c r="H125" s="26">
        <f t="shared" si="6"/>
        <v>549.15094339622635</v>
      </c>
      <c r="I125" s="26">
        <f t="shared" si="7"/>
        <v>1.8209929565366776</v>
      </c>
    </row>
    <row r="126" spans="1:9" x14ac:dyDescent="0.3">
      <c r="A126" s="29" t="s">
        <v>384</v>
      </c>
      <c r="B126" s="2" t="s">
        <v>385</v>
      </c>
      <c r="C126" s="22">
        <v>277.10000000000002</v>
      </c>
      <c r="D126" s="27">
        <v>24.1</v>
      </c>
      <c r="E126" s="24">
        <f t="shared" si="4"/>
        <v>11.49792531120332</v>
      </c>
      <c r="F126" s="24">
        <f t="shared" si="5"/>
        <v>86.972212197762531</v>
      </c>
      <c r="G126" s="27"/>
      <c r="H126" s="26">
        <f t="shared" si="6"/>
        <v>0</v>
      </c>
      <c r="I126" s="26">
        <f t="shared" si="7"/>
        <v>0</v>
      </c>
    </row>
    <row r="127" spans="1:9" x14ac:dyDescent="0.3">
      <c r="A127" s="29" t="s">
        <v>397</v>
      </c>
      <c r="B127" s="2" t="s">
        <v>398</v>
      </c>
      <c r="C127" s="22">
        <v>99.8</v>
      </c>
      <c r="D127" s="27">
        <v>8</v>
      </c>
      <c r="E127" s="24">
        <f t="shared" si="4"/>
        <v>12.475</v>
      </c>
      <c r="F127" s="24">
        <f t="shared" si="5"/>
        <v>80.160320641282567</v>
      </c>
      <c r="G127" s="27">
        <v>0</v>
      </c>
      <c r="H127" s="26">
        <f t="shared" si="6"/>
        <v>0</v>
      </c>
      <c r="I127" s="26">
        <f t="shared" si="7"/>
        <v>0</v>
      </c>
    </row>
    <row r="128" spans="1:9" x14ac:dyDescent="0.3">
      <c r="A128" s="29" t="s">
        <v>463</v>
      </c>
      <c r="B128" s="2" t="s">
        <v>105</v>
      </c>
      <c r="C128" s="22">
        <v>4489.0079999999998</v>
      </c>
      <c r="D128" s="27">
        <v>315.92</v>
      </c>
      <c r="E128" s="24">
        <f t="shared" si="4"/>
        <v>14.209318814889844</v>
      </c>
      <c r="F128" s="24">
        <f t="shared" si="5"/>
        <v>70.376350409711904</v>
      </c>
      <c r="G128" s="27">
        <v>56.25</v>
      </c>
      <c r="H128" s="26">
        <f t="shared" si="6"/>
        <v>79.804586666666665</v>
      </c>
      <c r="I128" s="26">
        <f t="shared" si="7"/>
        <v>12.530608098715796</v>
      </c>
    </row>
    <row r="129" spans="1:9" x14ac:dyDescent="0.3">
      <c r="A129" s="29" t="s">
        <v>464</v>
      </c>
      <c r="B129" s="2" t="s">
        <v>343</v>
      </c>
      <c r="C129" s="22">
        <v>3512.4439999999995</v>
      </c>
      <c r="D129" s="27">
        <v>203.9</v>
      </c>
      <c r="E129" s="24">
        <f t="shared" si="4"/>
        <v>17.226307013241783</v>
      </c>
      <c r="F129" s="24">
        <f t="shared" si="5"/>
        <v>58.050747570637434</v>
      </c>
      <c r="G129" s="27">
        <v>34.31</v>
      </c>
      <c r="H129" s="26">
        <f t="shared" si="6"/>
        <v>102.37376858058873</v>
      </c>
      <c r="I129" s="26">
        <f t="shared" si="7"/>
        <v>9.7681272640930388</v>
      </c>
    </row>
    <row r="130" spans="1:9" x14ac:dyDescent="0.3">
      <c r="A130" s="29" t="s">
        <v>465</v>
      </c>
      <c r="B130" s="2" t="s">
        <v>106</v>
      </c>
      <c r="C130" s="22">
        <v>5207.4960000000001</v>
      </c>
      <c r="D130" s="27">
        <v>313.74</v>
      </c>
      <c r="E130" s="24">
        <f t="shared" si="4"/>
        <v>16.598125836680055</v>
      </c>
      <c r="F130" s="24">
        <f t="shared" si="5"/>
        <v>60.247765912830275</v>
      </c>
      <c r="G130" s="27">
        <v>77.069999999999993</v>
      </c>
      <c r="H130" s="26">
        <f t="shared" si="6"/>
        <v>67.568392370572212</v>
      </c>
      <c r="I130" s="26">
        <f t="shared" si="7"/>
        <v>14.799819337355226</v>
      </c>
    </row>
    <row r="131" spans="1:9" x14ac:dyDescent="0.3">
      <c r="A131" s="29" t="s">
        <v>466</v>
      </c>
      <c r="B131" s="2" t="s">
        <v>107</v>
      </c>
      <c r="C131" s="22">
        <v>10816.308999999999</v>
      </c>
      <c r="D131" s="27">
        <v>622.04999999999995</v>
      </c>
      <c r="E131" s="24">
        <f t="shared" si="4"/>
        <v>17.38816654609758</v>
      </c>
      <c r="F131" s="24">
        <f t="shared" si="5"/>
        <v>57.510376229081473</v>
      </c>
      <c r="G131" s="27">
        <v>150.13999999999999</v>
      </c>
      <c r="H131" s="26">
        <f t="shared" si="6"/>
        <v>72.041487944585057</v>
      </c>
      <c r="I131" s="26">
        <f t="shared" si="7"/>
        <v>13.880890422046928</v>
      </c>
    </row>
    <row r="132" spans="1:9" x14ac:dyDescent="0.3">
      <c r="A132" s="29" t="s">
        <v>467</v>
      </c>
      <c r="B132" s="2" t="s">
        <v>108</v>
      </c>
      <c r="C132" s="22">
        <v>9390.2599999999984</v>
      </c>
      <c r="D132" s="27">
        <v>578.35</v>
      </c>
      <c r="E132" s="24">
        <f t="shared" si="4"/>
        <v>16.236292902221834</v>
      </c>
      <c r="F132" s="24">
        <f t="shared" si="5"/>
        <v>61.590413896952818</v>
      </c>
      <c r="G132" s="27">
        <v>114.87</v>
      </c>
      <c r="H132" s="26">
        <f t="shared" si="6"/>
        <v>81.746844258727236</v>
      </c>
      <c r="I132" s="26">
        <f t="shared" si="7"/>
        <v>12.232888120243745</v>
      </c>
    </row>
    <row r="133" spans="1:9" x14ac:dyDescent="0.3">
      <c r="A133" s="29" t="s">
        <v>386</v>
      </c>
      <c r="B133" s="2" t="s">
        <v>387</v>
      </c>
      <c r="C133" s="22">
        <v>297.89999999999998</v>
      </c>
      <c r="D133" s="27">
        <v>21</v>
      </c>
      <c r="E133" s="24">
        <f t="shared" si="4"/>
        <v>14.185714285714285</v>
      </c>
      <c r="F133" s="24">
        <f t="shared" si="5"/>
        <v>70.493454179254783</v>
      </c>
      <c r="G133" s="27">
        <v>4.2699999999999996</v>
      </c>
      <c r="H133" s="26">
        <f t="shared" si="6"/>
        <v>69.76580796252928</v>
      </c>
      <c r="I133" s="26">
        <f t="shared" si="7"/>
        <v>14.333669016448473</v>
      </c>
    </row>
    <row r="134" spans="1:9" x14ac:dyDescent="0.3">
      <c r="A134" s="29" t="s">
        <v>468</v>
      </c>
      <c r="B134" s="2" t="s">
        <v>359</v>
      </c>
      <c r="C134" s="22">
        <v>80.569000000000003</v>
      </c>
      <c r="D134" s="27">
        <v>13</v>
      </c>
      <c r="E134" s="24">
        <f t="shared" si="4"/>
        <v>6.1976153846153847</v>
      </c>
      <c r="F134" s="24">
        <f t="shared" si="5"/>
        <v>161.35238118879468</v>
      </c>
      <c r="G134" s="27">
        <v>3.84</v>
      </c>
      <c r="H134" s="26">
        <f t="shared" si="6"/>
        <v>20.981510416666669</v>
      </c>
      <c r="I134" s="26">
        <f t="shared" si="7"/>
        <v>47.661011058843968</v>
      </c>
    </row>
    <row r="135" spans="1:9" x14ac:dyDescent="0.3">
      <c r="A135" s="29" t="s">
        <v>469</v>
      </c>
      <c r="B135" s="2" t="s">
        <v>109</v>
      </c>
      <c r="C135" s="22">
        <v>41</v>
      </c>
      <c r="D135" s="27">
        <v>2</v>
      </c>
      <c r="E135" s="24">
        <f t="shared" si="4"/>
        <v>20.5</v>
      </c>
      <c r="F135" s="24">
        <f t="shared" si="5"/>
        <v>48.780487804878049</v>
      </c>
      <c r="G135" s="27">
        <v>1.04</v>
      </c>
      <c r="H135" s="26">
        <f t="shared" si="6"/>
        <v>39.42307692307692</v>
      </c>
      <c r="I135" s="26">
        <f t="shared" si="7"/>
        <v>25.365853658536587</v>
      </c>
    </row>
    <row r="136" spans="1:9" x14ac:dyDescent="0.3">
      <c r="A136" s="29" t="s">
        <v>470</v>
      </c>
      <c r="B136" s="2" t="s">
        <v>110</v>
      </c>
      <c r="C136" s="22">
        <v>83.748000000000005</v>
      </c>
      <c r="D136" s="27">
        <v>10.210000000000001</v>
      </c>
      <c r="E136" s="24">
        <f t="shared" si="4"/>
        <v>8.2025465230166503</v>
      </c>
      <c r="F136" s="24">
        <f t="shared" si="5"/>
        <v>121.91335912499403</v>
      </c>
      <c r="G136" s="27">
        <v>0.64</v>
      </c>
      <c r="H136" s="26">
        <f t="shared" si="6"/>
        <v>130.85625000000002</v>
      </c>
      <c r="I136" s="26">
        <f t="shared" si="7"/>
        <v>7.6419735396666182</v>
      </c>
    </row>
    <row r="137" spans="1:9" x14ac:dyDescent="0.3">
      <c r="A137" s="29" t="s">
        <v>471</v>
      </c>
      <c r="B137" s="2" t="s">
        <v>111</v>
      </c>
      <c r="C137" s="22">
        <v>213.44899999999998</v>
      </c>
      <c r="D137" s="27">
        <v>20.399999999999999</v>
      </c>
      <c r="E137" s="24">
        <f t="shared" si="4"/>
        <v>10.463186274509804</v>
      </c>
      <c r="F137" s="24">
        <f t="shared" si="5"/>
        <v>95.573181415701171</v>
      </c>
      <c r="G137" s="27">
        <v>4.17</v>
      </c>
      <c r="H137" s="26">
        <f t="shared" si="6"/>
        <v>51.18681055155875</v>
      </c>
      <c r="I137" s="26">
        <f t="shared" si="7"/>
        <v>19.536282671738917</v>
      </c>
    </row>
    <row r="138" spans="1:9" x14ac:dyDescent="0.3">
      <c r="A138" s="29" t="s">
        <v>472</v>
      </c>
      <c r="B138" s="2" t="s">
        <v>112</v>
      </c>
      <c r="C138" s="22">
        <v>3145.5829999999996</v>
      </c>
      <c r="D138" s="27">
        <v>189.05</v>
      </c>
      <c r="E138" s="24">
        <f t="shared" si="4"/>
        <v>16.638894472361805</v>
      </c>
      <c r="F138" s="24">
        <f t="shared" si="5"/>
        <v>60.100146777242898</v>
      </c>
      <c r="G138" s="27">
        <v>35.5</v>
      </c>
      <c r="H138" s="26">
        <f t="shared" si="6"/>
        <v>88.607971830985903</v>
      </c>
      <c r="I138" s="26">
        <f t="shared" si="7"/>
        <v>11.285666281894327</v>
      </c>
    </row>
    <row r="139" spans="1:9" x14ac:dyDescent="0.3">
      <c r="A139" s="29" t="s">
        <v>473</v>
      </c>
      <c r="B139" s="2" t="s">
        <v>113</v>
      </c>
      <c r="C139" s="22">
        <v>562.94000000000005</v>
      </c>
      <c r="D139" s="27">
        <v>40.36</v>
      </c>
      <c r="E139" s="24">
        <f t="shared" ref="E139:E202" si="8">IF(D139=0,0,C139/D139)</f>
        <v>13.947968285431122</v>
      </c>
      <c r="F139" s="24">
        <f t="shared" ref="F139:F202" si="9">+D139/C139*1000</f>
        <v>71.69502966568372</v>
      </c>
      <c r="G139" s="27">
        <v>7.91</v>
      </c>
      <c r="H139" s="26">
        <f t="shared" ref="H139:H202" si="10">IF(G139=0,0,+C139/G139)</f>
        <v>71.168141592920364</v>
      </c>
      <c r="I139" s="26">
        <f t="shared" ref="I139:I202" si="11">+G139/C139*1000</f>
        <v>14.051231037055459</v>
      </c>
    </row>
    <row r="140" spans="1:9" x14ac:dyDescent="0.3">
      <c r="A140" s="29" t="s">
        <v>474</v>
      </c>
      <c r="B140" s="2" t="s">
        <v>114</v>
      </c>
      <c r="C140" s="22">
        <v>868.04</v>
      </c>
      <c r="D140" s="27">
        <v>56.44</v>
      </c>
      <c r="E140" s="24">
        <f t="shared" si="8"/>
        <v>15.37987243090007</v>
      </c>
      <c r="F140" s="24">
        <f t="shared" si="9"/>
        <v>65.020045159209261</v>
      </c>
      <c r="G140" s="27">
        <v>14.76</v>
      </c>
      <c r="H140" s="26">
        <f t="shared" si="10"/>
        <v>58.810298102981029</v>
      </c>
      <c r="I140" s="26">
        <f t="shared" si="11"/>
        <v>17.003824708538776</v>
      </c>
    </row>
    <row r="141" spans="1:9" x14ac:dyDescent="0.3">
      <c r="A141" s="29" t="s">
        <v>475</v>
      </c>
      <c r="B141" s="2" t="s">
        <v>115</v>
      </c>
      <c r="C141" s="22">
        <v>55.897999999999989</v>
      </c>
      <c r="D141" s="27">
        <v>9</v>
      </c>
      <c r="E141" s="24">
        <f t="shared" si="8"/>
        <v>6.2108888888888876</v>
      </c>
      <c r="F141" s="24">
        <f t="shared" si="9"/>
        <v>161.00754946509718</v>
      </c>
      <c r="G141" s="27">
        <v>2.08</v>
      </c>
      <c r="H141" s="26">
        <f t="shared" si="10"/>
        <v>26.874038461538454</v>
      </c>
      <c r="I141" s="26">
        <f t="shared" si="11"/>
        <v>37.210633654155792</v>
      </c>
    </row>
    <row r="142" spans="1:9" x14ac:dyDescent="0.3">
      <c r="A142" s="29" t="s">
        <v>476</v>
      </c>
      <c r="B142" s="2" t="s">
        <v>116</v>
      </c>
      <c r="C142" s="22">
        <v>112.7</v>
      </c>
      <c r="D142" s="27">
        <v>12</v>
      </c>
      <c r="E142" s="24">
        <f t="shared" si="8"/>
        <v>9.3916666666666675</v>
      </c>
      <c r="F142" s="24">
        <f t="shared" si="9"/>
        <v>106.4773735581189</v>
      </c>
      <c r="G142" s="27">
        <v>1.38</v>
      </c>
      <c r="H142" s="26">
        <f t="shared" si="10"/>
        <v>81.666666666666671</v>
      </c>
      <c r="I142" s="26">
        <f t="shared" si="11"/>
        <v>12.244897959183673</v>
      </c>
    </row>
    <row r="143" spans="1:9" x14ac:dyDescent="0.3">
      <c r="A143" s="29" t="s">
        <v>477</v>
      </c>
      <c r="B143" s="2" t="s">
        <v>117</v>
      </c>
      <c r="C143" s="22">
        <v>86.3</v>
      </c>
      <c r="D143" s="27">
        <v>5</v>
      </c>
      <c r="E143" s="24">
        <f t="shared" si="8"/>
        <v>17.259999999999998</v>
      </c>
      <c r="F143" s="24">
        <f t="shared" si="9"/>
        <v>57.937427578215534</v>
      </c>
      <c r="G143" s="27">
        <v>0.89</v>
      </c>
      <c r="H143" s="26">
        <f t="shared" si="10"/>
        <v>96.966292134831463</v>
      </c>
      <c r="I143" s="26">
        <f t="shared" si="11"/>
        <v>10.312862108922365</v>
      </c>
    </row>
    <row r="144" spans="1:9" x14ac:dyDescent="0.3">
      <c r="A144" s="29" t="s">
        <v>478</v>
      </c>
      <c r="B144" s="2" t="s">
        <v>118</v>
      </c>
      <c r="C144" s="22">
        <v>183.45199999999997</v>
      </c>
      <c r="D144" s="27">
        <v>15.18</v>
      </c>
      <c r="E144" s="24">
        <f t="shared" si="8"/>
        <v>12.085111989459813</v>
      </c>
      <c r="F144" s="24">
        <f t="shared" si="9"/>
        <v>82.746440485794665</v>
      </c>
      <c r="G144" s="27">
        <v>0.97</v>
      </c>
      <c r="H144" s="26">
        <f t="shared" si="10"/>
        <v>189.12577319587626</v>
      </c>
      <c r="I144" s="26">
        <f t="shared" si="11"/>
        <v>5.2874866450079594</v>
      </c>
    </row>
    <row r="145" spans="1:9" x14ac:dyDescent="0.3">
      <c r="A145" s="29" t="s">
        <v>479</v>
      </c>
      <c r="B145" s="2" t="s">
        <v>119</v>
      </c>
      <c r="C145" s="22">
        <v>49.884</v>
      </c>
      <c r="D145" s="27">
        <v>9.26</v>
      </c>
      <c r="E145" s="24">
        <f t="shared" si="8"/>
        <v>5.3870410367170631</v>
      </c>
      <c r="F145" s="24">
        <f t="shared" si="9"/>
        <v>185.63066313848128</v>
      </c>
      <c r="G145" s="27">
        <v>2.02</v>
      </c>
      <c r="H145" s="26">
        <f t="shared" si="10"/>
        <v>24.695049504950497</v>
      </c>
      <c r="I145" s="26">
        <f t="shared" si="11"/>
        <v>40.493945954614702</v>
      </c>
    </row>
    <row r="146" spans="1:9" x14ac:dyDescent="0.3">
      <c r="A146" s="29" t="s">
        <v>480</v>
      </c>
      <c r="B146" s="2" t="s">
        <v>120</v>
      </c>
      <c r="C146" s="22">
        <v>94.27</v>
      </c>
      <c r="D146" s="27">
        <v>8.56</v>
      </c>
      <c r="E146" s="24">
        <f t="shared" si="8"/>
        <v>11.012850467289718</v>
      </c>
      <c r="F146" s="24">
        <f t="shared" si="9"/>
        <v>90.803012623316008</v>
      </c>
      <c r="G146" s="27">
        <v>1.6</v>
      </c>
      <c r="H146" s="26">
        <f t="shared" si="10"/>
        <v>58.918749999999996</v>
      </c>
      <c r="I146" s="26">
        <f t="shared" si="11"/>
        <v>16.972525723984301</v>
      </c>
    </row>
    <row r="147" spans="1:9" x14ac:dyDescent="0.3">
      <c r="A147" s="29" t="s">
        <v>481</v>
      </c>
      <c r="B147" s="2" t="s">
        <v>121</v>
      </c>
      <c r="C147" s="22">
        <v>34.1</v>
      </c>
      <c r="D147" s="27">
        <v>3</v>
      </c>
      <c r="E147" s="24">
        <f t="shared" si="8"/>
        <v>11.366666666666667</v>
      </c>
      <c r="F147" s="24">
        <f t="shared" si="9"/>
        <v>87.976539589442808</v>
      </c>
      <c r="G147" s="27">
        <v>0.7</v>
      </c>
      <c r="H147" s="26">
        <f t="shared" si="10"/>
        <v>48.714285714285722</v>
      </c>
      <c r="I147" s="26">
        <f t="shared" si="11"/>
        <v>20.527859237536656</v>
      </c>
    </row>
    <row r="148" spans="1:9" x14ac:dyDescent="0.3">
      <c r="A148" s="29" t="s">
        <v>482</v>
      </c>
      <c r="B148" s="2" t="s">
        <v>122</v>
      </c>
      <c r="C148" s="22">
        <v>2274.7130000000002</v>
      </c>
      <c r="D148" s="27">
        <v>47</v>
      </c>
      <c r="E148" s="24">
        <f t="shared" si="8"/>
        <v>48.398148936170216</v>
      </c>
      <c r="F148" s="24">
        <f t="shared" si="9"/>
        <v>20.661947243454449</v>
      </c>
      <c r="G148" s="27">
        <v>14.44</v>
      </c>
      <c r="H148" s="26">
        <f t="shared" si="10"/>
        <v>157.52860110803326</v>
      </c>
      <c r="I148" s="26">
        <f t="shared" si="11"/>
        <v>6.3480535786272805</v>
      </c>
    </row>
    <row r="149" spans="1:9" x14ac:dyDescent="0.3">
      <c r="A149" s="29" t="s">
        <v>483</v>
      </c>
      <c r="B149" s="2" t="s">
        <v>123</v>
      </c>
      <c r="C149" s="22">
        <v>1083.7820000000002</v>
      </c>
      <c r="D149" s="27">
        <v>69.349999999999994</v>
      </c>
      <c r="E149" s="24">
        <f t="shared" si="8"/>
        <v>15.627714491708728</v>
      </c>
      <c r="F149" s="24">
        <f t="shared" si="9"/>
        <v>63.988883373224489</v>
      </c>
      <c r="G149" s="27">
        <v>7.04</v>
      </c>
      <c r="H149" s="26">
        <f t="shared" si="10"/>
        <v>153.94630681818185</v>
      </c>
      <c r="I149" s="26">
        <f t="shared" si="11"/>
        <v>6.4957712897981317</v>
      </c>
    </row>
    <row r="150" spans="1:9" x14ac:dyDescent="0.3">
      <c r="A150" s="29" t="s">
        <v>484</v>
      </c>
      <c r="B150" s="2" t="s">
        <v>124</v>
      </c>
      <c r="C150" s="22">
        <v>191.56900000000002</v>
      </c>
      <c r="D150" s="27">
        <v>15.4</v>
      </c>
      <c r="E150" s="24">
        <f t="shared" si="8"/>
        <v>12.439545454545456</v>
      </c>
      <c r="F150" s="24">
        <f t="shared" si="9"/>
        <v>80.388789417912079</v>
      </c>
      <c r="G150" s="27">
        <v>2.82</v>
      </c>
      <c r="H150" s="26">
        <f t="shared" si="10"/>
        <v>67.932269503546109</v>
      </c>
      <c r="I150" s="26">
        <f t="shared" si="11"/>
        <v>14.720544555747535</v>
      </c>
    </row>
    <row r="151" spans="1:9" x14ac:dyDescent="0.3">
      <c r="A151" s="29" t="s">
        <v>485</v>
      </c>
      <c r="B151" s="2" t="s">
        <v>125</v>
      </c>
      <c r="C151" s="22">
        <v>758.66800000000001</v>
      </c>
      <c r="D151" s="27">
        <v>47.03</v>
      </c>
      <c r="E151" s="24">
        <f t="shared" si="8"/>
        <v>16.131575590048904</v>
      </c>
      <c r="F151" s="24">
        <f t="shared" si="9"/>
        <v>61.990224973242583</v>
      </c>
      <c r="G151" s="27">
        <v>8.2200000000000006</v>
      </c>
      <c r="H151" s="26">
        <f t="shared" si="10"/>
        <v>92.29537712895376</v>
      </c>
      <c r="I151" s="26">
        <f t="shared" si="11"/>
        <v>10.834778849246312</v>
      </c>
    </row>
    <row r="152" spans="1:9" x14ac:dyDescent="0.3">
      <c r="A152" s="29" t="s">
        <v>486</v>
      </c>
      <c r="B152" s="2" t="s">
        <v>126</v>
      </c>
      <c r="C152" s="22">
        <v>45.4</v>
      </c>
      <c r="D152" s="27">
        <v>5</v>
      </c>
      <c r="E152" s="24">
        <f t="shared" si="8"/>
        <v>9.08</v>
      </c>
      <c r="F152" s="24">
        <f t="shared" si="9"/>
        <v>110.13215859030838</v>
      </c>
      <c r="G152" s="27">
        <v>0.53</v>
      </c>
      <c r="H152" s="26">
        <f t="shared" si="10"/>
        <v>85.660377358490564</v>
      </c>
      <c r="I152" s="26">
        <f t="shared" si="11"/>
        <v>11.674008810572689</v>
      </c>
    </row>
    <row r="153" spans="1:9" x14ac:dyDescent="0.3">
      <c r="A153" s="29" t="s">
        <v>487</v>
      </c>
      <c r="B153" s="2" t="s">
        <v>127</v>
      </c>
      <c r="C153" s="22">
        <v>569.43399999999997</v>
      </c>
      <c r="D153" s="27">
        <v>36.49</v>
      </c>
      <c r="E153" s="24">
        <f t="shared" si="8"/>
        <v>15.605206906001643</v>
      </c>
      <c r="F153" s="24">
        <f t="shared" si="9"/>
        <v>64.081175342533115</v>
      </c>
      <c r="G153" s="27">
        <v>10.17</v>
      </c>
      <c r="H153" s="26">
        <f t="shared" si="10"/>
        <v>55.991543756145525</v>
      </c>
      <c r="I153" s="26">
        <f t="shared" si="11"/>
        <v>17.859839770719699</v>
      </c>
    </row>
    <row r="154" spans="1:9" x14ac:dyDescent="0.3">
      <c r="A154" s="29" t="s">
        <v>488</v>
      </c>
      <c r="B154" s="2" t="s">
        <v>128</v>
      </c>
      <c r="C154" s="22">
        <v>384.63800000000003</v>
      </c>
      <c r="D154" s="27">
        <v>24.91</v>
      </c>
      <c r="E154" s="24">
        <f t="shared" si="8"/>
        <v>15.441107988759535</v>
      </c>
      <c r="F154" s="24">
        <f t="shared" si="9"/>
        <v>64.762191983111393</v>
      </c>
      <c r="G154" s="27">
        <v>7.18</v>
      </c>
      <c r="H154" s="26">
        <f t="shared" si="10"/>
        <v>53.570752089136498</v>
      </c>
      <c r="I154" s="26">
        <f t="shared" si="11"/>
        <v>18.666902386139693</v>
      </c>
    </row>
    <row r="155" spans="1:9" x14ac:dyDescent="0.3">
      <c r="A155" s="29" t="s">
        <v>489</v>
      </c>
      <c r="B155" s="2" t="s">
        <v>129</v>
      </c>
      <c r="C155" s="22">
        <v>600.75800000000015</v>
      </c>
      <c r="D155" s="27">
        <v>37.67</v>
      </c>
      <c r="E155" s="24">
        <f t="shared" si="8"/>
        <v>15.947916113618268</v>
      </c>
      <c r="F155" s="24">
        <f t="shared" si="9"/>
        <v>62.7041171320232</v>
      </c>
      <c r="G155" s="27">
        <v>9.1999999999999993</v>
      </c>
      <c r="H155" s="26">
        <f t="shared" si="10"/>
        <v>65.299782608695679</v>
      </c>
      <c r="I155" s="26">
        <f t="shared" si="11"/>
        <v>15.313986663515088</v>
      </c>
    </row>
    <row r="156" spans="1:9" x14ac:dyDescent="0.3">
      <c r="A156" s="29" t="s">
        <v>490</v>
      </c>
      <c r="B156" s="2" t="s">
        <v>130</v>
      </c>
      <c r="C156" s="22">
        <v>728.82899999999995</v>
      </c>
      <c r="D156" s="27">
        <v>48.52</v>
      </c>
      <c r="E156" s="24">
        <f t="shared" si="8"/>
        <v>15.021207749381697</v>
      </c>
      <c r="F156" s="24">
        <f t="shared" si="9"/>
        <v>66.572543079378036</v>
      </c>
      <c r="G156" s="27">
        <v>14.25</v>
      </c>
      <c r="H156" s="26">
        <f t="shared" si="10"/>
        <v>51.145894736842102</v>
      </c>
      <c r="I156" s="26">
        <f t="shared" si="11"/>
        <v>19.551911353692017</v>
      </c>
    </row>
    <row r="157" spans="1:9" x14ac:dyDescent="0.3">
      <c r="A157" s="29" t="s">
        <v>491</v>
      </c>
      <c r="B157" s="2" t="s">
        <v>131</v>
      </c>
      <c r="C157" s="22">
        <v>85.680000000000021</v>
      </c>
      <c r="D157" s="27">
        <v>6</v>
      </c>
      <c r="E157" s="24">
        <f t="shared" si="8"/>
        <v>14.280000000000003</v>
      </c>
      <c r="F157" s="24">
        <f t="shared" si="9"/>
        <v>70.028011204481786</v>
      </c>
      <c r="G157" s="27">
        <v>3.42</v>
      </c>
      <c r="H157" s="26">
        <f t="shared" si="10"/>
        <v>25.052631578947373</v>
      </c>
      <c r="I157" s="26">
        <f t="shared" si="11"/>
        <v>39.915966386554615</v>
      </c>
    </row>
    <row r="158" spans="1:9" x14ac:dyDescent="0.3">
      <c r="A158" s="29" t="s">
        <v>492</v>
      </c>
      <c r="B158" s="2" t="s">
        <v>132</v>
      </c>
      <c r="C158" s="22">
        <v>780.03699999999992</v>
      </c>
      <c r="D158" s="27">
        <v>47.51</v>
      </c>
      <c r="E158" s="24">
        <f t="shared" si="8"/>
        <v>16.418375078930751</v>
      </c>
      <c r="F158" s="24">
        <f t="shared" si="9"/>
        <v>60.907367214632131</v>
      </c>
      <c r="G158" s="27">
        <v>13.5</v>
      </c>
      <c r="H158" s="26">
        <f t="shared" si="10"/>
        <v>57.780518518518512</v>
      </c>
      <c r="I158" s="26">
        <f t="shared" si="11"/>
        <v>17.306871340718455</v>
      </c>
    </row>
    <row r="159" spans="1:9" x14ac:dyDescent="0.3">
      <c r="A159" s="29" t="s">
        <v>493</v>
      </c>
      <c r="B159" s="2" t="s">
        <v>133</v>
      </c>
      <c r="C159" s="22">
        <v>777.84799999999996</v>
      </c>
      <c r="D159" s="27">
        <v>50.21</v>
      </c>
      <c r="E159" s="24">
        <f t="shared" si="8"/>
        <v>15.491894045010953</v>
      </c>
      <c r="F159" s="24">
        <f t="shared" si="9"/>
        <v>64.549886353117842</v>
      </c>
      <c r="G159" s="27">
        <v>14.15</v>
      </c>
      <c r="H159" s="26">
        <f t="shared" si="10"/>
        <v>54.971590106007064</v>
      </c>
      <c r="I159" s="26">
        <f t="shared" si="11"/>
        <v>18.191214736040976</v>
      </c>
    </row>
    <row r="160" spans="1:9" x14ac:dyDescent="0.3">
      <c r="A160" s="29" t="s">
        <v>494</v>
      </c>
      <c r="B160" s="2" t="s">
        <v>134</v>
      </c>
      <c r="C160" s="22">
        <v>244.50499999999997</v>
      </c>
      <c r="D160" s="27">
        <v>20</v>
      </c>
      <c r="E160" s="24">
        <f t="shared" si="8"/>
        <v>12.225249999999999</v>
      </c>
      <c r="F160" s="24">
        <f t="shared" si="9"/>
        <v>81.797918242980728</v>
      </c>
      <c r="G160" s="27">
        <v>6.64</v>
      </c>
      <c r="H160" s="26">
        <f t="shared" si="10"/>
        <v>36.823042168674696</v>
      </c>
      <c r="I160" s="26">
        <f t="shared" si="11"/>
        <v>27.156908856669599</v>
      </c>
    </row>
    <row r="161" spans="1:9" x14ac:dyDescent="0.3">
      <c r="A161" s="29" t="s">
        <v>495</v>
      </c>
      <c r="B161" s="2" t="s">
        <v>135</v>
      </c>
      <c r="C161" s="22">
        <v>2758.0659999999998</v>
      </c>
      <c r="D161" s="27">
        <v>179.06</v>
      </c>
      <c r="E161" s="24">
        <f t="shared" si="8"/>
        <v>15.40302691835139</v>
      </c>
      <c r="F161" s="24">
        <f t="shared" si="9"/>
        <v>64.92230425232755</v>
      </c>
      <c r="G161" s="27">
        <v>48.53</v>
      </c>
      <c r="H161" s="26">
        <f t="shared" si="10"/>
        <v>56.832186276529974</v>
      </c>
      <c r="I161" s="26">
        <f t="shared" si="11"/>
        <v>17.595663047947369</v>
      </c>
    </row>
    <row r="162" spans="1:9" x14ac:dyDescent="0.3">
      <c r="A162" s="29" t="s">
        <v>496</v>
      </c>
      <c r="B162" s="2" t="s">
        <v>136</v>
      </c>
      <c r="C162" s="22">
        <v>310.90100000000007</v>
      </c>
      <c r="D162" s="27">
        <v>20.13</v>
      </c>
      <c r="E162" s="24">
        <f t="shared" si="8"/>
        <v>15.444659711872831</v>
      </c>
      <c r="F162" s="24">
        <f t="shared" si="9"/>
        <v>64.747298979417877</v>
      </c>
      <c r="G162" s="27">
        <v>5.36</v>
      </c>
      <c r="H162" s="26">
        <f t="shared" si="10"/>
        <v>58.003917910447768</v>
      </c>
      <c r="I162" s="26">
        <f t="shared" si="11"/>
        <v>17.240214730734216</v>
      </c>
    </row>
    <row r="163" spans="1:9" x14ac:dyDescent="0.3">
      <c r="A163" s="29" t="s">
        <v>497</v>
      </c>
      <c r="B163" s="2" t="s">
        <v>137</v>
      </c>
      <c r="C163" s="22">
        <v>3301.01</v>
      </c>
      <c r="D163" s="27">
        <v>191.23</v>
      </c>
      <c r="E163" s="24">
        <f t="shared" si="8"/>
        <v>17.261988181770644</v>
      </c>
      <c r="F163" s="24">
        <f t="shared" si="9"/>
        <v>57.930754526644868</v>
      </c>
      <c r="G163" s="27">
        <v>46.14</v>
      </c>
      <c r="H163" s="26">
        <f t="shared" si="10"/>
        <v>71.54334633723451</v>
      </c>
      <c r="I163" s="26">
        <f t="shared" si="11"/>
        <v>13.977540207391069</v>
      </c>
    </row>
    <row r="164" spans="1:9" x14ac:dyDescent="0.3">
      <c r="A164" s="29" t="s">
        <v>498</v>
      </c>
      <c r="B164" s="2" t="s">
        <v>138</v>
      </c>
      <c r="C164" s="22">
        <v>71.8</v>
      </c>
      <c r="D164" s="27">
        <v>11.83</v>
      </c>
      <c r="E164" s="24">
        <f t="shared" si="8"/>
        <v>6.069315300084531</v>
      </c>
      <c r="F164" s="24">
        <f t="shared" si="9"/>
        <v>164.76323119777157</v>
      </c>
      <c r="G164" s="27">
        <v>1.24</v>
      </c>
      <c r="H164" s="26">
        <f t="shared" si="10"/>
        <v>57.903225806451609</v>
      </c>
      <c r="I164" s="26">
        <f t="shared" si="11"/>
        <v>17.270194986072426</v>
      </c>
    </row>
    <row r="165" spans="1:9" x14ac:dyDescent="0.3">
      <c r="A165" s="29" t="s">
        <v>499</v>
      </c>
      <c r="B165" s="2" t="s">
        <v>344</v>
      </c>
      <c r="C165" s="22">
        <v>714.13</v>
      </c>
      <c r="D165" s="27">
        <v>43.95</v>
      </c>
      <c r="E165" s="24">
        <f t="shared" si="8"/>
        <v>16.248691695108075</v>
      </c>
      <c r="F165" s="24">
        <f t="shared" si="9"/>
        <v>61.543416464789331</v>
      </c>
      <c r="G165" s="27">
        <v>10.33</v>
      </c>
      <c r="H165" s="26">
        <f t="shared" si="10"/>
        <v>69.131655372700877</v>
      </c>
      <c r="I165" s="26">
        <f t="shared" si="11"/>
        <v>14.465153403441949</v>
      </c>
    </row>
    <row r="166" spans="1:9" x14ac:dyDescent="0.3">
      <c r="A166" s="29" t="s">
        <v>500</v>
      </c>
      <c r="B166" s="2" t="s">
        <v>139</v>
      </c>
      <c r="C166" s="22">
        <v>97.32</v>
      </c>
      <c r="D166" s="27">
        <v>10.7</v>
      </c>
      <c r="E166" s="24">
        <f t="shared" si="8"/>
        <v>9.0953271028037381</v>
      </c>
      <c r="F166" s="24">
        <f t="shared" si="9"/>
        <v>109.94656802301685</v>
      </c>
      <c r="G166" s="27">
        <v>2.63</v>
      </c>
      <c r="H166" s="26">
        <f t="shared" si="10"/>
        <v>37.00380228136882</v>
      </c>
      <c r="I166" s="26">
        <f t="shared" si="11"/>
        <v>27.024249897246197</v>
      </c>
    </row>
    <row r="167" spans="1:9" x14ac:dyDescent="0.3">
      <c r="A167" s="29" t="s">
        <v>501</v>
      </c>
      <c r="B167" s="2" t="s">
        <v>140</v>
      </c>
      <c r="C167" s="22">
        <v>87.2</v>
      </c>
      <c r="D167" s="27">
        <v>9.2200000000000006</v>
      </c>
      <c r="E167" s="24">
        <f t="shared" si="8"/>
        <v>9.4577006507592181</v>
      </c>
      <c r="F167" s="24">
        <f t="shared" si="9"/>
        <v>105.73394495412843</v>
      </c>
      <c r="G167" s="27">
        <v>2.4</v>
      </c>
      <c r="H167" s="26">
        <f t="shared" si="10"/>
        <v>36.333333333333336</v>
      </c>
      <c r="I167" s="26">
        <f t="shared" si="11"/>
        <v>27.52293577981651</v>
      </c>
    </row>
    <row r="168" spans="1:9" x14ac:dyDescent="0.3">
      <c r="A168" s="29" t="s">
        <v>502</v>
      </c>
      <c r="B168" s="2" t="s">
        <v>141</v>
      </c>
      <c r="C168" s="22">
        <v>213.94799999999995</v>
      </c>
      <c r="D168" s="27">
        <v>18.34</v>
      </c>
      <c r="E168" s="24">
        <f t="shared" si="8"/>
        <v>11.66564885496183</v>
      </c>
      <c r="F168" s="24">
        <f t="shared" si="9"/>
        <v>85.721764166993864</v>
      </c>
      <c r="G168" s="27">
        <v>5.73</v>
      </c>
      <c r="H168" s="26">
        <f t="shared" si="10"/>
        <v>37.338219895287949</v>
      </c>
      <c r="I168" s="26">
        <f t="shared" si="11"/>
        <v>26.782208761007357</v>
      </c>
    </row>
    <row r="169" spans="1:9" x14ac:dyDescent="0.3">
      <c r="A169" s="29" t="s">
        <v>503</v>
      </c>
      <c r="B169" s="2" t="s">
        <v>142</v>
      </c>
      <c r="C169" s="22">
        <v>216.49499999999998</v>
      </c>
      <c r="D169" s="27">
        <v>20.72</v>
      </c>
      <c r="E169" s="24">
        <f t="shared" si="8"/>
        <v>10.448600386100386</v>
      </c>
      <c r="F169" s="24">
        <f t="shared" si="9"/>
        <v>95.70659830481074</v>
      </c>
      <c r="G169" s="27">
        <v>3.34</v>
      </c>
      <c r="H169" s="26">
        <f t="shared" si="10"/>
        <v>64.818862275449092</v>
      </c>
      <c r="I169" s="26">
        <f t="shared" si="11"/>
        <v>15.42760802789903</v>
      </c>
    </row>
    <row r="170" spans="1:9" x14ac:dyDescent="0.3">
      <c r="A170" s="29" t="s">
        <v>504</v>
      </c>
      <c r="B170" s="2" t="s">
        <v>143</v>
      </c>
      <c r="C170" s="22">
        <v>111.73599999999999</v>
      </c>
      <c r="D170" s="27">
        <v>13.86</v>
      </c>
      <c r="E170" s="24">
        <f t="shared" si="8"/>
        <v>8.0617604617604606</v>
      </c>
      <c r="F170" s="24">
        <f t="shared" si="9"/>
        <v>124.04238562325483</v>
      </c>
      <c r="G170" s="27">
        <v>3.84</v>
      </c>
      <c r="H170" s="26">
        <f t="shared" si="10"/>
        <v>29.097916666666666</v>
      </c>
      <c r="I170" s="26">
        <f t="shared" si="11"/>
        <v>34.366721557958044</v>
      </c>
    </row>
    <row r="171" spans="1:9" x14ac:dyDescent="0.3">
      <c r="A171" s="29" t="s">
        <v>505</v>
      </c>
      <c r="B171" s="2" t="s">
        <v>144</v>
      </c>
      <c r="C171" s="22">
        <v>562.84899999999993</v>
      </c>
      <c r="D171" s="27">
        <v>39.380000000000003</v>
      </c>
      <c r="E171" s="24">
        <f t="shared" si="8"/>
        <v>14.292762823768408</v>
      </c>
      <c r="F171" s="24">
        <f t="shared" si="9"/>
        <v>69.965479196018833</v>
      </c>
      <c r="G171" s="27">
        <v>7.79</v>
      </c>
      <c r="H171" s="26">
        <f t="shared" si="10"/>
        <v>72.252759948652113</v>
      </c>
      <c r="I171" s="26">
        <f t="shared" si="11"/>
        <v>13.840301750558321</v>
      </c>
    </row>
    <row r="172" spans="1:9" x14ac:dyDescent="0.3">
      <c r="A172" s="29" t="s">
        <v>506</v>
      </c>
      <c r="B172" s="2" t="s">
        <v>145</v>
      </c>
      <c r="C172" s="22">
        <v>199.6</v>
      </c>
      <c r="D172" s="27">
        <v>14.64</v>
      </c>
      <c r="E172" s="24">
        <f t="shared" si="8"/>
        <v>13.633879781420765</v>
      </c>
      <c r="F172" s="24">
        <f t="shared" si="9"/>
        <v>73.346693386773552</v>
      </c>
      <c r="G172" s="27">
        <v>3.34</v>
      </c>
      <c r="H172" s="26">
        <f t="shared" si="10"/>
        <v>59.76047904191617</v>
      </c>
      <c r="I172" s="26">
        <f t="shared" si="11"/>
        <v>16.733466933867735</v>
      </c>
    </row>
    <row r="173" spans="1:9" x14ac:dyDescent="0.3">
      <c r="A173" s="29" t="s">
        <v>507</v>
      </c>
      <c r="B173" s="2" t="s">
        <v>146</v>
      </c>
      <c r="C173" s="22">
        <v>214.6</v>
      </c>
      <c r="D173" s="27">
        <v>17.350000000000001</v>
      </c>
      <c r="E173" s="24">
        <f t="shared" si="8"/>
        <v>12.368876080691642</v>
      </c>
      <c r="F173" s="24">
        <f t="shared" si="9"/>
        <v>80.848089468779136</v>
      </c>
      <c r="G173" s="27">
        <v>1.91</v>
      </c>
      <c r="H173" s="26">
        <f t="shared" si="10"/>
        <v>112.35602094240838</v>
      </c>
      <c r="I173" s="26">
        <f t="shared" si="11"/>
        <v>8.9002795899347635</v>
      </c>
    </row>
    <row r="174" spans="1:9" x14ac:dyDescent="0.3">
      <c r="A174" s="29" t="s">
        <v>508</v>
      </c>
      <c r="B174" s="2" t="s">
        <v>147</v>
      </c>
      <c r="C174" s="22">
        <v>4185.6170000000002</v>
      </c>
      <c r="D174" s="27">
        <v>283.33999999999997</v>
      </c>
      <c r="E174" s="24">
        <f t="shared" si="8"/>
        <v>14.772418296040096</v>
      </c>
      <c r="F174" s="24">
        <f t="shared" si="9"/>
        <v>67.693723529888175</v>
      </c>
      <c r="G174" s="27">
        <v>56.24</v>
      </c>
      <c r="H174" s="26">
        <f t="shared" si="10"/>
        <v>74.424199857752484</v>
      </c>
      <c r="I174" s="26">
        <f t="shared" si="11"/>
        <v>13.436489769608638</v>
      </c>
    </row>
    <row r="175" spans="1:9" x14ac:dyDescent="0.3">
      <c r="A175" s="29" t="s">
        <v>509</v>
      </c>
      <c r="B175" s="2" t="s">
        <v>148</v>
      </c>
      <c r="C175" s="22">
        <v>1403.5610000000001</v>
      </c>
      <c r="D175" s="27">
        <v>14.31</v>
      </c>
      <c r="E175" s="24">
        <f t="shared" si="8"/>
        <v>98.082529699510843</v>
      </c>
      <c r="F175" s="24">
        <f t="shared" si="9"/>
        <v>10.19549560011998</v>
      </c>
      <c r="G175" s="27">
        <v>2.36</v>
      </c>
      <c r="H175" s="26">
        <f t="shared" si="10"/>
        <v>594.72923728813566</v>
      </c>
      <c r="I175" s="26">
        <f t="shared" si="11"/>
        <v>1.6814374295096539</v>
      </c>
    </row>
    <row r="176" spans="1:9" x14ac:dyDescent="0.3">
      <c r="A176" s="29" t="s">
        <v>510</v>
      </c>
      <c r="B176" s="2" t="s">
        <v>149</v>
      </c>
      <c r="C176" s="22">
        <v>696.00700000000018</v>
      </c>
      <c r="D176" s="27">
        <v>48.11</v>
      </c>
      <c r="E176" s="24">
        <f t="shared" si="8"/>
        <v>14.466992309291211</v>
      </c>
      <c r="F176" s="24">
        <f t="shared" si="9"/>
        <v>69.122868017131992</v>
      </c>
      <c r="G176" s="27">
        <v>5.86</v>
      </c>
      <c r="H176" s="26">
        <f t="shared" si="10"/>
        <v>118.77252559726965</v>
      </c>
      <c r="I176" s="26">
        <f t="shared" si="11"/>
        <v>8.4194555514527849</v>
      </c>
    </row>
    <row r="177" spans="1:9" x14ac:dyDescent="0.3">
      <c r="A177" s="29" t="s">
        <v>511</v>
      </c>
      <c r="B177" s="2" t="s">
        <v>150</v>
      </c>
      <c r="C177" s="22">
        <v>2178.29</v>
      </c>
      <c r="D177" s="27">
        <v>132.87</v>
      </c>
      <c r="E177" s="24">
        <f t="shared" si="8"/>
        <v>16.394144652668022</v>
      </c>
      <c r="F177" s="24">
        <f t="shared" si="9"/>
        <v>60.997387859284125</v>
      </c>
      <c r="G177" s="27">
        <v>22.74</v>
      </c>
      <c r="H177" s="26">
        <f t="shared" si="10"/>
        <v>95.791116974494287</v>
      </c>
      <c r="I177" s="26">
        <f t="shared" si="11"/>
        <v>10.439381349590734</v>
      </c>
    </row>
    <row r="178" spans="1:9" x14ac:dyDescent="0.3">
      <c r="A178" s="29" t="s">
        <v>512</v>
      </c>
      <c r="B178" s="2" t="s">
        <v>151</v>
      </c>
      <c r="C178" s="22">
        <v>308.64099999999996</v>
      </c>
      <c r="D178" s="27">
        <v>24.33</v>
      </c>
      <c r="E178" s="24">
        <f t="shared" si="8"/>
        <v>12.685614467735306</v>
      </c>
      <c r="F178" s="24">
        <f t="shared" si="9"/>
        <v>78.829449101059154</v>
      </c>
      <c r="G178" s="27">
        <v>9.1</v>
      </c>
      <c r="H178" s="26">
        <f t="shared" si="10"/>
        <v>33.916593406593407</v>
      </c>
      <c r="I178" s="26">
        <f t="shared" si="11"/>
        <v>29.484093169734422</v>
      </c>
    </row>
    <row r="179" spans="1:9" x14ac:dyDescent="0.3">
      <c r="A179" s="29" t="s">
        <v>513</v>
      </c>
      <c r="B179" s="2" t="s">
        <v>152</v>
      </c>
      <c r="C179" s="22">
        <v>129</v>
      </c>
      <c r="D179" s="27">
        <v>9.11</v>
      </c>
      <c r="E179" s="24">
        <f t="shared" si="8"/>
        <v>14.160263446761801</v>
      </c>
      <c r="F179" s="24">
        <f t="shared" si="9"/>
        <v>70.620155038759677</v>
      </c>
      <c r="G179" s="27">
        <v>3.24</v>
      </c>
      <c r="H179" s="26">
        <f t="shared" si="10"/>
        <v>39.81481481481481</v>
      </c>
      <c r="I179" s="26">
        <f t="shared" si="11"/>
        <v>25.116279069767444</v>
      </c>
    </row>
    <row r="180" spans="1:9" x14ac:dyDescent="0.3">
      <c r="A180" s="29" t="s">
        <v>514</v>
      </c>
      <c r="B180" s="2" t="s">
        <v>153</v>
      </c>
      <c r="C180" s="22">
        <v>6301.1060000000007</v>
      </c>
      <c r="D180" s="27">
        <v>287.27</v>
      </c>
      <c r="E180" s="24">
        <f t="shared" si="8"/>
        <v>21.934437985170749</v>
      </c>
      <c r="F180" s="24">
        <f t="shared" si="9"/>
        <v>45.590409048824114</v>
      </c>
      <c r="G180" s="27">
        <v>37.770000000000003</v>
      </c>
      <c r="H180" s="26">
        <f t="shared" si="10"/>
        <v>166.82832936192747</v>
      </c>
      <c r="I180" s="26">
        <f t="shared" si="11"/>
        <v>5.9941857826229237</v>
      </c>
    </row>
    <row r="181" spans="1:9" x14ac:dyDescent="0.3">
      <c r="A181" s="29" t="s">
        <v>515</v>
      </c>
      <c r="B181" s="2" t="s">
        <v>154</v>
      </c>
      <c r="C181" s="22">
        <v>1025.6620000000003</v>
      </c>
      <c r="D181" s="27">
        <v>64.75</v>
      </c>
      <c r="E181" s="24">
        <f t="shared" si="8"/>
        <v>15.840339768339772</v>
      </c>
      <c r="F181" s="24">
        <f t="shared" si="9"/>
        <v>63.129958992338587</v>
      </c>
      <c r="G181" s="27">
        <v>24.51</v>
      </c>
      <c r="H181" s="26">
        <f t="shared" si="10"/>
        <v>41.846674826601394</v>
      </c>
      <c r="I181" s="26">
        <f t="shared" si="11"/>
        <v>23.896761311231181</v>
      </c>
    </row>
    <row r="182" spans="1:9" x14ac:dyDescent="0.3">
      <c r="A182" s="29" t="s">
        <v>516</v>
      </c>
      <c r="B182" s="2" t="s">
        <v>155</v>
      </c>
      <c r="C182" s="22">
        <v>948.87800000000004</v>
      </c>
      <c r="D182" s="27">
        <v>57.58</v>
      </c>
      <c r="E182" s="24">
        <f t="shared" si="8"/>
        <v>16.479298367488713</v>
      </c>
      <c r="F182" s="24">
        <f t="shared" si="9"/>
        <v>60.682195182099278</v>
      </c>
      <c r="G182" s="27">
        <v>19.07</v>
      </c>
      <c r="H182" s="26">
        <f t="shared" si="10"/>
        <v>49.757629785002621</v>
      </c>
      <c r="I182" s="26">
        <f t="shared" si="11"/>
        <v>20.097420321685192</v>
      </c>
    </row>
    <row r="183" spans="1:9" x14ac:dyDescent="0.3">
      <c r="A183" s="29" t="s">
        <v>517</v>
      </c>
      <c r="B183" s="2" t="s">
        <v>156</v>
      </c>
      <c r="C183" s="22">
        <v>287.02700000000004</v>
      </c>
      <c r="D183" s="27">
        <v>22.47</v>
      </c>
      <c r="E183" s="24">
        <f t="shared" si="8"/>
        <v>12.773787271918115</v>
      </c>
      <c r="F183" s="24">
        <f t="shared" si="9"/>
        <v>78.285318105962133</v>
      </c>
      <c r="G183" s="27">
        <v>6.72</v>
      </c>
      <c r="H183" s="26">
        <f t="shared" si="10"/>
        <v>42.712351190476198</v>
      </c>
      <c r="I183" s="26">
        <f t="shared" si="11"/>
        <v>23.412431583091482</v>
      </c>
    </row>
    <row r="184" spans="1:9" x14ac:dyDescent="0.3">
      <c r="A184" s="29" t="s">
        <v>518</v>
      </c>
      <c r="B184" s="2" t="s">
        <v>157</v>
      </c>
      <c r="C184" s="22">
        <v>709.8739999999998</v>
      </c>
      <c r="D184" s="27">
        <v>47.94</v>
      </c>
      <c r="E184" s="24">
        <f t="shared" si="8"/>
        <v>14.807551105548599</v>
      </c>
      <c r="F184" s="24">
        <f t="shared" si="9"/>
        <v>67.533111509929952</v>
      </c>
      <c r="G184" s="27">
        <v>8.5399999999999991</v>
      </c>
      <c r="H184" s="26">
        <f t="shared" si="10"/>
        <v>83.123419203747062</v>
      </c>
      <c r="I184" s="26">
        <f t="shared" si="11"/>
        <v>12.030303969436831</v>
      </c>
    </row>
    <row r="185" spans="1:9" x14ac:dyDescent="0.3">
      <c r="A185" s="29" t="s">
        <v>519</v>
      </c>
      <c r="B185" s="2" t="s">
        <v>158</v>
      </c>
      <c r="C185" s="22">
        <v>1076.6070000000002</v>
      </c>
      <c r="D185" s="27">
        <v>75.31</v>
      </c>
      <c r="E185" s="24">
        <f t="shared" si="8"/>
        <v>14.295671225600852</v>
      </c>
      <c r="F185" s="24">
        <f t="shared" si="9"/>
        <v>69.951244976114765</v>
      </c>
      <c r="G185" s="27">
        <v>18.41</v>
      </c>
      <c r="H185" s="26">
        <f t="shared" si="10"/>
        <v>58.479467680608373</v>
      </c>
      <c r="I185" s="26">
        <f t="shared" si="11"/>
        <v>17.100018855534096</v>
      </c>
    </row>
    <row r="186" spans="1:9" x14ac:dyDescent="0.3">
      <c r="A186" s="29" t="s">
        <v>520</v>
      </c>
      <c r="B186" s="2" t="s">
        <v>159</v>
      </c>
      <c r="C186" s="22">
        <v>493.28800000000001</v>
      </c>
      <c r="D186" s="27">
        <v>36.39</v>
      </c>
      <c r="E186" s="24">
        <f t="shared" si="8"/>
        <v>13.555592195658148</v>
      </c>
      <c r="F186" s="24">
        <f t="shared" si="9"/>
        <v>73.770292405248043</v>
      </c>
      <c r="G186" s="27">
        <v>7.69</v>
      </c>
      <c r="H186" s="26">
        <f t="shared" si="10"/>
        <v>64.146684005201564</v>
      </c>
      <c r="I186" s="26">
        <f t="shared" si="11"/>
        <v>15.589270365384928</v>
      </c>
    </row>
    <row r="187" spans="1:9" x14ac:dyDescent="0.3">
      <c r="A187" s="29" t="s">
        <v>521</v>
      </c>
      <c r="B187" s="2" t="s">
        <v>160</v>
      </c>
      <c r="C187" s="22">
        <v>1001.1689999999999</v>
      </c>
      <c r="D187" s="27">
        <v>58.55</v>
      </c>
      <c r="E187" s="24">
        <f t="shared" si="8"/>
        <v>17.099385140905209</v>
      </c>
      <c r="F187" s="24">
        <f t="shared" si="9"/>
        <v>58.481634968721565</v>
      </c>
      <c r="G187" s="27">
        <v>8.51</v>
      </c>
      <c r="H187" s="26">
        <f t="shared" si="10"/>
        <v>117.64618096357225</v>
      </c>
      <c r="I187" s="26">
        <f t="shared" si="11"/>
        <v>8.5000634258551759</v>
      </c>
    </row>
    <row r="188" spans="1:9" x14ac:dyDescent="0.3">
      <c r="A188" s="29" t="s">
        <v>522</v>
      </c>
      <c r="B188" s="2" t="s">
        <v>161</v>
      </c>
      <c r="C188" s="22">
        <v>496.80099999999993</v>
      </c>
      <c r="D188" s="27">
        <v>36</v>
      </c>
      <c r="E188" s="24">
        <f t="shared" si="8"/>
        <v>13.800027777777776</v>
      </c>
      <c r="F188" s="24">
        <f t="shared" si="9"/>
        <v>72.46362225518871</v>
      </c>
      <c r="G188" s="27">
        <v>13.12</v>
      </c>
      <c r="H188" s="26">
        <f t="shared" si="10"/>
        <v>37.865929878048775</v>
      </c>
      <c r="I188" s="26">
        <f t="shared" si="11"/>
        <v>26.40896455522433</v>
      </c>
    </row>
    <row r="189" spans="1:9" x14ac:dyDescent="0.3">
      <c r="A189" s="29" t="s">
        <v>523</v>
      </c>
      <c r="B189" s="2" t="s">
        <v>162</v>
      </c>
      <c r="C189" s="22">
        <v>539.50200000000007</v>
      </c>
      <c r="D189" s="27">
        <v>39.15</v>
      </c>
      <c r="E189" s="24">
        <f t="shared" si="8"/>
        <v>13.780383141762455</v>
      </c>
      <c r="F189" s="24">
        <f t="shared" si="9"/>
        <v>72.566922828831025</v>
      </c>
      <c r="G189" s="27">
        <v>20.11</v>
      </c>
      <c r="H189" s="26">
        <f t="shared" si="10"/>
        <v>26.827548483341626</v>
      </c>
      <c r="I189" s="26">
        <f t="shared" si="11"/>
        <v>37.275116681680508</v>
      </c>
    </row>
    <row r="190" spans="1:9" x14ac:dyDescent="0.3">
      <c r="A190" s="29" t="s">
        <v>524</v>
      </c>
      <c r="B190" s="2" t="s">
        <v>345</v>
      </c>
      <c r="C190" s="22">
        <v>300.50799999999998</v>
      </c>
      <c r="D190" s="27">
        <v>28</v>
      </c>
      <c r="E190" s="24">
        <f t="shared" si="8"/>
        <v>10.732428571428571</v>
      </c>
      <c r="F190" s="24">
        <f t="shared" si="9"/>
        <v>93.175556058407778</v>
      </c>
      <c r="G190" s="27">
        <v>4.88</v>
      </c>
      <c r="H190" s="26">
        <f t="shared" si="10"/>
        <v>61.579508196721306</v>
      </c>
      <c r="I190" s="26">
        <f t="shared" si="11"/>
        <v>16.239168341608213</v>
      </c>
    </row>
    <row r="191" spans="1:9" x14ac:dyDescent="0.3">
      <c r="A191" s="29" t="s">
        <v>525</v>
      </c>
      <c r="B191" s="2" t="s">
        <v>163</v>
      </c>
      <c r="C191" s="22">
        <v>340.93400000000003</v>
      </c>
      <c r="D191" s="27">
        <v>23.59</v>
      </c>
      <c r="E191" s="24">
        <f t="shared" si="8"/>
        <v>14.452479864349302</v>
      </c>
      <c r="F191" s="24">
        <f t="shared" si="9"/>
        <v>69.192277684243862</v>
      </c>
      <c r="G191" s="27">
        <v>8</v>
      </c>
      <c r="H191" s="26">
        <f t="shared" si="10"/>
        <v>42.616750000000003</v>
      </c>
      <c r="I191" s="26">
        <f t="shared" si="11"/>
        <v>23.46495216082878</v>
      </c>
    </row>
    <row r="192" spans="1:9" x14ac:dyDescent="0.3">
      <c r="A192" s="29" t="s">
        <v>526</v>
      </c>
      <c r="B192" s="2" t="s">
        <v>164</v>
      </c>
      <c r="C192" s="22">
        <v>80.448999999999998</v>
      </c>
      <c r="D192" s="27">
        <v>9.3000000000000007</v>
      </c>
      <c r="E192" s="24">
        <f t="shared" si="8"/>
        <v>8.6504301075268817</v>
      </c>
      <c r="F192" s="24">
        <f t="shared" si="9"/>
        <v>115.60118833049511</v>
      </c>
      <c r="G192" s="27">
        <v>2.02</v>
      </c>
      <c r="H192" s="26">
        <f t="shared" si="10"/>
        <v>39.826237623762374</v>
      </c>
      <c r="I192" s="26">
        <f t="shared" si="11"/>
        <v>25.109075314795707</v>
      </c>
    </row>
    <row r="193" spans="1:9" x14ac:dyDescent="0.3">
      <c r="A193" s="29" t="s">
        <v>527</v>
      </c>
      <c r="B193" s="2" t="s">
        <v>165</v>
      </c>
      <c r="C193" s="22">
        <v>997.21499999999992</v>
      </c>
      <c r="D193" s="27">
        <v>74.37</v>
      </c>
      <c r="E193" s="24">
        <f t="shared" si="8"/>
        <v>13.408834207341668</v>
      </c>
      <c r="F193" s="24">
        <f t="shared" si="9"/>
        <v>74.577698891412595</v>
      </c>
      <c r="G193" s="27">
        <v>17.96</v>
      </c>
      <c r="H193" s="26">
        <f t="shared" si="10"/>
        <v>55.524220489977722</v>
      </c>
      <c r="I193" s="26">
        <f t="shared" si="11"/>
        <v>18.010158290839993</v>
      </c>
    </row>
    <row r="194" spans="1:9" x14ac:dyDescent="0.3">
      <c r="A194" s="29" t="s">
        <v>528</v>
      </c>
      <c r="B194" s="2" t="s">
        <v>166</v>
      </c>
      <c r="C194" s="22">
        <v>325.69999999999993</v>
      </c>
      <c r="D194" s="27">
        <v>23</v>
      </c>
      <c r="E194" s="24">
        <f t="shared" si="8"/>
        <v>14.160869565217387</v>
      </c>
      <c r="F194" s="24">
        <f t="shared" si="9"/>
        <v>70.617132330365393</v>
      </c>
      <c r="G194" s="27">
        <v>3.86</v>
      </c>
      <c r="H194" s="26">
        <f t="shared" si="10"/>
        <v>84.378238341968895</v>
      </c>
      <c r="I194" s="26">
        <f t="shared" si="11"/>
        <v>11.851396991096102</v>
      </c>
    </row>
    <row r="195" spans="1:9" x14ac:dyDescent="0.3">
      <c r="A195" s="29" t="s">
        <v>529</v>
      </c>
      <c r="B195" s="2" t="s">
        <v>167</v>
      </c>
      <c r="C195" s="22">
        <v>231.20899999999997</v>
      </c>
      <c r="D195" s="27">
        <v>19.850000000000001</v>
      </c>
      <c r="E195" s="24">
        <f t="shared" si="8"/>
        <v>11.647808564231736</v>
      </c>
      <c r="F195" s="24">
        <f t="shared" si="9"/>
        <v>85.853059353225888</v>
      </c>
      <c r="G195" s="27">
        <v>6.7</v>
      </c>
      <c r="H195" s="26">
        <f t="shared" si="10"/>
        <v>34.508805970149247</v>
      </c>
      <c r="I195" s="26">
        <f t="shared" si="11"/>
        <v>28.978110713683293</v>
      </c>
    </row>
    <row r="196" spans="1:9" x14ac:dyDescent="0.3">
      <c r="A196" s="29" t="s">
        <v>530</v>
      </c>
      <c r="B196" s="2" t="s">
        <v>168</v>
      </c>
      <c r="C196" s="22">
        <v>2964.127</v>
      </c>
      <c r="D196" s="27">
        <v>180.89</v>
      </c>
      <c r="E196" s="24">
        <f t="shared" si="8"/>
        <v>16.386350820940905</v>
      </c>
      <c r="F196" s="24">
        <f t="shared" si="9"/>
        <v>61.026400015923741</v>
      </c>
      <c r="G196" s="27">
        <v>28.35</v>
      </c>
      <c r="H196" s="26">
        <f t="shared" si="10"/>
        <v>104.5547442680776</v>
      </c>
      <c r="I196" s="26">
        <f t="shared" si="11"/>
        <v>9.5643675186656996</v>
      </c>
    </row>
    <row r="197" spans="1:9" x14ac:dyDescent="0.3">
      <c r="A197" s="29" t="s">
        <v>531</v>
      </c>
      <c r="B197" s="2" t="s">
        <v>169</v>
      </c>
      <c r="C197" s="22">
        <v>21831.369000000002</v>
      </c>
      <c r="D197" s="27">
        <v>1243.79</v>
      </c>
      <c r="E197" s="24">
        <f t="shared" si="8"/>
        <v>17.552295001567792</v>
      </c>
      <c r="F197" s="24">
        <f t="shared" si="9"/>
        <v>56.972606711012936</v>
      </c>
      <c r="G197" s="27">
        <v>190.05</v>
      </c>
      <c r="H197" s="26">
        <f t="shared" si="10"/>
        <v>114.87171270718233</v>
      </c>
      <c r="I197" s="26">
        <f t="shared" si="11"/>
        <v>8.7053633695623933</v>
      </c>
    </row>
    <row r="198" spans="1:9" x14ac:dyDescent="0.3">
      <c r="A198" s="29" t="s">
        <v>532</v>
      </c>
      <c r="B198" s="2" t="s">
        <v>170</v>
      </c>
      <c r="C198" s="22">
        <v>26700.886999999999</v>
      </c>
      <c r="D198" s="27">
        <v>1618.96</v>
      </c>
      <c r="E198" s="24">
        <f t="shared" si="8"/>
        <v>16.492616865147994</v>
      </c>
      <c r="F198" s="24">
        <f t="shared" si="9"/>
        <v>60.633191698837571</v>
      </c>
      <c r="G198" s="27">
        <v>274.5</v>
      </c>
      <c r="H198" s="26">
        <f t="shared" si="10"/>
        <v>97.27099089253187</v>
      </c>
      <c r="I198" s="26">
        <f t="shared" si="11"/>
        <v>10.280557346278421</v>
      </c>
    </row>
    <row r="199" spans="1:9" x14ac:dyDescent="0.3">
      <c r="A199" s="29" t="s">
        <v>533</v>
      </c>
      <c r="B199" s="2" t="s">
        <v>171</v>
      </c>
      <c r="C199" s="22">
        <v>177.01</v>
      </c>
      <c r="D199" s="27">
        <v>12.5</v>
      </c>
      <c r="E199" s="24">
        <f t="shared" si="8"/>
        <v>14.1608</v>
      </c>
      <c r="F199" s="24">
        <f t="shared" si="9"/>
        <v>70.617479238461115</v>
      </c>
      <c r="G199" s="27">
        <v>4.2699999999999996</v>
      </c>
      <c r="H199" s="26">
        <f t="shared" si="10"/>
        <v>41.454332552693209</v>
      </c>
      <c r="I199" s="26">
        <f t="shared" si="11"/>
        <v>24.122930907858315</v>
      </c>
    </row>
    <row r="200" spans="1:9" x14ac:dyDescent="0.3">
      <c r="A200" s="29" t="s">
        <v>534</v>
      </c>
      <c r="B200" s="2" t="s">
        <v>172</v>
      </c>
      <c r="C200" s="22">
        <v>5323.929000000001</v>
      </c>
      <c r="D200" s="27">
        <v>327.02999999999997</v>
      </c>
      <c r="E200" s="24">
        <f t="shared" si="8"/>
        <v>16.279634895881117</v>
      </c>
      <c r="F200" s="24">
        <f t="shared" si="9"/>
        <v>61.42643900773281</v>
      </c>
      <c r="G200" s="27">
        <v>45.42</v>
      </c>
      <c r="H200" s="26">
        <f t="shared" si="10"/>
        <v>117.21552179656541</v>
      </c>
      <c r="I200" s="26">
        <f t="shared" si="11"/>
        <v>8.5312933361808536</v>
      </c>
    </row>
    <row r="201" spans="1:9" x14ac:dyDescent="0.3">
      <c r="A201" s="29" t="s">
        <v>535</v>
      </c>
      <c r="B201" s="2" t="s">
        <v>173</v>
      </c>
      <c r="C201" s="22">
        <v>9665.5589999999993</v>
      </c>
      <c r="D201" s="27">
        <v>542.37</v>
      </c>
      <c r="E201" s="24">
        <f t="shared" si="8"/>
        <v>17.820969080148238</v>
      </c>
      <c r="F201" s="24">
        <f t="shared" si="9"/>
        <v>56.113671232051871</v>
      </c>
      <c r="G201" s="27">
        <v>98.62</v>
      </c>
      <c r="H201" s="26">
        <f t="shared" si="10"/>
        <v>98.00810180490771</v>
      </c>
      <c r="I201" s="26">
        <f t="shared" si="11"/>
        <v>10.203238115871002</v>
      </c>
    </row>
    <row r="202" spans="1:9" x14ac:dyDescent="0.3">
      <c r="A202" s="29" t="s">
        <v>536</v>
      </c>
      <c r="B202" s="2" t="s">
        <v>174</v>
      </c>
      <c r="C202" s="22">
        <v>1370.2449999999999</v>
      </c>
      <c r="D202" s="27">
        <v>81.069999999999993</v>
      </c>
      <c r="E202" s="24">
        <f t="shared" si="8"/>
        <v>16.901998273097323</v>
      </c>
      <c r="F202" s="24">
        <f t="shared" si="9"/>
        <v>59.164601950746032</v>
      </c>
      <c r="G202" s="27">
        <v>22.27</v>
      </c>
      <c r="H202" s="26">
        <f t="shared" si="10"/>
        <v>61.528738212842384</v>
      </c>
      <c r="I202" s="26">
        <f t="shared" si="11"/>
        <v>16.252567971421172</v>
      </c>
    </row>
    <row r="203" spans="1:9" x14ac:dyDescent="0.3">
      <c r="A203" s="29" t="s">
        <v>537</v>
      </c>
      <c r="B203" s="2" t="s">
        <v>175</v>
      </c>
      <c r="C203" s="22">
        <v>2532.4339999999997</v>
      </c>
      <c r="D203" s="27">
        <v>138.35</v>
      </c>
      <c r="E203" s="24">
        <f t="shared" ref="E203:E267" si="12">IF(D203=0,0,C203/D203)</f>
        <v>18.304546440187927</v>
      </c>
      <c r="F203" s="24">
        <f t="shared" ref="F203:F267" si="13">+D203/C203*1000</f>
        <v>54.63123619411207</v>
      </c>
      <c r="G203" s="27">
        <v>19.14</v>
      </c>
      <c r="H203" s="26">
        <f t="shared" ref="H203:H267" si="14">IF(G203=0,0,+C203/G203)</f>
        <v>132.31107628004179</v>
      </c>
      <c r="I203" s="26">
        <f t="shared" ref="I203:I267" si="15">+G203/C203*1000</f>
        <v>7.5579462288059638</v>
      </c>
    </row>
    <row r="204" spans="1:9" x14ac:dyDescent="0.3">
      <c r="A204" s="29" t="s">
        <v>538</v>
      </c>
      <c r="B204" s="2" t="s">
        <v>176</v>
      </c>
      <c r="C204" s="22">
        <v>11766.76</v>
      </c>
      <c r="D204" s="27">
        <v>738.68</v>
      </c>
      <c r="E204" s="24">
        <f t="shared" si="12"/>
        <v>15.929441706828397</v>
      </c>
      <c r="F204" s="24">
        <f t="shared" si="13"/>
        <v>62.776839163881981</v>
      </c>
      <c r="G204" s="27">
        <v>117.19</v>
      </c>
      <c r="H204" s="26">
        <f t="shared" si="14"/>
        <v>100.40754330574282</v>
      </c>
      <c r="I204" s="26">
        <f t="shared" si="15"/>
        <v>9.9594110868242396</v>
      </c>
    </row>
    <row r="205" spans="1:9" x14ac:dyDescent="0.3">
      <c r="A205" s="29" t="s">
        <v>539</v>
      </c>
      <c r="B205" s="2" t="s">
        <v>177</v>
      </c>
      <c r="C205" s="22">
        <v>8223.1769999999979</v>
      </c>
      <c r="D205" s="27">
        <v>527.27</v>
      </c>
      <c r="E205" s="24">
        <f t="shared" si="12"/>
        <v>15.595761184971643</v>
      </c>
      <c r="F205" s="24">
        <f t="shared" si="13"/>
        <v>64.119986715596667</v>
      </c>
      <c r="G205" s="27">
        <v>97.63</v>
      </c>
      <c r="H205" s="26">
        <f t="shared" si="14"/>
        <v>84.227972959131392</v>
      </c>
      <c r="I205" s="26">
        <f t="shared" si="15"/>
        <v>11.872540260291128</v>
      </c>
    </row>
    <row r="206" spans="1:9" x14ac:dyDescent="0.3">
      <c r="A206" s="29" t="s">
        <v>540</v>
      </c>
      <c r="B206" s="2" t="s">
        <v>178</v>
      </c>
      <c r="C206" s="22">
        <v>7113.9380000000001</v>
      </c>
      <c r="D206" s="27">
        <v>463.22</v>
      </c>
      <c r="E206" s="24">
        <f t="shared" si="12"/>
        <v>15.357579551832822</v>
      </c>
      <c r="F206" s="24">
        <f t="shared" si="13"/>
        <v>65.11442748025074</v>
      </c>
      <c r="G206" s="27">
        <v>104.78</v>
      </c>
      <c r="H206" s="26">
        <f t="shared" si="14"/>
        <v>67.894044665012402</v>
      </c>
      <c r="I206" s="26">
        <f t="shared" si="15"/>
        <v>14.728832328873263</v>
      </c>
    </row>
    <row r="207" spans="1:9" x14ac:dyDescent="0.3">
      <c r="A207" s="29" t="s">
        <v>541</v>
      </c>
      <c r="B207" s="2" t="s">
        <v>179</v>
      </c>
      <c r="C207" s="22">
        <v>19824.370999999996</v>
      </c>
      <c r="D207" s="27">
        <v>1176.57</v>
      </c>
      <c r="E207" s="24">
        <f t="shared" si="12"/>
        <v>16.849291584861078</v>
      </c>
      <c r="F207" s="24">
        <f t="shared" si="13"/>
        <v>59.34967621419112</v>
      </c>
      <c r="G207" s="27">
        <v>206.22</v>
      </c>
      <c r="H207" s="26">
        <f t="shared" si="14"/>
        <v>96.132145281737934</v>
      </c>
      <c r="I207" s="26">
        <f t="shared" si="15"/>
        <v>10.402347696176591</v>
      </c>
    </row>
    <row r="208" spans="1:9" x14ac:dyDescent="0.3">
      <c r="A208" s="29" t="s">
        <v>542</v>
      </c>
      <c r="B208" s="2" t="s">
        <v>180</v>
      </c>
      <c r="C208" s="22">
        <v>1851.4769999999999</v>
      </c>
      <c r="D208" s="27">
        <v>99.71</v>
      </c>
      <c r="E208" s="24">
        <f t="shared" si="12"/>
        <v>18.56861899508575</v>
      </c>
      <c r="F208" s="24">
        <f t="shared" si="13"/>
        <v>53.854301187646406</v>
      </c>
      <c r="G208" s="27">
        <v>16.62</v>
      </c>
      <c r="H208" s="26">
        <f t="shared" si="14"/>
        <v>111.40054151624547</v>
      </c>
      <c r="I208" s="26">
        <f t="shared" si="15"/>
        <v>8.9766170468226196</v>
      </c>
    </row>
    <row r="209" spans="1:9" x14ac:dyDescent="0.3">
      <c r="A209" s="29" t="s">
        <v>543</v>
      </c>
      <c r="B209" s="2" t="s">
        <v>181</v>
      </c>
      <c r="C209" s="22">
        <v>4028.3790000000004</v>
      </c>
      <c r="D209" s="27">
        <v>220.39</v>
      </c>
      <c r="E209" s="24">
        <f t="shared" si="12"/>
        <v>18.278410998684155</v>
      </c>
      <c r="F209" s="24">
        <f t="shared" si="13"/>
        <v>54.709350833176316</v>
      </c>
      <c r="G209" s="27">
        <v>47.15</v>
      </c>
      <c r="H209" s="26">
        <f t="shared" si="14"/>
        <v>85.437518557794277</v>
      </c>
      <c r="I209" s="26">
        <f t="shared" si="15"/>
        <v>11.704459783947835</v>
      </c>
    </row>
    <row r="210" spans="1:9" x14ac:dyDescent="0.3">
      <c r="A210" s="29" t="s">
        <v>544</v>
      </c>
      <c r="B210" s="2" t="s">
        <v>182</v>
      </c>
      <c r="C210" s="22">
        <v>3662.7819999999992</v>
      </c>
      <c r="D210" s="27">
        <v>217.18</v>
      </c>
      <c r="E210" s="24">
        <f t="shared" si="12"/>
        <v>16.865190164840222</v>
      </c>
      <c r="F210" s="24">
        <f t="shared" si="13"/>
        <v>59.293728100662292</v>
      </c>
      <c r="G210" s="27">
        <v>48.06</v>
      </c>
      <c r="H210" s="26">
        <f t="shared" si="14"/>
        <v>76.212692467748624</v>
      </c>
      <c r="I210" s="26">
        <f t="shared" si="15"/>
        <v>13.12117401472433</v>
      </c>
    </row>
    <row r="211" spans="1:9" x14ac:dyDescent="0.3">
      <c r="A211" s="29" t="s">
        <v>388</v>
      </c>
      <c r="B211" s="2" t="s">
        <v>375</v>
      </c>
      <c r="C211" s="22">
        <v>576.58999999999992</v>
      </c>
      <c r="D211" s="27">
        <v>66.69</v>
      </c>
      <c r="E211" s="24">
        <f t="shared" si="12"/>
        <v>8.6458239616134342</v>
      </c>
      <c r="F211" s="24">
        <f t="shared" si="13"/>
        <v>115.66277597599682</v>
      </c>
      <c r="G211" s="27">
        <v>22.49</v>
      </c>
      <c r="H211" s="26">
        <f t="shared" si="14"/>
        <v>25.637616718541572</v>
      </c>
      <c r="I211" s="26">
        <f t="shared" si="15"/>
        <v>39.005185660521342</v>
      </c>
    </row>
    <row r="212" spans="1:9" x14ac:dyDescent="0.3">
      <c r="A212" s="29" t="s">
        <v>401</v>
      </c>
      <c r="B212" s="2" t="s">
        <v>402</v>
      </c>
      <c r="C212" s="22">
        <v>259.37399999999997</v>
      </c>
      <c r="D212" s="27">
        <v>20.12</v>
      </c>
      <c r="E212" s="24">
        <f t="shared" ref="E212" si="16">IF(D212=0,0,C212/D212)</f>
        <v>12.891351888667989</v>
      </c>
      <c r="F212" s="24">
        <f t="shared" ref="F212" si="17">+D212/C212*1000</f>
        <v>77.571383407743284</v>
      </c>
      <c r="G212" s="26"/>
      <c r="H212" s="26">
        <f t="shared" ref="H212" si="18">IF(G212=0,0,+C212/G212)</f>
        <v>0</v>
      </c>
      <c r="I212" s="26">
        <f t="shared" ref="I212" si="19">+G212/C212*1000</f>
        <v>0</v>
      </c>
    </row>
    <row r="213" spans="1:9" x14ac:dyDescent="0.3">
      <c r="A213" s="29" t="s">
        <v>366</v>
      </c>
      <c r="B213" s="2" t="s">
        <v>367</v>
      </c>
      <c r="C213" s="22">
        <v>176.1</v>
      </c>
      <c r="D213" s="27">
        <v>12</v>
      </c>
      <c r="E213" s="24">
        <f t="shared" si="12"/>
        <v>14.674999999999999</v>
      </c>
      <c r="F213" s="24">
        <f t="shared" si="13"/>
        <v>68.143100511073257</v>
      </c>
      <c r="G213" s="26"/>
      <c r="H213" s="26">
        <f t="shared" si="14"/>
        <v>0</v>
      </c>
      <c r="I213" s="26">
        <f t="shared" si="15"/>
        <v>0</v>
      </c>
    </row>
    <row r="214" spans="1:9" x14ac:dyDescent="0.3">
      <c r="A214" s="1" t="s">
        <v>545</v>
      </c>
      <c r="B214" s="2" t="s">
        <v>183</v>
      </c>
      <c r="C214" s="22">
        <v>9.4</v>
      </c>
      <c r="D214" s="27">
        <v>2</v>
      </c>
      <c r="E214" s="24">
        <f t="shared" si="12"/>
        <v>4.7</v>
      </c>
      <c r="F214" s="24">
        <f t="shared" si="13"/>
        <v>212.7659574468085</v>
      </c>
      <c r="G214" s="27">
        <v>0.1</v>
      </c>
      <c r="H214" s="26">
        <f t="shared" si="14"/>
        <v>94</v>
      </c>
      <c r="I214" s="26">
        <f t="shared" si="15"/>
        <v>10.638297872340425</v>
      </c>
    </row>
    <row r="215" spans="1:9" x14ac:dyDescent="0.3">
      <c r="A215" s="29" t="s">
        <v>546</v>
      </c>
      <c r="B215" s="2" t="s">
        <v>184</v>
      </c>
      <c r="C215" s="22">
        <v>718.30799999999999</v>
      </c>
      <c r="D215" s="27">
        <v>41.37</v>
      </c>
      <c r="E215" s="24">
        <f t="shared" si="12"/>
        <v>17.363016678752722</v>
      </c>
      <c r="F215" s="24">
        <f t="shared" si="13"/>
        <v>57.593678477756058</v>
      </c>
      <c r="G215" s="27">
        <v>9.43</v>
      </c>
      <c r="H215" s="26">
        <f t="shared" si="14"/>
        <v>76.172640509013789</v>
      </c>
      <c r="I215" s="26">
        <f t="shared" si="15"/>
        <v>13.12807319422866</v>
      </c>
    </row>
    <row r="216" spans="1:9" x14ac:dyDescent="0.3">
      <c r="A216" s="29" t="s">
        <v>547</v>
      </c>
      <c r="B216" s="2" t="s">
        <v>185</v>
      </c>
      <c r="C216" s="22">
        <v>240.00300000000001</v>
      </c>
      <c r="D216" s="27">
        <v>19.420000000000002</v>
      </c>
      <c r="E216" s="24">
        <f t="shared" si="12"/>
        <v>12.358547888774458</v>
      </c>
      <c r="F216" s="24">
        <f t="shared" si="13"/>
        <v>80.915655220976404</v>
      </c>
      <c r="G216" s="27">
        <v>4.38</v>
      </c>
      <c r="H216" s="26">
        <f t="shared" si="14"/>
        <v>54.795205479452058</v>
      </c>
      <c r="I216" s="26">
        <f t="shared" si="15"/>
        <v>18.249771877851526</v>
      </c>
    </row>
    <row r="217" spans="1:9" x14ac:dyDescent="0.3">
      <c r="A217" s="29" t="s">
        <v>548</v>
      </c>
      <c r="B217" s="2" t="s">
        <v>186</v>
      </c>
      <c r="C217" s="22">
        <v>770.21399999999994</v>
      </c>
      <c r="D217" s="27">
        <v>49.18</v>
      </c>
      <c r="E217" s="24">
        <f t="shared" si="12"/>
        <v>15.661122407482715</v>
      </c>
      <c r="F217" s="24">
        <f t="shared" si="13"/>
        <v>63.852383882920861</v>
      </c>
      <c r="G217" s="27">
        <v>11.23</v>
      </c>
      <c r="H217" s="26">
        <f t="shared" si="14"/>
        <v>68.585396260017802</v>
      </c>
      <c r="I217" s="26">
        <f t="shared" si="15"/>
        <v>14.580363379528288</v>
      </c>
    </row>
    <row r="218" spans="1:9" x14ac:dyDescent="0.3">
      <c r="A218" s="29" t="s">
        <v>549</v>
      </c>
      <c r="B218" s="2" t="s">
        <v>187</v>
      </c>
      <c r="C218" s="22">
        <v>481.58000000000004</v>
      </c>
      <c r="D218" s="27">
        <v>32.69</v>
      </c>
      <c r="E218" s="24">
        <f t="shared" si="12"/>
        <v>14.731722239216888</v>
      </c>
      <c r="F218" s="24">
        <f t="shared" si="13"/>
        <v>67.880725943768411</v>
      </c>
      <c r="G218" s="27">
        <v>9.52</v>
      </c>
      <c r="H218" s="26">
        <f t="shared" si="14"/>
        <v>50.586134453781519</v>
      </c>
      <c r="I218" s="26">
        <f t="shared" si="15"/>
        <v>19.76826280161136</v>
      </c>
    </row>
    <row r="219" spans="1:9" x14ac:dyDescent="0.3">
      <c r="A219" s="29" t="s">
        <v>550</v>
      </c>
      <c r="B219" s="2" t="s">
        <v>188</v>
      </c>
      <c r="C219" s="22">
        <v>3204.3129999999992</v>
      </c>
      <c r="D219" s="27">
        <v>211.55</v>
      </c>
      <c r="E219" s="24">
        <f t="shared" si="12"/>
        <v>15.146835263531075</v>
      </c>
      <c r="F219" s="24">
        <f t="shared" si="13"/>
        <v>66.020391890555032</v>
      </c>
      <c r="G219" s="27">
        <v>52.38</v>
      </c>
      <c r="H219" s="26">
        <f t="shared" si="14"/>
        <v>61.174360442917127</v>
      </c>
      <c r="I219" s="26">
        <f t="shared" si="15"/>
        <v>16.346717689564038</v>
      </c>
    </row>
    <row r="220" spans="1:9" x14ac:dyDescent="0.3">
      <c r="A220" s="29" t="s">
        <v>551</v>
      </c>
      <c r="B220" s="2" t="s">
        <v>189</v>
      </c>
      <c r="C220" s="22">
        <v>4240.9939999999997</v>
      </c>
      <c r="D220" s="27">
        <v>250.32</v>
      </c>
      <c r="E220" s="24">
        <f t="shared" si="12"/>
        <v>16.94228986896772</v>
      </c>
      <c r="F220" s="24">
        <f t="shared" si="13"/>
        <v>59.02389864262954</v>
      </c>
      <c r="G220" s="27">
        <v>63.11</v>
      </c>
      <c r="H220" s="26">
        <f t="shared" si="14"/>
        <v>67.200031690698779</v>
      </c>
      <c r="I220" s="26">
        <f t="shared" si="15"/>
        <v>14.880945363280402</v>
      </c>
    </row>
    <row r="221" spans="1:9" x14ac:dyDescent="0.3">
      <c r="A221" s="29" t="s">
        <v>552</v>
      </c>
      <c r="B221" s="2" t="s">
        <v>190</v>
      </c>
      <c r="C221" s="22">
        <v>2461.7450000000003</v>
      </c>
      <c r="D221" s="27">
        <v>149.49</v>
      </c>
      <c r="E221" s="24">
        <f t="shared" si="12"/>
        <v>16.467623252391466</v>
      </c>
      <c r="F221" s="24">
        <f t="shared" si="13"/>
        <v>60.725217274738036</v>
      </c>
      <c r="G221" s="27">
        <v>22.16</v>
      </c>
      <c r="H221" s="26">
        <f t="shared" si="14"/>
        <v>111.08957581227439</v>
      </c>
      <c r="I221" s="26">
        <f t="shared" si="15"/>
        <v>9.0017446973589852</v>
      </c>
    </row>
    <row r="222" spans="1:9" x14ac:dyDescent="0.3">
      <c r="A222" s="29" t="s">
        <v>553</v>
      </c>
      <c r="B222" s="2" t="s">
        <v>191</v>
      </c>
      <c r="C222" s="22">
        <v>549.91999999999996</v>
      </c>
      <c r="D222" s="27">
        <v>44.9</v>
      </c>
      <c r="E222" s="24">
        <f t="shared" si="12"/>
        <v>12.247661469933185</v>
      </c>
      <c r="F222" s="24">
        <f t="shared" si="13"/>
        <v>81.648239743962762</v>
      </c>
      <c r="G222" s="27">
        <v>7.2</v>
      </c>
      <c r="H222" s="26">
        <f t="shared" si="14"/>
        <v>76.377777777777766</v>
      </c>
      <c r="I222" s="26">
        <f t="shared" si="15"/>
        <v>13.092813500145477</v>
      </c>
    </row>
    <row r="223" spans="1:9" x14ac:dyDescent="0.3">
      <c r="A223" s="29" t="s">
        <v>554</v>
      </c>
      <c r="B223" s="2" t="s">
        <v>192</v>
      </c>
      <c r="C223" s="22">
        <v>452.1699999999999</v>
      </c>
      <c r="D223" s="27">
        <v>26.4</v>
      </c>
      <c r="E223" s="24">
        <f t="shared" si="12"/>
        <v>17.127651515151513</v>
      </c>
      <c r="F223" s="24">
        <f t="shared" si="13"/>
        <v>58.385120640467086</v>
      </c>
      <c r="G223" s="27">
        <v>5.0999999999999996</v>
      </c>
      <c r="H223" s="26">
        <f t="shared" si="14"/>
        <v>88.660784313725472</v>
      </c>
      <c r="I223" s="26">
        <f t="shared" si="15"/>
        <v>11.278943760090234</v>
      </c>
    </row>
    <row r="224" spans="1:9" x14ac:dyDescent="0.3">
      <c r="A224" s="29" t="s">
        <v>555</v>
      </c>
      <c r="B224" s="2" t="s">
        <v>193</v>
      </c>
      <c r="C224" s="22">
        <v>6453.5679999999975</v>
      </c>
      <c r="D224" s="27">
        <v>424.35</v>
      </c>
      <c r="E224" s="24">
        <f t="shared" si="12"/>
        <v>15.208125368210197</v>
      </c>
      <c r="F224" s="24">
        <f t="shared" si="13"/>
        <v>65.75432380971273</v>
      </c>
      <c r="G224" s="27">
        <v>97.44</v>
      </c>
      <c r="H224" s="26">
        <f t="shared" si="14"/>
        <v>66.231198686371073</v>
      </c>
      <c r="I224" s="26">
        <f t="shared" si="15"/>
        <v>15.098624512827637</v>
      </c>
    </row>
    <row r="225" spans="1:9" x14ac:dyDescent="0.3">
      <c r="A225" s="29" t="s">
        <v>556</v>
      </c>
      <c r="B225" s="2" t="s">
        <v>194</v>
      </c>
      <c r="C225" s="22">
        <v>63.4</v>
      </c>
      <c r="D225" s="27">
        <v>6.6</v>
      </c>
      <c r="E225" s="24">
        <f t="shared" si="12"/>
        <v>9.6060606060606055</v>
      </c>
      <c r="F225" s="24">
        <f t="shared" si="13"/>
        <v>104.10094637223973</v>
      </c>
      <c r="G225" s="27">
        <v>0.7</v>
      </c>
      <c r="H225" s="26">
        <f t="shared" si="14"/>
        <v>90.571428571428569</v>
      </c>
      <c r="I225" s="26">
        <f t="shared" si="15"/>
        <v>11.041009463722396</v>
      </c>
    </row>
    <row r="226" spans="1:9" x14ac:dyDescent="0.3">
      <c r="A226" s="29" t="s">
        <v>557</v>
      </c>
      <c r="B226" s="2" t="s">
        <v>195</v>
      </c>
      <c r="C226" s="22">
        <v>58.9</v>
      </c>
      <c r="D226" s="27">
        <v>5.82</v>
      </c>
      <c r="E226" s="24">
        <f t="shared" si="12"/>
        <v>10.120274914089347</v>
      </c>
      <c r="F226" s="24">
        <f t="shared" si="13"/>
        <v>98.811544991511042</v>
      </c>
      <c r="G226" s="26">
        <v>0.13</v>
      </c>
      <c r="H226" s="26">
        <f t="shared" si="14"/>
        <v>453.07692307692304</v>
      </c>
      <c r="I226" s="26">
        <f t="shared" si="15"/>
        <v>2.2071307300509342</v>
      </c>
    </row>
    <row r="227" spans="1:9" x14ac:dyDescent="0.3">
      <c r="A227" s="29" t="s">
        <v>558</v>
      </c>
      <c r="B227" s="2" t="s">
        <v>196</v>
      </c>
      <c r="C227" s="22">
        <v>52.750999999999991</v>
      </c>
      <c r="D227" s="27">
        <v>9.8000000000000007</v>
      </c>
      <c r="E227" s="24">
        <f t="shared" si="12"/>
        <v>5.3827551020408153</v>
      </c>
      <c r="F227" s="24">
        <f t="shared" si="13"/>
        <v>185.77846865462271</v>
      </c>
      <c r="G227" s="26">
        <v>0.57999999999999996</v>
      </c>
      <c r="H227" s="26">
        <f t="shared" si="14"/>
        <v>90.949999999999989</v>
      </c>
      <c r="I227" s="26">
        <f t="shared" si="15"/>
        <v>10.995052226498077</v>
      </c>
    </row>
    <row r="228" spans="1:9" x14ac:dyDescent="0.3">
      <c r="A228" s="29" t="s">
        <v>559</v>
      </c>
      <c r="B228" s="2" t="s">
        <v>197</v>
      </c>
      <c r="C228" s="22">
        <v>778.53099999999995</v>
      </c>
      <c r="D228" s="27">
        <v>47.2</v>
      </c>
      <c r="E228" s="24">
        <f t="shared" si="12"/>
        <v>16.494300847457627</v>
      </c>
      <c r="F228" s="24">
        <f t="shared" si="13"/>
        <v>60.627001365392005</v>
      </c>
      <c r="G228" s="27">
        <v>13.42</v>
      </c>
      <c r="H228" s="26">
        <f t="shared" si="14"/>
        <v>58.012742175856928</v>
      </c>
      <c r="I228" s="26">
        <f t="shared" si="15"/>
        <v>17.237592337363573</v>
      </c>
    </row>
    <row r="229" spans="1:9" x14ac:dyDescent="0.3">
      <c r="A229" s="29" t="s">
        <v>560</v>
      </c>
      <c r="B229" s="2" t="s">
        <v>198</v>
      </c>
      <c r="C229" s="22">
        <v>19426.723999999998</v>
      </c>
      <c r="D229" s="27">
        <v>1116.49</v>
      </c>
      <c r="E229" s="24">
        <f t="shared" si="12"/>
        <v>17.399819075853792</v>
      </c>
      <c r="F229" s="24">
        <f t="shared" si="13"/>
        <v>57.471861956756072</v>
      </c>
      <c r="G229" s="27">
        <v>211.51</v>
      </c>
      <c r="H229" s="26">
        <f t="shared" si="14"/>
        <v>91.847780246796844</v>
      </c>
      <c r="I229" s="26">
        <f t="shared" si="15"/>
        <v>10.887579398358675</v>
      </c>
    </row>
    <row r="230" spans="1:9" x14ac:dyDescent="0.3">
      <c r="A230" s="29" t="s">
        <v>561</v>
      </c>
      <c r="B230" s="2" t="s">
        <v>199</v>
      </c>
      <c r="C230" s="22">
        <v>9107.7140000000018</v>
      </c>
      <c r="D230" s="27">
        <v>503.06</v>
      </c>
      <c r="E230" s="24">
        <f t="shared" si="12"/>
        <v>18.104627678606928</v>
      </c>
      <c r="F230" s="24">
        <f t="shared" si="13"/>
        <v>55.234496823242353</v>
      </c>
      <c r="G230" s="27">
        <v>107.44</v>
      </c>
      <c r="H230" s="26">
        <f t="shared" si="14"/>
        <v>84.770234549516033</v>
      </c>
      <c r="I230" s="26">
        <f t="shared" si="15"/>
        <v>11.796593525005283</v>
      </c>
    </row>
    <row r="231" spans="1:9" x14ac:dyDescent="0.3">
      <c r="A231" s="29" t="s">
        <v>562</v>
      </c>
      <c r="B231" s="2" t="s">
        <v>200</v>
      </c>
      <c r="C231" s="22">
        <v>14733.716000000008</v>
      </c>
      <c r="D231" s="27">
        <v>950.99</v>
      </c>
      <c r="E231" s="24">
        <f t="shared" si="12"/>
        <v>15.493029369394009</v>
      </c>
      <c r="F231" s="24">
        <f t="shared" si="13"/>
        <v>64.54515615748258</v>
      </c>
      <c r="G231" s="27">
        <v>193</v>
      </c>
      <c r="H231" s="26">
        <f t="shared" si="14"/>
        <v>76.34049740932646</v>
      </c>
      <c r="I231" s="26">
        <f t="shared" si="15"/>
        <v>13.099207287557322</v>
      </c>
    </row>
    <row r="232" spans="1:9" x14ac:dyDescent="0.3">
      <c r="A232" s="29" t="s">
        <v>563</v>
      </c>
      <c r="B232" s="2" t="s">
        <v>201</v>
      </c>
      <c r="C232" s="22">
        <v>19641.689000000002</v>
      </c>
      <c r="D232" s="27">
        <v>1173.83</v>
      </c>
      <c r="E232" s="24">
        <f t="shared" si="12"/>
        <v>16.732992852457343</v>
      </c>
      <c r="F232" s="24">
        <f t="shared" si="13"/>
        <v>59.762172183868699</v>
      </c>
      <c r="G232" s="27">
        <v>194.34</v>
      </c>
      <c r="H232" s="26">
        <f t="shared" si="14"/>
        <v>101.06868889574973</v>
      </c>
      <c r="I232" s="26">
        <f t="shared" si="15"/>
        <v>9.8942611299873438</v>
      </c>
    </row>
    <row r="233" spans="1:9" x14ac:dyDescent="0.3">
      <c r="A233" s="29" t="s">
        <v>564</v>
      </c>
      <c r="B233" s="2" t="s">
        <v>202</v>
      </c>
      <c r="C233" s="22">
        <v>5262.9740000000002</v>
      </c>
      <c r="D233" s="27">
        <v>312.57</v>
      </c>
      <c r="E233" s="24">
        <f t="shared" si="12"/>
        <v>16.837745145087503</v>
      </c>
      <c r="F233" s="24">
        <f t="shared" si="13"/>
        <v>59.390375099705984</v>
      </c>
      <c r="G233" s="27">
        <v>60.95</v>
      </c>
      <c r="H233" s="26">
        <f t="shared" si="14"/>
        <v>86.349040196882683</v>
      </c>
      <c r="I233" s="26">
        <f t="shared" si="15"/>
        <v>11.580904636808011</v>
      </c>
    </row>
    <row r="234" spans="1:9" x14ac:dyDescent="0.3">
      <c r="A234" s="29" t="s">
        <v>565</v>
      </c>
      <c r="B234" s="2" t="s">
        <v>203</v>
      </c>
      <c r="C234" s="22">
        <v>9682.2650000000012</v>
      </c>
      <c r="D234" s="27">
        <v>586.99</v>
      </c>
      <c r="E234" s="24">
        <f t="shared" si="12"/>
        <v>16.494769927937444</v>
      </c>
      <c r="F234" s="24">
        <f t="shared" si="13"/>
        <v>60.625277246594663</v>
      </c>
      <c r="G234" s="27">
        <v>79.02</v>
      </c>
      <c r="H234" s="26">
        <f t="shared" si="14"/>
        <v>122.52929638066314</v>
      </c>
      <c r="I234" s="26">
        <f t="shared" si="15"/>
        <v>8.1613134943115053</v>
      </c>
    </row>
    <row r="235" spans="1:9" x14ac:dyDescent="0.3">
      <c r="A235" s="29" t="s">
        <v>566</v>
      </c>
      <c r="B235" s="2" t="s">
        <v>204</v>
      </c>
      <c r="C235" s="22">
        <v>24.679999999999996</v>
      </c>
      <c r="D235" s="27">
        <v>2.25</v>
      </c>
      <c r="E235" s="24">
        <f t="shared" si="12"/>
        <v>10.968888888888888</v>
      </c>
      <c r="F235" s="24">
        <f t="shared" si="13"/>
        <v>91.166936790923842</v>
      </c>
      <c r="G235" s="27">
        <v>0.56000000000000005</v>
      </c>
      <c r="H235" s="26">
        <f t="shared" si="14"/>
        <v>44.071428571428562</v>
      </c>
      <c r="I235" s="26">
        <f t="shared" si="15"/>
        <v>22.690437601296605</v>
      </c>
    </row>
    <row r="236" spans="1:9" x14ac:dyDescent="0.3">
      <c r="A236" s="29" t="s">
        <v>567</v>
      </c>
      <c r="B236" s="2" t="s">
        <v>205</v>
      </c>
      <c r="C236" s="22">
        <v>5615.2080000000005</v>
      </c>
      <c r="D236" s="27">
        <v>302.26</v>
      </c>
      <c r="E236" s="24">
        <f t="shared" si="12"/>
        <v>18.577410176669094</v>
      </c>
      <c r="F236" s="24">
        <f t="shared" si="13"/>
        <v>53.828816314551474</v>
      </c>
      <c r="G236" s="27">
        <v>62.1</v>
      </c>
      <c r="H236" s="26">
        <f t="shared" si="14"/>
        <v>90.422028985507254</v>
      </c>
      <c r="I236" s="26">
        <f t="shared" si="15"/>
        <v>11.059251945787226</v>
      </c>
    </row>
    <row r="237" spans="1:9" x14ac:dyDescent="0.3">
      <c r="A237" s="29" t="s">
        <v>568</v>
      </c>
      <c r="B237" s="2" t="s">
        <v>206</v>
      </c>
      <c r="C237" s="22">
        <v>9023.6020000000008</v>
      </c>
      <c r="D237" s="27">
        <v>496.32</v>
      </c>
      <c r="E237" s="24">
        <f t="shared" si="12"/>
        <v>18.181016279819474</v>
      </c>
      <c r="F237" s="24">
        <f t="shared" si="13"/>
        <v>55.002425860537727</v>
      </c>
      <c r="G237" s="27">
        <v>95.72</v>
      </c>
      <c r="H237" s="26">
        <f t="shared" si="14"/>
        <v>94.270810697868797</v>
      </c>
      <c r="I237" s="26">
        <f t="shared" si="15"/>
        <v>10.607737353664312</v>
      </c>
    </row>
    <row r="238" spans="1:9" x14ac:dyDescent="0.3">
      <c r="A238" s="29" t="s">
        <v>569</v>
      </c>
      <c r="B238" s="2" t="s">
        <v>207</v>
      </c>
      <c r="C238" s="22">
        <v>2486.2860000000001</v>
      </c>
      <c r="D238" s="27">
        <v>138.36000000000001</v>
      </c>
      <c r="E238" s="24">
        <f t="shared" si="12"/>
        <v>17.969687771032088</v>
      </c>
      <c r="F238" s="24">
        <f t="shared" si="13"/>
        <v>55.64926963350154</v>
      </c>
      <c r="G238" s="27">
        <v>27.08</v>
      </c>
      <c r="H238" s="26">
        <f t="shared" si="14"/>
        <v>91.812629246676522</v>
      </c>
      <c r="I238" s="26">
        <f t="shared" si="15"/>
        <v>10.891747771575755</v>
      </c>
    </row>
    <row r="239" spans="1:9" x14ac:dyDescent="0.3">
      <c r="A239" s="29" t="s">
        <v>570</v>
      </c>
      <c r="B239" s="2" t="s">
        <v>208</v>
      </c>
      <c r="C239" s="22">
        <v>1920.4849999999999</v>
      </c>
      <c r="D239" s="27">
        <v>115.95</v>
      </c>
      <c r="E239" s="24">
        <f t="shared" si="12"/>
        <v>16.563044415696421</v>
      </c>
      <c r="F239" s="24">
        <f t="shared" si="13"/>
        <v>60.375373928981482</v>
      </c>
      <c r="G239" s="27">
        <v>28.21</v>
      </c>
      <c r="H239" s="26">
        <f t="shared" si="14"/>
        <v>68.078163771712155</v>
      </c>
      <c r="I239" s="26">
        <f t="shared" si="15"/>
        <v>14.688997831276996</v>
      </c>
    </row>
    <row r="240" spans="1:9" x14ac:dyDescent="0.3">
      <c r="A240" s="29" t="s">
        <v>571</v>
      </c>
      <c r="B240" s="2" t="s">
        <v>209</v>
      </c>
      <c r="C240" s="22">
        <v>410.18299999999988</v>
      </c>
      <c r="D240" s="27">
        <v>29.1</v>
      </c>
      <c r="E240" s="24">
        <f t="shared" si="12"/>
        <v>14.095635738831611</v>
      </c>
      <c r="F240" s="24">
        <f t="shared" si="13"/>
        <v>70.943944532074724</v>
      </c>
      <c r="G240" s="27">
        <v>6.8</v>
      </c>
      <c r="H240" s="26">
        <f t="shared" si="14"/>
        <v>60.321029411764691</v>
      </c>
      <c r="I240" s="26">
        <f t="shared" si="15"/>
        <v>16.577966419866261</v>
      </c>
    </row>
    <row r="241" spans="1:9" x14ac:dyDescent="0.3">
      <c r="A241" s="29" t="s">
        <v>572</v>
      </c>
      <c r="B241" s="2" t="s">
        <v>210</v>
      </c>
      <c r="C241" s="22">
        <v>2172.5010000000002</v>
      </c>
      <c r="D241" s="27">
        <v>130.22999999999999</v>
      </c>
      <c r="E241" s="24">
        <f t="shared" si="12"/>
        <v>16.682031789910162</v>
      </c>
      <c r="F241" s="24">
        <f t="shared" si="13"/>
        <v>59.944736504148892</v>
      </c>
      <c r="G241" s="27">
        <v>32.25</v>
      </c>
      <c r="H241" s="26">
        <f t="shared" si="14"/>
        <v>67.364372093023263</v>
      </c>
      <c r="I241" s="26">
        <f t="shared" si="15"/>
        <v>14.84464218888737</v>
      </c>
    </row>
    <row r="242" spans="1:9" x14ac:dyDescent="0.3">
      <c r="A242" s="29" t="s">
        <v>573</v>
      </c>
      <c r="B242" s="2" t="s">
        <v>339</v>
      </c>
      <c r="C242" s="22">
        <v>4520.4229999999998</v>
      </c>
      <c r="D242" s="27">
        <v>249.35</v>
      </c>
      <c r="E242" s="24">
        <f t="shared" si="12"/>
        <v>18.128826950070181</v>
      </c>
      <c r="F242" s="24">
        <f t="shared" si="13"/>
        <v>55.160767034412487</v>
      </c>
      <c r="G242" s="27">
        <v>57.99</v>
      </c>
      <c r="H242" s="26">
        <f t="shared" si="14"/>
        <v>77.951767546128636</v>
      </c>
      <c r="I242" s="26">
        <f t="shared" si="15"/>
        <v>12.828445479549149</v>
      </c>
    </row>
    <row r="243" spans="1:9" x14ac:dyDescent="0.3">
      <c r="A243" s="29" t="s">
        <v>574</v>
      </c>
      <c r="B243" s="2" t="s">
        <v>211</v>
      </c>
      <c r="C243" s="22">
        <v>27948.627000000004</v>
      </c>
      <c r="D243" s="27">
        <v>2048.2199999999998</v>
      </c>
      <c r="E243" s="24">
        <f t="shared" si="12"/>
        <v>13.645324720977243</v>
      </c>
      <c r="F243" s="24">
        <f t="shared" si="13"/>
        <v>73.285174259186306</v>
      </c>
      <c r="G243" s="27">
        <v>260.36</v>
      </c>
      <c r="H243" s="26">
        <f t="shared" si="14"/>
        <v>107.34608618835459</v>
      </c>
      <c r="I243" s="26">
        <f t="shared" si="15"/>
        <v>9.3156633418879569</v>
      </c>
    </row>
    <row r="244" spans="1:9" x14ac:dyDescent="0.3">
      <c r="A244" s="29" t="s">
        <v>575</v>
      </c>
      <c r="B244" s="2" t="s">
        <v>212</v>
      </c>
      <c r="C244" s="22">
        <v>68.7</v>
      </c>
      <c r="D244" s="27">
        <v>7</v>
      </c>
      <c r="E244" s="24">
        <f t="shared" si="12"/>
        <v>9.8142857142857149</v>
      </c>
      <c r="F244" s="24">
        <f t="shared" si="13"/>
        <v>101.89228529839883</v>
      </c>
      <c r="G244" s="27"/>
      <c r="H244" s="26">
        <f t="shared" si="14"/>
        <v>0</v>
      </c>
      <c r="I244" s="26">
        <f t="shared" si="15"/>
        <v>0</v>
      </c>
    </row>
    <row r="245" spans="1:9" x14ac:dyDescent="0.3">
      <c r="A245" s="29" t="s">
        <v>576</v>
      </c>
      <c r="B245" s="2" t="s">
        <v>213</v>
      </c>
      <c r="C245" s="22">
        <v>29.4</v>
      </c>
      <c r="D245" s="27">
        <v>4.13</v>
      </c>
      <c r="E245" s="24">
        <f t="shared" si="12"/>
        <v>7.1186440677966099</v>
      </c>
      <c r="F245" s="24">
        <f t="shared" si="13"/>
        <v>140.47619047619048</v>
      </c>
      <c r="G245" s="27"/>
      <c r="H245" s="26">
        <f t="shared" si="14"/>
        <v>0</v>
      </c>
      <c r="I245" s="26">
        <f t="shared" si="15"/>
        <v>0</v>
      </c>
    </row>
    <row r="246" spans="1:9" x14ac:dyDescent="0.3">
      <c r="A246" s="29" t="s">
        <v>577</v>
      </c>
      <c r="B246" s="2" t="s">
        <v>214</v>
      </c>
      <c r="C246" s="22">
        <v>1323.86</v>
      </c>
      <c r="D246" s="27">
        <v>90.9</v>
      </c>
      <c r="E246" s="24">
        <f t="shared" si="12"/>
        <v>14.563916391639163</v>
      </c>
      <c r="F246" s="24">
        <f t="shared" si="13"/>
        <v>68.662849546024518</v>
      </c>
      <c r="G246" s="27">
        <v>9.26</v>
      </c>
      <c r="H246" s="26">
        <f t="shared" si="14"/>
        <v>142.96544276457882</v>
      </c>
      <c r="I246" s="26">
        <f t="shared" si="15"/>
        <v>6.9946973244905051</v>
      </c>
    </row>
    <row r="247" spans="1:9" x14ac:dyDescent="0.3">
      <c r="A247" s="29" t="s">
        <v>578</v>
      </c>
      <c r="B247" s="2" t="s">
        <v>215</v>
      </c>
      <c r="C247" s="22">
        <v>1729.038</v>
      </c>
      <c r="D247" s="27">
        <v>119.43</v>
      </c>
      <c r="E247" s="24">
        <f t="shared" si="12"/>
        <v>14.477417734237628</v>
      </c>
      <c r="F247" s="24">
        <f t="shared" si="13"/>
        <v>69.073091511002076</v>
      </c>
      <c r="G247" s="27">
        <v>21.99</v>
      </c>
      <c r="H247" s="26">
        <f t="shared" si="14"/>
        <v>78.628376534788543</v>
      </c>
      <c r="I247" s="26">
        <f t="shared" si="15"/>
        <v>12.718054779594201</v>
      </c>
    </row>
    <row r="248" spans="1:9" x14ac:dyDescent="0.3">
      <c r="A248" s="29" t="s">
        <v>579</v>
      </c>
      <c r="B248" s="2" t="s">
        <v>216</v>
      </c>
      <c r="C248" s="22">
        <v>9887.0300000000007</v>
      </c>
      <c r="D248" s="27">
        <v>565.22</v>
      </c>
      <c r="E248" s="24">
        <f t="shared" si="12"/>
        <v>17.492356958352499</v>
      </c>
      <c r="F248" s="24">
        <f t="shared" si="13"/>
        <v>57.167824918099768</v>
      </c>
      <c r="G248" s="27">
        <v>117.89</v>
      </c>
      <c r="H248" s="26">
        <f t="shared" si="14"/>
        <v>83.866570531851735</v>
      </c>
      <c r="I248" s="26">
        <f t="shared" si="15"/>
        <v>11.923702062196634</v>
      </c>
    </row>
    <row r="249" spans="1:9" x14ac:dyDescent="0.3">
      <c r="A249" s="29" t="s">
        <v>580</v>
      </c>
      <c r="B249" s="2" t="s">
        <v>217</v>
      </c>
      <c r="C249" s="22">
        <v>13754.380000000003</v>
      </c>
      <c r="D249" s="27">
        <v>897.79</v>
      </c>
      <c r="E249" s="24">
        <f t="shared" si="12"/>
        <v>15.320264204323955</v>
      </c>
      <c r="F249" s="24">
        <f t="shared" si="13"/>
        <v>65.2730257561591</v>
      </c>
      <c r="G249" s="27">
        <v>172.1</v>
      </c>
      <c r="H249" s="26">
        <f t="shared" si="14"/>
        <v>79.920859965136572</v>
      </c>
      <c r="I249" s="26">
        <f t="shared" si="15"/>
        <v>12.512377875265912</v>
      </c>
    </row>
    <row r="250" spans="1:9" x14ac:dyDescent="0.3">
      <c r="A250" s="29" t="s">
        <v>581</v>
      </c>
      <c r="B250" s="2" t="s">
        <v>218</v>
      </c>
      <c r="C250" s="22">
        <v>836.89800000000002</v>
      </c>
      <c r="D250" s="27">
        <v>55</v>
      </c>
      <c r="E250" s="24">
        <f t="shared" si="12"/>
        <v>15.216327272727273</v>
      </c>
      <c r="F250" s="24">
        <f t="shared" si="13"/>
        <v>65.718880914997996</v>
      </c>
      <c r="G250" s="27">
        <v>8.8699999999999992</v>
      </c>
      <c r="H250" s="26">
        <f t="shared" si="14"/>
        <v>94.351521984216475</v>
      </c>
      <c r="I250" s="26">
        <f t="shared" si="15"/>
        <v>10.598663158473315</v>
      </c>
    </row>
    <row r="251" spans="1:9" x14ac:dyDescent="0.3">
      <c r="A251" s="29" t="s">
        <v>582</v>
      </c>
      <c r="B251" s="2" t="s">
        <v>219</v>
      </c>
      <c r="C251" s="22">
        <v>5066.8070000000007</v>
      </c>
      <c r="D251" s="27">
        <v>321.01</v>
      </c>
      <c r="E251" s="24">
        <f t="shared" si="12"/>
        <v>15.783953770910566</v>
      </c>
      <c r="F251" s="24">
        <f t="shared" si="13"/>
        <v>63.355482061977092</v>
      </c>
      <c r="G251" s="27">
        <v>70.84</v>
      </c>
      <c r="H251" s="26">
        <f t="shared" si="14"/>
        <v>71.524661208356861</v>
      </c>
      <c r="I251" s="26">
        <f t="shared" si="15"/>
        <v>13.981191705150797</v>
      </c>
    </row>
    <row r="252" spans="1:9" x14ac:dyDescent="0.3">
      <c r="A252" s="29" t="s">
        <v>583</v>
      </c>
      <c r="B252" s="2" t="s">
        <v>341</v>
      </c>
      <c r="C252" s="22">
        <v>3405.2880000000005</v>
      </c>
      <c r="D252" s="27">
        <v>218.91</v>
      </c>
      <c r="E252" s="24">
        <f t="shared" si="12"/>
        <v>15.555653008085518</v>
      </c>
      <c r="F252" s="24">
        <f t="shared" si="13"/>
        <v>64.285311550741071</v>
      </c>
      <c r="G252" s="27">
        <v>45.62</v>
      </c>
      <c r="H252" s="26">
        <f t="shared" si="14"/>
        <v>74.644629548443675</v>
      </c>
      <c r="I252" s="26">
        <f t="shared" si="15"/>
        <v>13.396811077359681</v>
      </c>
    </row>
    <row r="253" spans="1:9" x14ac:dyDescent="0.3">
      <c r="A253" s="29" t="s">
        <v>584</v>
      </c>
      <c r="B253" s="2" t="s">
        <v>220</v>
      </c>
      <c r="C253" s="22">
        <v>557.45600000000013</v>
      </c>
      <c r="D253" s="27">
        <v>35.19</v>
      </c>
      <c r="E253" s="24">
        <f t="shared" si="12"/>
        <v>15.841318556408075</v>
      </c>
      <c r="F253" s="24">
        <f t="shared" si="13"/>
        <v>63.126058379495404</v>
      </c>
      <c r="G253" s="27">
        <v>5.96</v>
      </c>
      <c r="H253" s="26">
        <f t="shared" si="14"/>
        <v>93.532885906040292</v>
      </c>
      <c r="I253" s="26">
        <f t="shared" si="15"/>
        <v>10.691426767314368</v>
      </c>
    </row>
    <row r="254" spans="1:9" x14ac:dyDescent="0.3">
      <c r="A254" s="29" t="s">
        <v>585</v>
      </c>
      <c r="B254" s="2" t="s">
        <v>333</v>
      </c>
      <c r="C254" s="22">
        <v>3335.0940000000001</v>
      </c>
      <c r="D254" s="27">
        <v>204.06</v>
      </c>
      <c r="E254" s="24">
        <f t="shared" si="12"/>
        <v>16.343693031461335</v>
      </c>
      <c r="F254" s="24">
        <f t="shared" si="13"/>
        <v>61.185681722913955</v>
      </c>
      <c r="G254" s="27">
        <v>38.19</v>
      </c>
      <c r="H254" s="26">
        <f t="shared" si="14"/>
        <v>87.328986645718786</v>
      </c>
      <c r="I254" s="26">
        <f t="shared" si="15"/>
        <v>11.45095160736099</v>
      </c>
    </row>
    <row r="255" spans="1:9" x14ac:dyDescent="0.3">
      <c r="A255" s="29" t="s">
        <v>586</v>
      </c>
      <c r="B255" s="2" t="s">
        <v>221</v>
      </c>
      <c r="C255" s="22">
        <v>2412.8249999999998</v>
      </c>
      <c r="D255" s="27">
        <v>148.13</v>
      </c>
      <c r="E255" s="24">
        <f t="shared" si="12"/>
        <v>16.288564099102139</v>
      </c>
      <c r="F255" s="24">
        <f t="shared" si="13"/>
        <v>61.392765741402712</v>
      </c>
      <c r="G255" s="27">
        <v>26.58</v>
      </c>
      <c r="H255" s="26">
        <f t="shared" si="14"/>
        <v>90.775959367945816</v>
      </c>
      <c r="I255" s="26">
        <f t="shared" si="15"/>
        <v>11.01613254173013</v>
      </c>
    </row>
    <row r="256" spans="1:9" x14ac:dyDescent="0.3">
      <c r="A256" s="29" t="s">
        <v>587</v>
      </c>
      <c r="B256" s="2" t="s">
        <v>222</v>
      </c>
      <c r="C256" s="22">
        <v>1406.9850000000001</v>
      </c>
      <c r="D256" s="27">
        <v>87.62</v>
      </c>
      <c r="E256" s="24">
        <f t="shared" si="12"/>
        <v>16.057806436886555</v>
      </c>
      <c r="F256" s="24">
        <f t="shared" si="13"/>
        <v>62.275006485499134</v>
      </c>
      <c r="G256" s="27">
        <v>19.41</v>
      </c>
      <c r="H256" s="26">
        <f t="shared" si="14"/>
        <v>72.48763523956724</v>
      </c>
      <c r="I256" s="26">
        <f t="shared" si="15"/>
        <v>13.795456241537755</v>
      </c>
    </row>
    <row r="257" spans="1:9" x14ac:dyDescent="0.3">
      <c r="A257" s="29" t="s">
        <v>368</v>
      </c>
      <c r="B257" s="2" t="s">
        <v>369</v>
      </c>
      <c r="C257" s="22">
        <v>673.69799999999998</v>
      </c>
      <c r="D257" s="27">
        <v>44.56</v>
      </c>
      <c r="E257" s="24">
        <f t="shared" si="12"/>
        <v>15.118895870736084</v>
      </c>
      <c r="F257" s="24">
        <f t="shared" si="13"/>
        <v>66.142396147828848</v>
      </c>
      <c r="G257" s="27">
        <v>9.17</v>
      </c>
      <c r="H257" s="26">
        <f t="shared" si="14"/>
        <v>73.467611777535438</v>
      </c>
      <c r="I257" s="26">
        <f t="shared" si="15"/>
        <v>13.611440140834617</v>
      </c>
    </row>
    <row r="258" spans="1:9" x14ac:dyDescent="0.3">
      <c r="A258" s="29" t="s">
        <v>389</v>
      </c>
      <c r="B258" s="2" t="s">
        <v>390</v>
      </c>
      <c r="C258" s="22">
        <v>36.5</v>
      </c>
      <c r="D258" s="27">
        <v>5</v>
      </c>
      <c r="E258" s="24">
        <f t="shared" si="12"/>
        <v>7.3</v>
      </c>
      <c r="F258" s="24">
        <f t="shared" si="13"/>
        <v>136.98630136986301</v>
      </c>
      <c r="G258" s="27">
        <v>1.3</v>
      </c>
      <c r="H258" s="26">
        <f t="shared" si="14"/>
        <v>28.076923076923077</v>
      </c>
      <c r="I258" s="26">
        <f t="shared" si="15"/>
        <v>35.61643835616438</v>
      </c>
    </row>
    <row r="259" spans="1:9" x14ac:dyDescent="0.3">
      <c r="A259" s="29" t="s">
        <v>370</v>
      </c>
      <c r="B259" s="2" t="s">
        <v>371</v>
      </c>
      <c r="C259" s="22">
        <v>602.83299999999997</v>
      </c>
      <c r="D259" s="27">
        <v>34</v>
      </c>
      <c r="E259" s="24">
        <f t="shared" si="12"/>
        <v>17.730382352941177</v>
      </c>
      <c r="F259" s="24">
        <f t="shared" si="13"/>
        <v>56.400362952923942</v>
      </c>
      <c r="G259" s="27">
        <v>0.67</v>
      </c>
      <c r="H259" s="26">
        <f t="shared" si="14"/>
        <v>899.7507462686566</v>
      </c>
      <c r="I259" s="26">
        <f t="shared" si="15"/>
        <v>1.1114189170135014</v>
      </c>
    </row>
    <row r="260" spans="1:9" x14ac:dyDescent="0.3">
      <c r="A260" s="29" t="s">
        <v>588</v>
      </c>
      <c r="B260" s="2" t="s">
        <v>223</v>
      </c>
      <c r="C260" s="22">
        <v>47.4</v>
      </c>
      <c r="D260" s="27">
        <v>4</v>
      </c>
      <c r="E260" s="24">
        <f t="shared" si="12"/>
        <v>11.85</v>
      </c>
      <c r="F260" s="24">
        <f t="shared" si="13"/>
        <v>84.388185654008439</v>
      </c>
      <c r="G260" s="27">
        <v>0.95</v>
      </c>
      <c r="H260" s="26">
        <f t="shared" si="14"/>
        <v>49.894736842105267</v>
      </c>
      <c r="I260" s="26">
        <f t="shared" si="15"/>
        <v>20.042194092827003</v>
      </c>
    </row>
    <row r="261" spans="1:9" x14ac:dyDescent="0.3">
      <c r="A261" s="29" t="s">
        <v>589</v>
      </c>
      <c r="B261" s="2" t="s">
        <v>224</v>
      </c>
      <c r="C261" s="22">
        <v>746.35100000000011</v>
      </c>
      <c r="D261" s="27">
        <v>47.37</v>
      </c>
      <c r="E261" s="24">
        <f t="shared" si="12"/>
        <v>15.755773696432344</v>
      </c>
      <c r="F261" s="24">
        <f t="shared" si="13"/>
        <v>63.468796852955229</v>
      </c>
      <c r="G261" s="27">
        <v>10.97</v>
      </c>
      <c r="H261" s="26">
        <f t="shared" si="14"/>
        <v>68.035642661804928</v>
      </c>
      <c r="I261" s="26">
        <f t="shared" si="15"/>
        <v>14.698178203017077</v>
      </c>
    </row>
    <row r="262" spans="1:9" x14ac:dyDescent="0.3">
      <c r="A262" s="29" t="s">
        <v>590</v>
      </c>
      <c r="B262" s="2" t="s">
        <v>225</v>
      </c>
      <c r="C262" s="22">
        <v>384.76600000000002</v>
      </c>
      <c r="D262" s="27">
        <v>31.56</v>
      </c>
      <c r="E262" s="24">
        <f t="shared" si="12"/>
        <v>12.191571609632447</v>
      </c>
      <c r="F262" s="24">
        <f t="shared" si="13"/>
        <v>82.023879448807847</v>
      </c>
      <c r="G262" s="27">
        <v>12.26</v>
      </c>
      <c r="H262" s="26">
        <f t="shared" si="14"/>
        <v>31.383849918433935</v>
      </c>
      <c r="I262" s="26">
        <f t="shared" si="15"/>
        <v>31.863522244688976</v>
      </c>
    </row>
    <row r="263" spans="1:9" x14ac:dyDescent="0.3">
      <c r="A263" s="29" t="s">
        <v>591</v>
      </c>
      <c r="B263" s="2" t="s">
        <v>226</v>
      </c>
      <c r="C263" s="22">
        <v>1086.8209999999999</v>
      </c>
      <c r="D263" s="27">
        <v>48.97</v>
      </c>
      <c r="E263" s="24">
        <f t="shared" si="12"/>
        <v>22.193608331631609</v>
      </c>
      <c r="F263" s="24">
        <f t="shared" si="13"/>
        <v>45.058017833663506</v>
      </c>
      <c r="G263" s="27">
        <v>13.1</v>
      </c>
      <c r="H263" s="26">
        <f t="shared" si="14"/>
        <v>82.96343511450381</v>
      </c>
      <c r="I263" s="26">
        <f t="shared" si="15"/>
        <v>12.053502830732937</v>
      </c>
    </row>
    <row r="264" spans="1:9" x14ac:dyDescent="0.3">
      <c r="A264" s="29" t="s">
        <v>592</v>
      </c>
      <c r="B264" s="2" t="s">
        <v>227</v>
      </c>
      <c r="C264" s="22">
        <v>1600.2049999999999</v>
      </c>
      <c r="D264" s="27">
        <v>99.9</v>
      </c>
      <c r="E264" s="24">
        <f t="shared" si="12"/>
        <v>16.018068068068068</v>
      </c>
      <c r="F264" s="24">
        <f t="shared" si="13"/>
        <v>62.429501220156176</v>
      </c>
      <c r="G264" s="27">
        <v>15.67</v>
      </c>
      <c r="H264" s="26">
        <f t="shared" si="14"/>
        <v>102.11901723037651</v>
      </c>
      <c r="I264" s="26">
        <f t="shared" si="15"/>
        <v>9.7924953365350067</v>
      </c>
    </row>
    <row r="265" spans="1:9" x14ac:dyDescent="0.3">
      <c r="A265" s="29" t="s">
        <v>593</v>
      </c>
      <c r="B265" s="2" t="s">
        <v>228</v>
      </c>
      <c r="C265" s="22">
        <v>233.7</v>
      </c>
      <c r="D265" s="27">
        <v>12.5</v>
      </c>
      <c r="E265" s="24">
        <f t="shared" si="12"/>
        <v>18.695999999999998</v>
      </c>
      <c r="F265" s="24">
        <f t="shared" si="13"/>
        <v>53.487376979032945</v>
      </c>
      <c r="G265" s="27">
        <v>3.98</v>
      </c>
      <c r="H265" s="26">
        <f t="shared" si="14"/>
        <v>58.718592964824118</v>
      </c>
      <c r="I265" s="26">
        <f t="shared" si="15"/>
        <v>17.030380830124091</v>
      </c>
    </row>
    <row r="266" spans="1:9" x14ac:dyDescent="0.3">
      <c r="A266" s="29" t="s">
        <v>594</v>
      </c>
      <c r="B266" s="2" t="s">
        <v>229</v>
      </c>
      <c r="C266" s="22">
        <v>70.09</v>
      </c>
      <c r="D266" s="27">
        <v>5.41</v>
      </c>
      <c r="E266" s="24">
        <f t="shared" si="12"/>
        <v>12.955637707948243</v>
      </c>
      <c r="F266" s="24">
        <f t="shared" si="13"/>
        <v>77.186474532743617</v>
      </c>
      <c r="G266" s="27">
        <v>1.64</v>
      </c>
      <c r="H266" s="26">
        <f t="shared" si="14"/>
        <v>42.737804878048784</v>
      </c>
      <c r="I266" s="26">
        <f t="shared" si="15"/>
        <v>23.398487658724495</v>
      </c>
    </row>
    <row r="267" spans="1:9" x14ac:dyDescent="0.3">
      <c r="A267" s="29" t="s">
        <v>595</v>
      </c>
      <c r="B267" s="2" t="s">
        <v>334</v>
      </c>
      <c r="C267" s="22">
        <v>27</v>
      </c>
      <c r="D267" s="27">
        <v>2.6</v>
      </c>
      <c r="E267" s="24">
        <f t="shared" si="12"/>
        <v>10.384615384615385</v>
      </c>
      <c r="F267" s="24">
        <f t="shared" si="13"/>
        <v>96.296296296296291</v>
      </c>
      <c r="G267" s="27">
        <v>1.28</v>
      </c>
      <c r="H267" s="26">
        <f t="shared" si="14"/>
        <v>21.09375</v>
      </c>
      <c r="I267" s="26">
        <f t="shared" si="15"/>
        <v>47.407407407407405</v>
      </c>
    </row>
    <row r="268" spans="1:9" x14ac:dyDescent="0.3">
      <c r="A268" s="29" t="s">
        <v>596</v>
      </c>
      <c r="B268" s="2" t="s">
        <v>335</v>
      </c>
      <c r="C268" s="22">
        <v>109.348</v>
      </c>
      <c r="D268" s="27">
        <v>12.35</v>
      </c>
      <c r="E268" s="24">
        <f t="shared" ref="E268:E327" si="20">IF(D268=0,0,C268/D268)</f>
        <v>8.8540890688259104</v>
      </c>
      <c r="F268" s="24">
        <f t="shared" ref="F268:F327" si="21">+D268/C268*1000</f>
        <v>112.94216629476533</v>
      </c>
      <c r="G268" s="27">
        <v>3.12</v>
      </c>
      <c r="H268" s="26">
        <f t="shared" ref="H268:H327" si="22">IF(G268=0,0,+C268/G268)</f>
        <v>35.047435897435896</v>
      </c>
      <c r="I268" s="26">
        <f t="shared" ref="I268:I327" si="23">+G268/C268*1000</f>
        <v>28.532757800782825</v>
      </c>
    </row>
    <row r="269" spans="1:9" x14ac:dyDescent="0.3">
      <c r="A269" s="29" t="s">
        <v>597</v>
      </c>
      <c r="B269" s="2" t="s">
        <v>230</v>
      </c>
      <c r="C269" s="22">
        <v>454.17999999999995</v>
      </c>
      <c r="D269" s="27">
        <v>25.44</v>
      </c>
      <c r="E269" s="24">
        <f t="shared" si="20"/>
        <v>17.852987421383645</v>
      </c>
      <c r="F269" s="24">
        <f t="shared" si="21"/>
        <v>56.013034479721703</v>
      </c>
      <c r="G269" s="27">
        <v>8.08</v>
      </c>
      <c r="H269" s="26">
        <f t="shared" si="22"/>
        <v>56.210396039603957</v>
      </c>
      <c r="I269" s="26">
        <f t="shared" si="23"/>
        <v>17.790303403936765</v>
      </c>
    </row>
    <row r="270" spans="1:9" x14ac:dyDescent="0.3">
      <c r="A270" s="29" t="s">
        <v>598</v>
      </c>
      <c r="B270" s="2" t="s">
        <v>231</v>
      </c>
      <c r="C270" s="22">
        <v>248.04400000000004</v>
      </c>
      <c r="D270" s="27">
        <v>21.1</v>
      </c>
      <c r="E270" s="24">
        <f t="shared" si="20"/>
        <v>11.75563981042654</v>
      </c>
      <c r="F270" s="24">
        <f t="shared" si="21"/>
        <v>85.065552885778331</v>
      </c>
      <c r="G270" s="27">
        <v>3.86</v>
      </c>
      <c r="H270" s="26">
        <f t="shared" si="22"/>
        <v>64.260103626943021</v>
      </c>
      <c r="I270" s="26">
        <f t="shared" si="23"/>
        <v>15.561755172469399</v>
      </c>
    </row>
    <row r="271" spans="1:9" x14ac:dyDescent="0.3">
      <c r="A271" s="29" t="s">
        <v>599</v>
      </c>
      <c r="B271" s="2" t="s">
        <v>232</v>
      </c>
      <c r="C271" s="22">
        <v>1022.7629999999999</v>
      </c>
      <c r="D271" s="27">
        <v>58.83</v>
      </c>
      <c r="E271" s="24">
        <f t="shared" si="20"/>
        <v>17.385058643549208</v>
      </c>
      <c r="F271" s="24">
        <f t="shared" si="21"/>
        <v>57.520657278372411</v>
      </c>
      <c r="G271" s="27">
        <v>14.81</v>
      </c>
      <c r="H271" s="26">
        <f t="shared" si="22"/>
        <v>69.058946657663739</v>
      </c>
      <c r="I271" s="26">
        <f t="shared" si="23"/>
        <v>14.48038304084133</v>
      </c>
    </row>
    <row r="272" spans="1:9" x14ac:dyDescent="0.3">
      <c r="A272" s="29" t="s">
        <v>600</v>
      </c>
      <c r="B272" s="2" t="s">
        <v>233</v>
      </c>
      <c r="C272" s="22">
        <v>5243.8979999999992</v>
      </c>
      <c r="D272" s="27">
        <v>331.21</v>
      </c>
      <c r="E272" s="24">
        <f t="shared" si="20"/>
        <v>15.83254732646961</v>
      </c>
      <c r="F272" s="24">
        <f t="shared" si="21"/>
        <v>63.161030210732548</v>
      </c>
      <c r="G272" s="27">
        <v>63.29</v>
      </c>
      <c r="H272" s="26">
        <f t="shared" si="22"/>
        <v>82.855079791436239</v>
      </c>
      <c r="I272" s="26">
        <f t="shared" si="23"/>
        <v>12.069266030727524</v>
      </c>
    </row>
    <row r="273" spans="1:9" x14ac:dyDescent="0.3">
      <c r="A273" s="29" t="s">
        <v>601</v>
      </c>
      <c r="B273" s="2" t="s">
        <v>234</v>
      </c>
      <c r="C273" s="22">
        <v>14448.730000000001</v>
      </c>
      <c r="D273" s="27">
        <v>861.65</v>
      </c>
      <c r="E273" s="24">
        <f t="shared" si="20"/>
        <v>16.768676376719089</v>
      </c>
      <c r="F273" s="24">
        <f t="shared" si="21"/>
        <v>59.63499906220131</v>
      </c>
      <c r="G273" s="27">
        <v>180.47</v>
      </c>
      <c r="H273" s="26">
        <f t="shared" si="22"/>
        <v>80.061672300105286</v>
      </c>
      <c r="I273" s="26">
        <f t="shared" si="23"/>
        <v>12.490371126043602</v>
      </c>
    </row>
    <row r="274" spans="1:9" x14ac:dyDescent="0.3">
      <c r="A274" s="29" t="s">
        <v>602</v>
      </c>
      <c r="B274" s="2" t="s">
        <v>235</v>
      </c>
      <c r="C274" s="22">
        <v>6423.2640000000001</v>
      </c>
      <c r="D274" s="27">
        <v>367.52</v>
      </c>
      <c r="E274" s="24">
        <f t="shared" si="20"/>
        <v>17.477318241184154</v>
      </c>
      <c r="F274" s="24">
        <f t="shared" si="21"/>
        <v>57.217016146308161</v>
      </c>
      <c r="G274" s="27">
        <v>56.36</v>
      </c>
      <c r="H274" s="26">
        <f t="shared" si="22"/>
        <v>113.96848828956708</v>
      </c>
      <c r="I274" s="26">
        <f t="shared" si="23"/>
        <v>8.7743552187797356</v>
      </c>
    </row>
    <row r="275" spans="1:9" x14ac:dyDescent="0.3">
      <c r="A275" s="29" t="s">
        <v>603</v>
      </c>
      <c r="B275" s="2" t="s">
        <v>236</v>
      </c>
      <c r="C275" s="22">
        <v>9198.8459999999995</v>
      </c>
      <c r="D275" s="27">
        <v>583.15</v>
      </c>
      <c r="E275" s="24">
        <f t="shared" si="20"/>
        <v>15.774407956786419</v>
      </c>
      <c r="F275" s="24">
        <f t="shared" si="21"/>
        <v>63.393821355417835</v>
      </c>
      <c r="G275" s="27">
        <v>154.24</v>
      </c>
      <c r="H275" s="26">
        <f t="shared" si="22"/>
        <v>59.639821058091279</v>
      </c>
      <c r="I275" s="26">
        <f t="shared" si="23"/>
        <v>16.767320596518307</v>
      </c>
    </row>
    <row r="276" spans="1:9" x14ac:dyDescent="0.3">
      <c r="A276" s="29" t="s">
        <v>604</v>
      </c>
      <c r="B276" s="2" t="s">
        <v>237</v>
      </c>
      <c r="C276" s="22">
        <v>858.01299999999992</v>
      </c>
      <c r="D276" s="27">
        <v>55</v>
      </c>
      <c r="E276" s="24">
        <f t="shared" si="20"/>
        <v>15.600236363636363</v>
      </c>
      <c r="F276" s="24">
        <f t="shared" si="21"/>
        <v>64.10159286630855</v>
      </c>
      <c r="G276" s="27">
        <v>9.2899999999999991</v>
      </c>
      <c r="H276" s="26">
        <f t="shared" si="22"/>
        <v>92.358772874058133</v>
      </c>
      <c r="I276" s="26">
        <f t="shared" si="23"/>
        <v>10.827341776872844</v>
      </c>
    </row>
    <row r="277" spans="1:9" x14ac:dyDescent="0.3">
      <c r="A277" s="29" t="s">
        <v>605</v>
      </c>
      <c r="B277" s="2" t="s">
        <v>238</v>
      </c>
      <c r="C277" s="22">
        <v>602.64099999999996</v>
      </c>
      <c r="D277" s="27">
        <v>35.99</v>
      </c>
      <c r="E277" s="24">
        <f t="shared" si="20"/>
        <v>16.744679077521532</v>
      </c>
      <c r="F277" s="24">
        <f t="shared" si="21"/>
        <v>59.720463758688844</v>
      </c>
      <c r="G277" s="27">
        <v>8.15</v>
      </c>
      <c r="H277" s="26">
        <f t="shared" si="22"/>
        <v>73.94368098159508</v>
      </c>
      <c r="I277" s="26">
        <f t="shared" si="23"/>
        <v>13.523806047049572</v>
      </c>
    </row>
    <row r="278" spans="1:9" x14ac:dyDescent="0.3">
      <c r="A278" s="29" t="s">
        <v>606</v>
      </c>
      <c r="B278" s="2" t="s">
        <v>239</v>
      </c>
      <c r="C278" s="22">
        <v>1994.3720000000003</v>
      </c>
      <c r="D278" s="27">
        <v>132.36000000000001</v>
      </c>
      <c r="E278" s="24">
        <f t="shared" si="20"/>
        <v>15.067784829253551</v>
      </c>
      <c r="F278" s="24">
        <f t="shared" si="21"/>
        <v>66.366756051529009</v>
      </c>
      <c r="G278" s="27">
        <v>35.119999999999997</v>
      </c>
      <c r="H278" s="26">
        <f t="shared" si="22"/>
        <v>56.787357630979514</v>
      </c>
      <c r="I278" s="26">
        <f t="shared" si="23"/>
        <v>17.609553282938183</v>
      </c>
    </row>
    <row r="279" spans="1:9" x14ac:dyDescent="0.3">
      <c r="A279" s="29" t="s">
        <v>607</v>
      </c>
      <c r="B279" s="2" t="s">
        <v>240</v>
      </c>
      <c r="C279" s="22">
        <v>1204.9849999999999</v>
      </c>
      <c r="D279" s="27">
        <v>73.34</v>
      </c>
      <c r="E279" s="24">
        <f t="shared" si="20"/>
        <v>16.430119989091899</v>
      </c>
      <c r="F279" s="24">
        <f t="shared" si="21"/>
        <v>60.863828180433785</v>
      </c>
      <c r="G279" s="27">
        <v>22.12</v>
      </c>
      <c r="H279" s="26">
        <f t="shared" si="22"/>
        <v>54.474909584086795</v>
      </c>
      <c r="I279" s="26">
        <f t="shared" si="23"/>
        <v>18.357074984335906</v>
      </c>
    </row>
    <row r="280" spans="1:9" x14ac:dyDescent="0.3">
      <c r="A280" s="1" t="s">
        <v>391</v>
      </c>
      <c r="B280" s="2" t="s">
        <v>376</v>
      </c>
      <c r="C280" s="22">
        <v>127.4</v>
      </c>
      <c r="D280" s="27">
        <v>11.45</v>
      </c>
      <c r="E280" s="24">
        <f t="shared" si="20"/>
        <v>11.126637554585153</v>
      </c>
      <c r="F280" s="24">
        <f t="shared" si="21"/>
        <v>89.874411302982722</v>
      </c>
      <c r="G280" s="27">
        <v>1.62</v>
      </c>
      <c r="H280" s="26">
        <f t="shared" si="22"/>
        <v>78.641975308641975</v>
      </c>
      <c r="I280" s="26">
        <f t="shared" si="23"/>
        <v>12.71585557299843</v>
      </c>
    </row>
    <row r="281" spans="1:9" x14ac:dyDescent="0.3">
      <c r="A281" s="29" t="s">
        <v>608</v>
      </c>
      <c r="B281" s="2" t="s">
        <v>241</v>
      </c>
      <c r="C281" s="22">
        <v>439.12000000000006</v>
      </c>
      <c r="D281" s="27">
        <v>25.18</v>
      </c>
      <c r="E281" s="24">
        <f t="shared" si="20"/>
        <v>17.439237490071488</v>
      </c>
      <c r="F281" s="24">
        <f t="shared" si="21"/>
        <v>57.341956640553825</v>
      </c>
      <c r="G281" s="27">
        <v>3.48</v>
      </c>
      <c r="H281" s="26">
        <f t="shared" si="22"/>
        <v>126.18390804597703</v>
      </c>
      <c r="I281" s="26">
        <f t="shared" si="23"/>
        <v>7.9249407906722515</v>
      </c>
    </row>
    <row r="282" spans="1:9" x14ac:dyDescent="0.3">
      <c r="A282" s="1" t="s">
        <v>609</v>
      </c>
      <c r="B282" s="2" t="s">
        <v>242</v>
      </c>
      <c r="C282" s="22">
        <v>17.3</v>
      </c>
      <c r="D282" s="27">
        <v>2</v>
      </c>
      <c r="E282" s="24">
        <f t="shared" si="20"/>
        <v>8.65</v>
      </c>
      <c r="F282" s="24">
        <f t="shared" si="21"/>
        <v>115.60693641618496</v>
      </c>
      <c r="G282" s="27">
        <v>1.29</v>
      </c>
      <c r="H282" s="26">
        <f t="shared" si="22"/>
        <v>13.410852713178295</v>
      </c>
      <c r="I282" s="26">
        <f t="shared" si="23"/>
        <v>74.566473988439313</v>
      </c>
    </row>
    <row r="283" spans="1:9" x14ac:dyDescent="0.3">
      <c r="A283" s="29" t="s">
        <v>610</v>
      </c>
      <c r="B283" s="2" t="s">
        <v>243</v>
      </c>
      <c r="C283" s="22">
        <v>5388.4000000000005</v>
      </c>
      <c r="D283" s="27">
        <v>348.3</v>
      </c>
      <c r="E283" s="24">
        <f t="shared" si="20"/>
        <v>15.470571346540339</v>
      </c>
      <c r="F283" s="24">
        <f t="shared" si="21"/>
        <v>64.638853834162262</v>
      </c>
      <c r="G283" s="27">
        <v>83.35</v>
      </c>
      <c r="H283" s="26">
        <f t="shared" si="22"/>
        <v>64.647870425914832</v>
      </c>
      <c r="I283" s="26">
        <f t="shared" si="23"/>
        <v>15.468413629277705</v>
      </c>
    </row>
    <row r="284" spans="1:9" x14ac:dyDescent="0.3">
      <c r="A284" s="29" t="s">
        <v>611</v>
      </c>
      <c r="B284" s="2" t="s">
        <v>244</v>
      </c>
      <c r="C284" s="22">
        <v>1477.9110000000001</v>
      </c>
      <c r="D284" s="27">
        <v>99.7</v>
      </c>
      <c r="E284" s="24">
        <f t="shared" si="20"/>
        <v>14.82358074222668</v>
      </c>
      <c r="F284" s="24">
        <f t="shared" si="21"/>
        <v>67.460083861612773</v>
      </c>
      <c r="G284" s="27">
        <v>23.36</v>
      </c>
      <c r="H284" s="26">
        <f t="shared" si="22"/>
        <v>63.266738013698635</v>
      </c>
      <c r="I284" s="26">
        <f t="shared" si="23"/>
        <v>15.806093871687805</v>
      </c>
    </row>
    <row r="285" spans="1:9" x14ac:dyDescent="0.3">
      <c r="A285" s="29" t="s">
        <v>612</v>
      </c>
      <c r="B285" s="2" t="s">
        <v>245</v>
      </c>
      <c r="C285" s="22">
        <v>195.14499999999998</v>
      </c>
      <c r="D285" s="27">
        <v>18</v>
      </c>
      <c r="E285" s="24">
        <f t="shared" si="20"/>
        <v>10.841388888888888</v>
      </c>
      <c r="F285" s="24">
        <f t="shared" si="21"/>
        <v>92.239104255809792</v>
      </c>
      <c r="G285" s="27">
        <v>1.69</v>
      </c>
      <c r="H285" s="26">
        <f t="shared" si="22"/>
        <v>115.47041420118343</v>
      </c>
      <c r="I285" s="26">
        <f t="shared" si="23"/>
        <v>8.6602270106843626</v>
      </c>
    </row>
    <row r="286" spans="1:9" x14ac:dyDescent="0.3">
      <c r="A286" s="29" t="s">
        <v>613</v>
      </c>
      <c r="B286" s="2" t="s">
        <v>336</v>
      </c>
      <c r="C286" s="22">
        <v>703.03000000000009</v>
      </c>
      <c r="D286" s="27">
        <v>47.8</v>
      </c>
      <c r="E286" s="24">
        <f t="shared" si="20"/>
        <v>14.707740585774062</v>
      </c>
      <c r="F286" s="24">
        <f t="shared" si="21"/>
        <v>67.991408616986462</v>
      </c>
      <c r="G286" s="27">
        <v>12.59</v>
      </c>
      <c r="H286" s="26">
        <f t="shared" si="22"/>
        <v>55.84034948371724</v>
      </c>
      <c r="I286" s="26">
        <f t="shared" si="23"/>
        <v>17.908197374223004</v>
      </c>
    </row>
    <row r="287" spans="1:9" x14ac:dyDescent="0.3">
      <c r="A287" s="29" t="s">
        <v>614</v>
      </c>
      <c r="B287" s="2" t="s">
        <v>246</v>
      </c>
      <c r="C287" s="22">
        <v>255.90700000000001</v>
      </c>
      <c r="D287" s="27">
        <v>17</v>
      </c>
      <c r="E287" s="24">
        <f t="shared" si="20"/>
        <v>15.05335294117647</v>
      </c>
      <c r="F287" s="24">
        <f t="shared" si="21"/>
        <v>66.430382912542441</v>
      </c>
      <c r="G287" s="27">
        <v>3.84</v>
      </c>
      <c r="H287" s="26">
        <f t="shared" si="22"/>
        <v>66.642447916666669</v>
      </c>
      <c r="I287" s="26">
        <f t="shared" si="23"/>
        <v>15.005451199068411</v>
      </c>
    </row>
    <row r="288" spans="1:9" x14ac:dyDescent="0.3">
      <c r="A288" s="29" t="s">
        <v>615</v>
      </c>
      <c r="B288" s="2" t="s">
        <v>247</v>
      </c>
      <c r="C288" s="22">
        <v>247.02200000000002</v>
      </c>
      <c r="D288" s="27">
        <v>23.08</v>
      </c>
      <c r="E288" s="24">
        <f t="shared" si="20"/>
        <v>10.702859618717506</v>
      </c>
      <c r="F288" s="24">
        <f t="shared" si="21"/>
        <v>93.432973581300445</v>
      </c>
      <c r="G288" s="27">
        <v>6.91</v>
      </c>
      <c r="H288" s="26">
        <f t="shared" si="22"/>
        <v>35.748480463096961</v>
      </c>
      <c r="I288" s="26">
        <f t="shared" si="23"/>
        <v>27.973216960432673</v>
      </c>
    </row>
    <row r="289" spans="1:9" x14ac:dyDescent="0.3">
      <c r="A289" s="29" t="s">
        <v>616</v>
      </c>
      <c r="B289" s="2" t="s">
        <v>248</v>
      </c>
      <c r="C289" s="22">
        <v>10973.586000000001</v>
      </c>
      <c r="D289" s="27">
        <v>689.59</v>
      </c>
      <c r="E289" s="24">
        <f t="shared" si="20"/>
        <v>15.913203497730537</v>
      </c>
      <c r="F289" s="24">
        <f t="shared" si="21"/>
        <v>62.84089813484853</v>
      </c>
      <c r="G289" s="27">
        <v>130.88999999999999</v>
      </c>
      <c r="H289" s="26">
        <f t="shared" si="22"/>
        <v>83.838230575292243</v>
      </c>
      <c r="I289" s="26">
        <f t="shared" si="23"/>
        <v>11.927732648197223</v>
      </c>
    </row>
    <row r="290" spans="1:9" x14ac:dyDescent="0.3">
      <c r="A290" s="29" t="s">
        <v>617</v>
      </c>
      <c r="B290" s="2" t="s">
        <v>249</v>
      </c>
      <c r="C290" s="22">
        <v>4267.54</v>
      </c>
      <c r="D290" s="27">
        <v>282.63</v>
      </c>
      <c r="E290" s="24">
        <f t="shared" si="20"/>
        <v>15.099387892297351</v>
      </c>
      <c r="F290" s="24">
        <f t="shared" si="21"/>
        <v>66.227850236904644</v>
      </c>
      <c r="G290" s="27">
        <v>61.03</v>
      </c>
      <c r="H290" s="26">
        <f t="shared" si="22"/>
        <v>69.925282647878092</v>
      </c>
      <c r="I290" s="26">
        <f t="shared" si="23"/>
        <v>14.300979018357181</v>
      </c>
    </row>
    <row r="291" spans="1:9" x14ac:dyDescent="0.3">
      <c r="A291" s="29" t="s">
        <v>618</v>
      </c>
      <c r="B291" s="2" t="s">
        <v>250</v>
      </c>
      <c r="C291" s="22">
        <v>2046.7010000000002</v>
      </c>
      <c r="D291" s="27">
        <v>133.86000000000001</v>
      </c>
      <c r="E291" s="24">
        <f t="shared" si="20"/>
        <v>15.289862542955326</v>
      </c>
      <c r="F291" s="24">
        <f t="shared" si="21"/>
        <v>65.40281164664502</v>
      </c>
      <c r="G291" s="27">
        <v>19.559999999999999</v>
      </c>
      <c r="H291" s="26">
        <f t="shared" si="22"/>
        <v>104.63706543967282</v>
      </c>
      <c r="I291" s="26">
        <f t="shared" si="23"/>
        <v>9.5568429389539542</v>
      </c>
    </row>
    <row r="292" spans="1:9" x14ac:dyDescent="0.3">
      <c r="A292" s="29" t="s">
        <v>619</v>
      </c>
      <c r="B292" s="2" t="s">
        <v>251</v>
      </c>
      <c r="C292" s="22">
        <v>3196.6790000000001</v>
      </c>
      <c r="D292" s="27">
        <v>195.64</v>
      </c>
      <c r="E292" s="24">
        <f t="shared" si="20"/>
        <v>16.339598241668373</v>
      </c>
      <c r="F292" s="24">
        <f t="shared" si="21"/>
        <v>61.201015178565001</v>
      </c>
      <c r="G292" s="27">
        <v>51.3</v>
      </c>
      <c r="H292" s="26">
        <f t="shared" si="22"/>
        <v>62.313430799220278</v>
      </c>
      <c r="I292" s="26">
        <f t="shared" si="23"/>
        <v>16.047904716113191</v>
      </c>
    </row>
    <row r="293" spans="1:9" x14ac:dyDescent="0.3">
      <c r="A293" s="29" t="s">
        <v>620</v>
      </c>
      <c r="B293" s="2" t="s">
        <v>252</v>
      </c>
      <c r="C293" s="22">
        <v>1687.5120000000004</v>
      </c>
      <c r="D293" s="27">
        <v>105.93</v>
      </c>
      <c r="E293" s="24">
        <f t="shared" si="20"/>
        <v>15.930444633248374</v>
      </c>
      <c r="F293" s="24">
        <f t="shared" si="21"/>
        <v>62.772886948359471</v>
      </c>
      <c r="G293" s="27">
        <v>16.920000000000002</v>
      </c>
      <c r="H293" s="26">
        <f t="shared" si="22"/>
        <v>99.734751773049652</v>
      </c>
      <c r="I293" s="26">
        <f t="shared" si="23"/>
        <v>10.026595366432948</v>
      </c>
    </row>
    <row r="294" spans="1:9" x14ac:dyDescent="0.3">
      <c r="A294" s="29" t="s">
        <v>621</v>
      </c>
      <c r="B294" s="2" t="s">
        <v>253</v>
      </c>
      <c r="C294" s="22">
        <v>1777.6180000000002</v>
      </c>
      <c r="D294" s="27">
        <v>128.25</v>
      </c>
      <c r="E294" s="24">
        <f t="shared" si="20"/>
        <v>13.860569200779729</v>
      </c>
      <c r="F294" s="24">
        <f t="shared" si="21"/>
        <v>72.147109221441269</v>
      </c>
      <c r="G294" s="27">
        <v>21.65</v>
      </c>
      <c r="H294" s="26">
        <f t="shared" si="22"/>
        <v>82.107066974595853</v>
      </c>
      <c r="I294" s="26">
        <f t="shared" si="23"/>
        <v>12.179219607362208</v>
      </c>
    </row>
    <row r="295" spans="1:9" x14ac:dyDescent="0.3">
      <c r="A295" s="29" t="s">
        <v>622</v>
      </c>
      <c r="B295" s="2" t="s">
        <v>254</v>
      </c>
      <c r="C295" s="22">
        <v>1588.5489999999998</v>
      </c>
      <c r="D295" s="27">
        <v>121.99</v>
      </c>
      <c r="E295" s="24">
        <f t="shared" si="20"/>
        <v>13.021960816460364</v>
      </c>
      <c r="F295" s="24">
        <f t="shared" si="21"/>
        <v>76.793350409713526</v>
      </c>
      <c r="G295" s="27">
        <v>27.98</v>
      </c>
      <c r="H295" s="26">
        <f t="shared" si="22"/>
        <v>56.774446032880618</v>
      </c>
      <c r="I295" s="26">
        <f t="shared" si="23"/>
        <v>17.613558033148493</v>
      </c>
    </row>
    <row r="296" spans="1:9" x14ac:dyDescent="0.3">
      <c r="A296" s="29" t="s">
        <v>395</v>
      </c>
      <c r="B296" s="2" t="s">
        <v>396</v>
      </c>
      <c r="C296" s="22">
        <v>49.419000000000004</v>
      </c>
      <c r="D296" s="27">
        <v>7</v>
      </c>
      <c r="E296" s="24">
        <f t="shared" si="20"/>
        <v>7.0598571428571431</v>
      </c>
      <c r="F296" s="24">
        <f t="shared" si="21"/>
        <v>141.64592565612415</v>
      </c>
      <c r="G296" s="26"/>
      <c r="H296" s="26">
        <f t="shared" si="22"/>
        <v>0</v>
      </c>
      <c r="I296" s="26">
        <f t="shared" si="23"/>
        <v>0</v>
      </c>
    </row>
    <row r="297" spans="1:9" x14ac:dyDescent="0.3">
      <c r="A297" s="29" t="s">
        <v>623</v>
      </c>
      <c r="B297" s="2" t="s">
        <v>360</v>
      </c>
      <c r="C297" s="22">
        <v>392.15500000000003</v>
      </c>
      <c r="D297" s="27">
        <v>49</v>
      </c>
      <c r="E297" s="24">
        <f t="shared" si="20"/>
        <v>8.0031632653061227</v>
      </c>
      <c r="F297" s="24">
        <f t="shared" si="21"/>
        <v>124.95059351531918</v>
      </c>
      <c r="G297" s="26"/>
      <c r="H297" s="26">
        <f t="shared" si="22"/>
        <v>0</v>
      </c>
      <c r="I297" s="26">
        <f t="shared" si="23"/>
        <v>0</v>
      </c>
    </row>
    <row r="298" spans="1:9" x14ac:dyDescent="0.3">
      <c r="A298" s="29" t="s">
        <v>624</v>
      </c>
      <c r="B298" s="2" t="s">
        <v>255</v>
      </c>
      <c r="C298" s="22">
        <v>80.397999999999996</v>
      </c>
      <c r="D298" s="27">
        <v>13.58</v>
      </c>
      <c r="E298" s="24">
        <f t="shared" si="20"/>
        <v>5.9203240058910156</v>
      </c>
      <c r="F298" s="24">
        <f t="shared" si="21"/>
        <v>168.90967437000921</v>
      </c>
      <c r="G298" s="27">
        <v>2.57</v>
      </c>
      <c r="H298" s="26">
        <f t="shared" si="22"/>
        <v>31.283268482490271</v>
      </c>
      <c r="I298" s="26">
        <f t="shared" si="23"/>
        <v>31.965969302718971</v>
      </c>
    </row>
    <row r="299" spans="1:9" x14ac:dyDescent="0.3">
      <c r="A299" s="29" t="s">
        <v>625</v>
      </c>
      <c r="B299" s="2" t="s">
        <v>340</v>
      </c>
      <c r="C299" s="22">
        <v>35.6</v>
      </c>
      <c r="D299" s="27">
        <v>5</v>
      </c>
      <c r="E299" s="24">
        <f t="shared" si="20"/>
        <v>7.12</v>
      </c>
      <c r="F299" s="24">
        <f t="shared" si="21"/>
        <v>140.44943820224717</v>
      </c>
      <c r="G299" s="27">
        <v>0.44</v>
      </c>
      <c r="H299" s="26">
        <f t="shared" si="22"/>
        <v>80.909090909090907</v>
      </c>
      <c r="I299" s="26">
        <f t="shared" si="23"/>
        <v>12.359550561797754</v>
      </c>
    </row>
    <row r="300" spans="1:9" x14ac:dyDescent="0.3">
      <c r="A300" s="29" t="s">
        <v>626</v>
      </c>
      <c r="B300" s="2" t="s">
        <v>256</v>
      </c>
      <c r="C300" s="22">
        <v>185.24600000000004</v>
      </c>
      <c r="D300" s="27">
        <v>16.5</v>
      </c>
      <c r="E300" s="24">
        <f t="shared" si="20"/>
        <v>11.227030303030306</v>
      </c>
      <c r="F300" s="24">
        <f t="shared" si="21"/>
        <v>89.070749165973879</v>
      </c>
      <c r="G300" s="27">
        <v>2.93</v>
      </c>
      <c r="H300" s="26">
        <f t="shared" si="22"/>
        <v>63.223890784982942</v>
      </c>
      <c r="I300" s="26">
        <f t="shared" si="23"/>
        <v>15.816805760988089</v>
      </c>
    </row>
    <row r="301" spans="1:9" x14ac:dyDescent="0.3">
      <c r="A301" s="29" t="s">
        <v>627</v>
      </c>
      <c r="B301" s="2" t="s">
        <v>257</v>
      </c>
      <c r="C301" s="22">
        <v>2565.3100000000004</v>
      </c>
      <c r="D301" s="27">
        <v>165.25</v>
      </c>
      <c r="E301" s="24">
        <f t="shared" si="20"/>
        <v>15.523812405446296</v>
      </c>
      <c r="F301" s="24">
        <f t="shared" si="21"/>
        <v>64.417165956551045</v>
      </c>
      <c r="G301" s="27">
        <v>20.79</v>
      </c>
      <c r="H301" s="26">
        <f t="shared" si="22"/>
        <v>123.39153439153442</v>
      </c>
      <c r="I301" s="26">
        <f t="shared" si="23"/>
        <v>8.1042836928090551</v>
      </c>
    </row>
    <row r="302" spans="1:9" x14ac:dyDescent="0.3">
      <c r="A302" s="29" t="s">
        <v>628</v>
      </c>
      <c r="B302" s="2" t="s">
        <v>258</v>
      </c>
      <c r="C302" s="22">
        <v>511.09900000000005</v>
      </c>
      <c r="D302" s="27">
        <v>34.119999999999997</v>
      </c>
      <c r="E302" s="24">
        <f t="shared" si="20"/>
        <v>14.979454865181713</v>
      </c>
      <c r="F302" s="24">
        <f t="shared" si="21"/>
        <v>66.758103615933493</v>
      </c>
      <c r="G302" s="27">
        <v>4.47</v>
      </c>
      <c r="H302" s="26">
        <f t="shared" si="22"/>
        <v>114.33982102908278</v>
      </c>
      <c r="I302" s="26">
        <f t="shared" si="23"/>
        <v>8.7458594127556495</v>
      </c>
    </row>
    <row r="303" spans="1:9" x14ac:dyDescent="0.3">
      <c r="A303" s="29" t="s">
        <v>629</v>
      </c>
      <c r="B303" s="2" t="s">
        <v>259</v>
      </c>
      <c r="C303" s="22">
        <v>153.99200000000005</v>
      </c>
      <c r="D303" s="27">
        <v>15.21</v>
      </c>
      <c r="E303" s="24">
        <f t="shared" si="20"/>
        <v>10.124391847468774</v>
      </c>
      <c r="F303" s="24">
        <f t="shared" si="21"/>
        <v>98.771364746220556</v>
      </c>
      <c r="G303" s="27">
        <v>2.95</v>
      </c>
      <c r="H303" s="26">
        <f t="shared" si="22"/>
        <v>52.200677966101708</v>
      </c>
      <c r="I303" s="26">
        <f t="shared" si="23"/>
        <v>19.156839316328114</v>
      </c>
    </row>
    <row r="304" spans="1:9" x14ac:dyDescent="0.3">
      <c r="A304" s="29" t="s">
        <v>630</v>
      </c>
      <c r="B304" s="2" t="s">
        <v>260</v>
      </c>
      <c r="C304" s="22">
        <v>103.11199999999999</v>
      </c>
      <c r="D304" s="27">
        <v>11.85</v>
      </c>
      <c r="E304" s="24">
        <f t="shared" si="20"/>
        <v>8.7014345991561175</v>
      </c>
      <c r="F304" s="24">
        <f t="shared" si="21"/>
        <v>114.92357824501514</v>
      </c>
      <c r="G304" s="27">
        <v>2.61</v>
      </c>
      <c r="H304" s="26">
        <f t="shared" si="22"/>
        <v>39.506513409961684</v>
      </c>
      <c r="I304" s="26">
        <f t="shared" si="23"/>
        <v>25.31228179067422</v>
      </c>
    </row>
    <row r="305" spans="1:9" x14ac:dyDescent="0.3">
      <c r="A305" s="29" t="s">
        <v>631</v>
      </c>
      <c r="B305" s="2" t="s">
        <v>261</v>
      </c>
      <c r="C305" s="22">
        <v>38.799999999999997</v>
      </c>
      <c r="D305" s="27">
        <v>4.67</v>
      </c>
      <c r="E305" s="24">
        <f t="shared" si="20"/>
        <v>8.3083511777301915</v>
      </c>
      <c r="F305" s="24">
        <f t="shared" si="21"/>
        <v>120.36082474226805</v>
      </c>
      <c r="G305" s="27">
        <v>0.36</v>
      </c>
      <c r="H305" s="26">
        <f t="shared" si="22"/>
        <v>107.77777777777777</v>
      </c>
      <c r="I305" s="26">
        <f t="shared" si="23"/>
        <v>9.2783505154639183</v>
      </c>
    </row>
    <row r="306" spans="1:9" x14ac:dyDescent="0.3">
      <c r="A306" s="29" t="s">
        <v>632</v>
      </c>
      <c r="B306" s="2" t="s">
        <v>262</v>
      </c>
      <c r="C306" s="22">
        <v>154.46999999999997</v>
      </c>
      <c r="D306" s="27">
        <v>17.25</v>
      </c>
      <c r="E306" s="24">
        <f t="shared" si="20"/>
        <v>8.9547826086956501</v>
      </c>
      <c r="F306" s="24">
        <f t="shared" si="21"/>
        <v>111.67216935327249</v>
      </c>
      <c r="G306" s="27">
        <v>2.64</v>
      </c>
      <c r="H306" s="26">
        <f t="shared" si="22"/>
        <v>58.511363636363619</v>
      </c>
      <c r="I306" s="26">
        <f t="shared" si="23"/>
        <v>17.090697222761708</v>
      </c>
    </row>
    <row r="307" spans="1:9" x14ac:dyDescent="0.3">
      <c r="A307" s="29" t="s">
        <v>633</v>
      </c>
      <c r="B307" s="2" t="s">
        <v>263</v>
      </c>
      <c r="C307" s="22">
        <v>72.963999999999984</v>
      </c>
      <c r="D307" s="27">
        <v>12.31</v>
      </c>
      <c r="E307" s="24">
        <f t="shared" si="20"/>
        <v>5.9272136474411035</v>
      </c>
      <c r="F307" s="24">
        <f t="shared" si="21"/>
        <v>168.71333808453488</v>
      </c>
      <c r="G307" s="27">
        <v>2.85</v>
      </c>
      <c r="H307" s="26">
        <f t="shared" si="22"/>
        <v>25.601403508771924</v>
      </c>
      <c r="I307" s="26">
        <f t="shared" si="23"/>
        <v>39.060358532975172</v>
      </c>
    </row>
    <row r="308" spans="1:9" x14ac:dyDescent="0.3">
      <c r="A308" s="29" t="s">
        <v>634</v>
      </c>
      <c r="B308" s="2" t="s">
        <v>264</v>
      </c>
      <c r="C308" s="22">
        <v>148.77900000000005</v>
      </c>
      <c r="D308" s="27">
        <v>17.5</v>
      </c>
      <c r="E308" s="24">
        <f t="shared" si="20"/>
        <v>8.5016571428571464</v>
      </c>
      <c r="F308" s="24">
        <f t="shared" si="21"/>
        <v>117.6241270609427</v>
      </c>
      <c r="G308" s="27">
        <v>3.31</v>
      </c>
      <c r="H308" s="26">
        <f t="shared" si="22"/>
        <v>44.948338368580075</v>
      </c>
      <c r="I308" s="26">
        <f t="shared" si="23"/>
        <v>22.247763461241163</v>
      </c>
    </row>
    <row r="309" spans="1:9" x14ac:dyDescent="0.3">
      <c r="A309" s="29" t="s">
        <v>635</v>
      </c>
      <c r="B309" s="2" t="s">
        <v>346</v>
      </c>
      <c r="C309" s="22">
        <v>120.76299999999999</v>
      </c>
      <c r="D309" s="27">
        <v>14.04</v>
      </c>
      <c r="E309" s="24">
        <f t="shared" si="20"/>
        <v>8.6013532763532758</v>
      </c>
      <c r="F309" s="24">
        <f t="shared" si="21"/>
        <v>116.26077523744856</v>
      </c>
      <c r="G309" s="27">
        <v>1.42</v>
      </c>
      <c r="H309" s="26">
        <f t="shared" si="22"/>
        <v>85.044366197183095</v>
      </c>
      <c r="I309" s="26">
        <f t="shared" si="23"/>
        <v>11.758568435696365</v>
      </c>
    </row>
    <row r="310" spans="1:9" x14ac:dyDescent="0.3">
      <c r="A310" s="29" t="s">
        <v>636</v>
      </c>
      <c r="B310" s="2" t="s">
        <v>265</v>
      </c>
      <c r="C310" s="22">
        <v>142.83099999999999</v>
      </c>
      <c r="D310" s="27">
        <v>11.22</v>
      </c>
      <c r="E310" s="24">
        <f t="shared" si="20"/>
        <v>12.730035650623885</v>
      </c>
      <c r="F310" s="24">
        <f t="shared" si="21"/>
        <v>78.554375450707496</v>
      </c>
      <c r="G310" s="27">
        <v>3.25</v>
      </c>
      <c r="H310" s="26">
        <f t="shared" si="22"/>
        <v>43.947999999999993</v>
      </c>
      <c r="I310" s="26">
        <f t="shared" si="23"/>
        <v>22.754164012014201</v>
      </c>
    </row>
    <row r="311" spans="1:9" x14ac:dyDescent="0.3">
      <c r="A311" s="29" t="s">
        <v>393</v>
      </c>
      <c r="B311" s="2" t="s">
        <v>394</v>
      </c>
      <c r="C311" s="22">
        <v>72.7</v>
      </c>
      <c r="D311" s="27">
        <v>5</v>
      </c>
      <c r="E311" s="24">
        <f t="shared" si="20"/>
        <v>14.540000000000001</v>
      </c>
      <c r="F311" s="24">
        <f t="shared" si="21"/>
        <v>68.7757909215956</v>
      </c>
      <c r="G311" s="27">
        <v>1.51</v>
      </c>
      <c r="H311" s="26">
        <f t="shared" si="22"/>
        <v>48.145695364238414</v>
      </c>
      <c r="I311" s="26">
        <f t="shared" si="23"/>
        <v>20.770288858321869</v>
      </c>
    </row>
    <row r="312" spans="1:9" x14ac:dyDescent="0.3">
      <c r="A312" s="29" t="s">
        <v>637</v>
      </c>
      <c r="B312" s="2" t="s">
        <v>266</v>
      </c>
      <c r="C312" s="22">
        <v>577.59899999999993</v>
      </c>
      <c r="D312" s="27">
        <v>37</v>
      </c>
      <c r="E312" s="24">
        <f t="shared" si="20"/>
        <v>15.610783783783782</v>
      </c>
      <c r="F312" s="24">
        <f t="shared" si="21"/>
        <v>64.058282649381326</v>
      </c>
      <c r="G312" s="27">
        <v>6.33</v>
      </c>
      <c r="H312" s="26">
        <f t="shared" si="22"/>
        <v>91.247867298578186</v>
      </c>
      <c r="I312" s="26">
        <f t="shared" si="23"/>
        <v>10.959160247853617</v>
      </c>
    </row>
    <row r="313" spans="1:9" x14ac:dyDescent="0.3">
      <c r="A313" s="29" t="s">
        <v>638</v>
      </c>
      <c r="B313" s="2" t="s">
        <v>267</v>
      </c>
      <c r="C313" s="22">
        <v>1208.778</v>
      </c>
      <c r="D313" s="27">
        <v>85.07</v>
      </c>
      <c r="E313" s="24">
        <f t="shared" si="20"/>
        <v>14.209215939814271</v>
      </c>
      <c r="F313" s="24">
        <f t="shared" si="21"/>
        <v>70.376859936233117</v>
      </c>
      <c r="G313" s="27">
        <v>11.17</v>
      </c>
      <c r="H313" s="26">
        <f t="shared" si="22"/>
        <v>108.21647269471799</v>
      </c>
      <c r="I313" s="26">
        <f t="shared" si="23"/>
        <v>9.2407373396934762</v>
      </c>
    </row>
    <row r="314" spans="1:9" x14ac:dyDescent="0.3">
      <c r="A314" s="29" t="s">
        <v>639</v>
      </c>
      <c r="B314" s="2" t="s">
        <v>268</v>
      </c>
      <c r="C314" s="22">
        <v>15340.941000000006</v>
      </c>
      <c r="D314" s="27">
        <v>925.21</v>
      </c>
      <c r="E314" s="24">
        <f t="shared" si="20"/>
        <v>16.581036737605523</v>
      </c>
      <c r="F314" s="24">
        <f t="shared" si="21"/>
        <v>60.309859740676899</v>
      </c>
      <c r="G314" s="27">
        <v>254.35</v>
      </c>
      <c r="H314" s="26">
        <f t="shared" si="22"/>
        <v>60.314295262433681</v>
      </c>
      <c r="I314" s="26">
        <f t="shared" si="23"/>
        <v>16.579817365831722</v>
      </c>
    </row>
    <row r="315" spans="1:9" x14ac:dyDescent="0.3">
      <c r="A315" s="29" t="s">
        <v>640</v>
      </c>
      <c r="B315" s="2" t="s">
        <v>337</v>
      </c>
      <c r="C315" s="22">
        <v>3226.8940000000002</v>
      </c>
      <c r="D315" s="27">
        <v>191.45</v>
      </c>
      <c r="E315" s="24">
        <f t="shared" si="20"/>
        <v>16.855022199007575</v>
      </c>
      <c r="F315" s="24">
        <f t="shared" si="21"/>
        <v>59.329497653161205</v>
      </c>
      <c r="G315" s="27">
        <v>33.11</v>
      </c>
      <c r="H315" s="26">
        <f t="shared" si="22"/>
        <v>97.459800664451834</v>
      </c>
      <c r="I315" s="26">
        <f t="shared" si="23"/>
        <v>10.260640727585102</v>
      </c>
    </row>
    <row r="316" spans="1:9" x14ac:dyDescent="0.3">
      <c r="A316" s="29" t="s">
        <v>641</v>
      </c>
      <c r="B316" s="2" t="s">
        <v>269</v>
      </c>
      <c r="C316" s="22">
        <v>3589.5450000000005</v>
      </c>
      <c r="D316" s="27">
        <v>230.68</v>
      </c>
      <c r="E316" s="24">
        <f t="shared" si="20"/>
        <v>15.56071180856598</v>
      </c>
      <c r="F316" s="24">
        <f t="shared" si="21"/>
        <v>64.264412341954198</v>
      </c>
      <c r="G316" s="27">
        <v>42.85</v>
      </c>
      <c r="H316" s="26">
        <f t="shared" si="22"/>
        <v>83.770011668611446</v>
      </c>
      <c r="I316" s="26">
        <f t="shared" si="23"/>
        <v>11.93744611085806</v>
      </c>
    </row>
    <row r="317" spans="1:9" x14ac:dyDescent="0.3">
      <c r="A317" s="29" t="s">
        <v>642</v>
      </c>
      <c r="B317" s="2" t="s">
        <v>270</v>
      </c>
      <c r="C317" s="22">
        <v>792.13799999999992</v>
      </c>
      <c r="D317" s="27">
        <v>49.92</v>
      </c>
      <c r="E317" s="24">
        <f t="shared" si="20"/>
        <v>15.868149038461537</v>
      </c>
      <c r="F317" s="24">
        <f t="shared" si="21"/>
        <v>63.019322390795551</v>
      </c>
      <c r="G317" s="27">
        <v>7.74</v>
      </c>
      <c r="H317" s="26">
        <f t="shared" si="22"/>
        <v>102.34341085271316</v>
      </c>
      <c r="I317" s="26">
        <f t="shared" si="23"/>
        <v>9.7710247456882513</v>
      </c>
    </row>
    <row r="318" spans="1:9" x14ac:dyDescent="0.3">
      <c r="A318" s="29" t="s">
        <v>643</v>
      </c>
      <c r="B318" s="2" t="s">
        <v>271</v>
      </c>
      <c r="C318" s="22">
        <v>3446.7840000000001</v>
      </c>
      <c r="D318" s="27">
        <v>201.83</v>
      </c>
      <c r="E318" s="24">
        <f t="shared" si="20"/>
        <v>17.077659416340484</v>
      </c>
      <c r="F318" s="24">
        <f t="shared" si="21"/>
        <v>58.556033682412362</v>
      </c>
      <c r="G318" s="27">
        <v>54.5</v>
      </c>
      <c r="H318" s="26">
        <f t="shared" si="22"/>
        <v>63.243743119266057</v>
      </c>
      <c r="I318" s="26">
        <f t="shared" si="23"/>
        <v>15.811840834818778</v>
      </c>
    </row>
    <row r="319" spans="1:9" x14ac:dyDescent="0.3">
      <c r="A319" s="29" t="s">
        <v>644</v>
      </c>
      <c r="B319" s="2" t="s">
        <v>272</v>
      </c>
      <c r="C319" s="22">
        <v>6351.4830000000002</v>
      </c>
      <c r="D319" s="27">
        <v>364.87</v>
      </c>
      <c r="E319" s="24">
        <f t="shared" si="20"/>
        <v>17.407523227450874</v>
      </c>
      <c r="F319" s="24">
        <f t="shared" si="21"/>
        <v>57.446426291308661</v>
      </c>
      <c r="G319" s="27">
        <v>94.14</v>
      </c>
      <c r="H319" s="26">
        <f t="shared" si="22"/>
        <v>67.468483110261317</v>
      </c>
      <c r="I319" s="26">
        <f t="shared" si="23"/>
        <v>14.821735333307197</v>
      </c>
    </row>
    <row r="320" spans="1:9" x14ac:dyDescent="0.3">
      <c r="A320" s="29" t="s">
        <v>645</v>
      </c>
      <c r="B320" s="2" t="s">
        <v>273</v>
      </c>
      <c r="C320" s="22">
        <v>4227.6460000000006</v>
      </c>
      <c r="D320" s="27">
        <v>209.04</v>
      </c>
      <c r="E320" s="24">
        <f t="shared" si="20"/>
        <v>20.224100650593194</v>
      </c>
      <c r="F320" s="24">
        <f t="shared" si="21"/>
        <v>49.445956449522967</v>
      </c>
      <c r="G320" s="27">
        <v>65.3</v>
      </c>
      <c r="H320" s="26">
        <f t="shared" si="22"/>
        <v>64.741898928024511</v>
      </c>
      <c r="I320" s="26">
        <f t="shared" si="23"/>
        <v>15.445947934145854</v>
      </c>
    </row>
    <row r="321" spans="1:9" x14ac:dyDescent="0.3">
      <c r="A321" s="29" t="s">
        <v>646</v>
      </c>
      <c r="B321" s="2" t="s">
        <v>274</v>
      </c>
      <c r="C321" s="22">
        <v>1026.953</v>
      </c>
      <c r="D321" s="27">
        <v>61.56</v>
      </c>
      <c r="E321" s="24">
        <f t="shared" si="20"/>
        <v>16.682147498375567</v>
      </c>
      <c r="F321" s="24">
        <f t="shared" si="21"/>
        <v>59.944320723538475</v>
      </c>
      <c r="G321" s="27">
        <v>14.29</v>
      </c>
      <c r="H321" s="26">
        <f t="shared" si="22"/>
        <v>71.865150454863539</v>
      </c>
      <c r="I321" s="26">
        <f t="shared" si="23"/>
        <v>13.914950343394487</v>
      </c>
    </row>
    <row r="322" spans="1:9" x14ac:dyDescent="0.3">
      <c r="A322" s="29" t="s">
        <v>647</v>
      </c>
      <c r="B322" s="2" t="s">
        <v>275</v>
      </c>
      <c r="C322" s="22">
        <v>1431.925</v>
      </c>
      <c r="D322" s="27">
        <v>87.62</v>
      </c>
      <c r="E322" s="24">
        <f t="shared" si="20"/>
        <v>16.342444647340788</v>
      </c>
      <c r="F322" s="24">
        <f t="shared" si="21"/>
        <v>61.19035564013479</v>
      </c>
      <c r="G322" s="27">
        <v>22.95</v>
      </c>
      <c r="H322" s="26">
        <f t="shared" si="22"/>
        <v>62.393246187363836</v>
      </c>
      <c r="I322" s="26">
        <f t="shared" si="23"/>
        <v>16.027375735461003</v>
      </c>
    </row>
    <row r="323" spans="1:9" x14ac:dyDescent="0.3">
      <c r="A323" s="29" t="s">
        <v>648</v>
      </c>
      <c r="B323" s="2" t="s">
        <v>276</v>
      </c>
      <c r="C323" s="22">
        <v>1250.1110000000003</v>
      </c>
      <c r="D323" s="27">
        <v>74.03</v>
      </c>
      <c r="E323" s="24">
        <f t="shared" si="20"/>
        <v>16.88654599486695</v>
      </c>
      <c r="F323" s="24">
        <f t="shared" si="21"/>
        <v>59.218741375765816</v>
      </c>
      <c r="G323" s="27">
        <v>15.31</v>
      </c>
      <c r="H323" s="26">
        <f t="shared" si="22"/>
        <v>81.653233180927515</v>
      </c>
      <c r="I323" s="26">
        <f t="shared" si="23"/>
        <v>12.246912474172291</v>
      </c>
    </row>
    <row r="324" spans="1:9" x14ac:dyDescent="0.3">
      <c r="A324" s="29" t="s">
        <v>649</v>
      </c>
      <c r="B324" s="2" t="s">
        <v>277</v>
      </c>
      <c r="C324" s="22">
        <v>3057.306</v>
      </c>
      <c r="D324" s="27">
        <v>200.83</v>
      </c>
      <c r="E324" s="24">
        <f t="shared" si="20"/>
        <v>15.2233530846985</v>
      </c>
      <c r="F324" s="24">
        <f t="shared" si="21"/>
        <v>65.688550639026644</v>
      </c>
      <c r="G324" s="27">
        <v>41.39</v>
      </c>
      <c r="H324" s="26">
        <f t="shared" si="22"/>
        <v>73.865812998308769</v>
      </c>
      <c r="I324" s="26">
        <f t="shared" si="23"/>
        <v>13.538062594977408</v>
      </c>
    </row>
    <row r="325" spans="1:9" x14ac:dyDescent="0.3">
      <c r="A325" s="29" t="s">
        <v>650</v>
      </c>
      <c r="B325" s="2" t="s">
        <v>338</v>
      </c>
      <c r="C325" s="22">
        <v>5146.3350000000009</v>
      </c>
      <c r="D325" s="27">
        <v>281.33999999999997</v>
      </c>
      <c r="E325" s="24">
        <f t="shared" si="20"/>
        <v>18.292226487523997</v>
      </c>
      <c r="F325" s="24">
        <f t="shared" si="21"/>
        <v>54.668030744209211</v>
      </c>
      <c r="G325" s="27">
        <v>43.09</v>
      </c>
      <c r="H325" s="26">
        <f t="shared" si="22"/>
        <v>119.43223485727549</v>
      </c>
      <c r="I325" s="26">
        <f t="shared" si="23"/>
        <v>8.3729489044144998</v>
      </c>
    </row>
    <row r="326" spans="1:9" x14ac:dyDescent="0.3">
      <c r="A326" s="29" t="s">
        <v>651</v>
      </c>
      <c r="B326" s="2" t="s">
        <v>278</v>
      </c>
      <c r="C326" s="22">
        <v>839.82299999999987</v>
      </c>
      <c r="D326" s="27">
        <v>57.27</v>
      </c>
      <c r="E326" s="24">
        <f t="shared" si="20"/>
        <v>14.664274489261389</v>
      </c>
      <c r="F326" s="24">
        <f t="shared" si="21"/>
        <v>68.192940655352388</v>
      </c>
      <c r="G326" s="27">
        <v>8.84</v>
      </c>
      <c r="H326" s="26">
        <f t="shared" si="22"/>
        <v>95.00260180995474</v>
      </c>
      <c r="I326" s="26">
        <f t="shared" si="23"/>
        <v>10.52602750817732</v>
      </c>
    </row>
    <row r="327" spans="1:9" x14ac:dyDescent="0.3">
      <c r="A327" s="1" t="s">
        <v>392</v>
      </c>
      <c r="B327" s="2" t="s">
        <v>377</v>
      </c>
      <c r="C327" s="22">
        <v>127.5</v>
      </c>
      <c r="D327" s="28">
        <v>13</v>
      </c>
      <c r="E327" s="24">
        <f t="shared" si="20"/>
        <v>9.8076923076923084</v>
      </c>
      <c r="F327" s="24">
        <f t="shared" si="21"/>
        <v>101.96078431372548</v>
      </c>
      <c r="G327" s="27"/>
      <c r="H327" s="26">
        <f t="shared" si="22"/>
        <v>0</v>
      </c>
      <c r="I327" s="26">
        <f t="shared" si="23"/>
        <v>0</v>
      </c>
    </row>
  </sheetData>
  <autoFilter ref="A9:I328" xr:uid="{00000000-0001-0000-0000-000000000000}"/>
  <phoneticPr fontId="0" type="noConversion"/>
  <pageMargins left="0.5" right="0.5" top="1.25" bottom="1" header="0.5" footer="0.5"/>
  <pageSetup scale="95" orientation="portrait" r:id="rId1"/>
  <headerFooter alignWithMargins="0">
    <oddHeader>&amp;C&amp;"Segoe UI,Regular"&amp;9Washington State Superintendent of Public Instruction
School Apportionment and Financial Services
Staff Summary Profiles—2021–22 Final</oddHeader>
    <oddFooter>&amp;L&amp;"Segoe UI,Regular"&amp;9See introduction for explanation of column headings, glossary for explanation of terms, and appendix for explanation of duty codes.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46</vt:lpstr>
      <vt:lpstr>'Table 46'!Print_Titles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Hauntz</dc:creator>
  <cp:lastModifiedBy>Ross Bunda</cp:lastModifiedBy>
  <cp:lastPrinted>2022-11-21T23:34:38Z</cp:lastPrinted>
  <dcterms:created xsi:type="dcterms:W3CDTF">1997-12-19T03:11:02Z</dcterms:created>
  <dcterms:modified xsi:type="dcterms:W3CDTF">2022-11-21T23:34:41Z</dcterms:modified>
</cp:coreProperties>
</file>