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licy and Partnerships\SpiLegis\Jackie\LEVIES\2016 Summary\"/>
    </mc:Choice>
  </mc:AlternateContent>
  <bookViews>
    <workbookView xWindow="0" yWindow="0" windowWidth="24000" windowHeight="13635" activeTab="4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Bonds!$A$1:$G$77</definedName>
    <definedName name="_xlnm.Print_Area" localSheetId="0">Summary!$A$1:$G$45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52511"/>
</workbook>
</file>

<file path=xl/calcChain.xml><?xml version="1.0" encoding="utf-8"?>
<calcChain xmlns="http://schemas.openxmlformats.org/spreadsheetml/2006/main">
  <c r="P209" i="5" l="1"/>
  <c r="M209" i="5"/>
  <c r="J15" i="3" l="1"/>
  <c r="B8" i="5" l="1"/>
  <c r="J65" i="2" l="1"/>
  <c r="G65" i="2"/>
  <c r="D65" i="2"/>
  <c r="J209" i="5"/>
  <c r="G209" i="5"/>
  <c r="D75" i="4"/>
  <c r="G75" i="4"/>
  <c r="R209" i="5"/>
  <c r="D209" i="5"/>
  <c r="U65" i="2" l="1"/>
  <c r="R65" i="2"/>
  <c r="U209" i="5" l="1"/>
  <c r="O65" i="2" l="1"/>
  <c r="C65" i="2"/>
  <c r="F75" i="4"/>
  <c r="O209" i="5"/>
  <c r="C209" i="5"/>
  <c r="L65" i="2"/>
  <c r="I65" i="2"/>
  <c r="F65" i="2"/>
  <c r="C75" i="4"/>
  <c r="F209" i="5"/>
  <c r="L209" i="5" l="1"/>
  <c r="I209" i="5"/>
  <c r="E21" i="1" l="1"/>
  <c r="E30" i="1"/>
  <c r="E29" i="1"/>
  <c r="E28" i="1"/>
  <c r="E27" i="1"/>
  <c r="E26" i="1"/>
  <c r="X209" i="5"/>
  <c r="E8" i="1"/>
  <c r="E11" i="1"/>
  <c r="E10" i="1"/>
  <c r="E9" i="1"/>
  <c r="U15" i="3"/>
  <c r="E44" i="1" s="1"/>
  <c r="R15" i="3"/>
  <c r="O15" i="3"/>
  <c r="E42" i="1" s="1"/>
  <c r="L15" i="3"/>
  <c r="E41" i="1" s="1"/>
  <c r="I15" i="3"/>
  <c r="E40" i="1" s="1"/>
  <c r="F15" i="3"/>
  <c r="E39" i="1" s="1"/>
  <c r="C15" i="3"/>
  <c r="E38" i="1" s="1"/>
  <c r="G8" i="1"/>
  <c r="E43" i="1"/>
  <c r="G21" i="1"/>
  <c r="G20" i="1"/>
  <c r="G10" i="1"/>
  <c r="G9" i="1"/>
  <c r="G11" i="1"/>
  <c r="G15" i="3"/>
  <c r="G39" i="1" s="1"/>
  <c r="D15" i="3"/>
  <c r="G38" i="1" s="1"/>
  <c r="V15" i="3"/>
  <c r="G44" i="1" s="1"/>
  <c r="M15" i="3"/>
  <c r="G41" i="1" s="1"/>
  <c r="P15" i="3"/>
  <c r="G42" i="1" s="1"/>
  <c r="S15" i="3"/>
  <c r="G43" i="1"/>
  <c r="P65" i="2"/>
  <c r="M65" i="2"/>
  <c r="G14" i="1" l="1"/>
  <c r="E33" i="1"/>
  <c r="E45" i="1"/>
  <c r="E14" i="1"/>
  <c r="G45" i="1"/>
</calcChain>
</file>

<file path=xl/sharedStrings.xml><?xml version="1.0" encoding="utf-8"?>
<sst xmlns="http://schemas.openxmlformats.org/spreadsheetml/2006/main" count="645" uniqueCount="401">
  <si>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</si>
  <si>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</si>
  <si>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</si>
  <si>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</si>
  <si>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</si>
  <si>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</si>
  <si>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</si>
  <si>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</si>
  <si>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</si>
  <si>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</si>
  <si>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</si>
  <si>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</si>
  <si>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</si>
  <si>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</si>
  <si>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</si>
  <si>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</si>
  <si>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</si>
  <si>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</si>
  <si>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</si>
  <si>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</si>
  <si>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</si>
  <si>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</si>
  <si>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</si>
  <si>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</si>
  <si>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</si>
  <si>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Levies Fail</t>
  </si>
  <si>
    <t>Fail</t>
  </si>
  <si>
    <t>%</t>
  </si>
  <si>
    <t>Levies</t>
  </si>
  <si>
    <t xml:space="preserve">    2017 Collection</t>
  </si>
  <si>
    <t>Collection 2017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</si>
  <si>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</si>
  <si>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</si>
  <si>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</si>
  <si>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</si>
  <si>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</si>
  <si>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</si>
  <si>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jh 011614</t>
  </si>
  <si>
    <t>Collection 2020</t>
  </si>
  <si>
    <t xml:space="preserve">    2021 Collection</t>
  </si>
  <si>
    <t>Collection 2021</t>
  </si>
  <si>
    <t xml:space="preserve">TOTAL - </t>
  </si>
  <si>
    <t xml:space="preserve">    2021 Collection </t>
  </si>
  <si>
    <t xml:space="preserve">    2022 Collection</t>
  </si>
  <si>
    <t>Oct. 2015</t>
  </si>
  <si>
    <t>Collection 2022</t>
  </si>
  <si>
    <t>Cresent</t>
  </si>
  <si>
    <t>Clallam</t>
  </si>
  <si>
    <t>Jefferson</t>
  </si>
  <si>
    <t>Brinnon</t>
  </si>
  <si>
    <t>Quilcene</t>
  </si>
  <si>
    <t>Kitsap</t>
  </si>
  <si>
    <t>Bremerton</t>
  </si>
  <si>
    <t>Central Kitsap</t>
  </si>
  <si>
    <t>Mason</t>
  </si>
  <si>
    <t>North Mason</t>
  </si>
  <si>
    <t>Sequim</t>
  </si>
  <si>
    <t>20 yrs</t>
  </si>
  <si>
    <t>Chimacum</t>
  </si>
  <si>
    <t>Port Townsend</t>
  </si>
  <si>
    <t>South Kitsap</t>
  </si>
  <si>
    <t>30 yrs</t>
  </si>
  <si>
    <t>Asotin</t>
  </si>
  <si>
    <t>Asotin-Anatone</t>
  </si>
  <si>
    <t>Benton</t>
  </si>
  <si>
    <t>Finley</t>
  </si>
  <si>
    <t>Kennewick</t>
  </si>
  <si>
    <t>Kiona-Benton City</t>
  </si>
  <si>
    <t>Paterson</t>
  </si>
  <si>
    <t>Richland</t>
  </si>
  <si>
    <t>Columbia</t>
  </si>
  <si>
    <t>Dayton</t>
  </si>
  <si>
    <t>Franklin</t>
  </si>
  <si>
    <t>Kahlotus</t>
  </si>
  <si>
    <t>North Franklin</t>
  </si>
  <si>
    <t>Pasco</t>
  </si>
  <si>
    <t>Walla Walla</t>
  </si>
  <si>
    <t>Dixie</t>
  </si>
  <si>
    <t>Prescott</t>
  </si>
  <si>
    <t>Touchet</t>
  </si>
  <si>
    <t>Waitsburg</t>
  </si>
  <si>
    <t>3,24</t>
  </si>
  <si>
    <t>Snohomish</t>
  </si>
  <si>
    <t>San Juan</t>
  </si>
  <si>
    <t>Lopez (Tech)</t>
  </si>
  <si>
    <t>Orcas Island</t>
  </si>
  <si>
    <t>San Juan Island (Tech)</t>
  </si>
  <si>
    <t>Skagit</t>
  </si>
  <si>
    <t>BurlingtonEdison</t>
  </si>
  <si>
    <t>Concrete</t>
  </si>
  <si>
    <t>Laconner</t>
  </si>
  <si>
    <t>LaConner</t>
  </si>
  <si>
    <t>Mount Vernon</t>
  </si>
  <si>
    <t>25 yrs</t>
  </si>
  <si>
    <t>Arlington</t>
  </si>
  <si>
    <t>Edmonds (Tech)</t>
  </si>
  <si>
    <t>Lake Stevens</t>
  </si>
  <si>
    <t>Sultan</t>
  </si>
  <si>
    <t>Lakewood</t>
  </si>
  <si>
    <t>Lakewood (Tech)</t>
  </si>
  <si>
    <t>Mukilteo</t>
  </si>
  <si>
    <t>StanwoodCamano</t>
  </si>
  <si>
    <t>Whatcom</t>
  </si>
  <si>
    <t>Bellingham</t>
  </si>
  <si>
    <t>Belllingham</t>
  </si>
  <si>
    <t>Blaine</t>
  </si>
  <si>
    <t>Ferndale</t>
  </si>
  <si>
    <t>Lynden</t>
  </si>
  <si>
    <t>Meridian</t>
  </si>
  <si>
    <t>Mount Baker</t>
  </si>
  <si>
    <t>Nooksack Valley</t>
  </si>
  <si>
    <t>Clark</t>
  </si>
  <si>
    <t>Vancouver</t>
  </si>
  <si>
    <t>Hockinson</t>
  </si>
  <si>
    <t>LaCenter</t>
  </si>
  <si>
    <t>Green Mountain</t>
  </si>
  <si>
    <t>Evergreeen</t>
  </si>
  <si>
    <t>Camas</t>
  </si>
  <si>
    <t>Ridgefield</t>
  </si>
  <si>
    <t>Klickitat</t>
  </si>
  <si>
    <t>Centerville</t>
  </si>
  <si>
    <t>Glenwood</t>
  </si>
  <si>
    <t>Adams</t>
  </si>
  <si>
    <t>Washtucna</t>
  </si>
  <si>
    <t>Lind</t>
  </si>
  <si>
    <t>Ritzville</t>
  </si>
  <si>
    <t>Ferry</t>
  </si>
  <si>
    <t>Orient</t>
  </si>
  <si>
    <t>Lincoln</t>
  </si>
  <si>
    <t>Readan</t>
  </si>
  <si>
    <t>Creston</t>
  </si>
  <si>
    <t>Odessa</t>
  </si>
  <si>
    <t>Wilbur</t>
  </si>
  <si>
    <t>Harrington</t>
  </si>
  <si>
    <t>Davenport</t>
  </si>
  <si>
    <t>Spokane</t>
  </si>
  <si>
    <t>Chewelah</t>
  </si>
  <si>
    <t>Loon Lake</t>
  </si>
  <si>
    <t>Northport</t>
  </si>
  <si>
    <t>East Valley</t>
  </si>
  <si>
    <t>Great Northern</t>
  </si>
  <si>
    <t>Liberty</t>
  </si>
  <si>
    <t>Orchard Praire</t>
  </si>
  <si>
    <t>Stevens</t>
  </si>
  <si>
    <t>Whitman</t>
  </si>
  <si>
    <t>Rosalia</t>
  </si>
  <si>
    <t>St. John</t>
  </si>
  <si>
    <t>Tekoa</t>
  </si>
  <si>
    <t>Endicott</t>
  </si>
  <si>
    <t>Pullman</t>
  </si>
  <si>
    <t>Oakesdale</t>
  </si>
  <si>
    <t>Colfax</t>
  </si>
  <si>
    <t>Steptoe</t>
  </si>
  <si>
    <t>Colton</t>
  </si>
  <si>
    <t>Yakima</t>
  </si>
  <si>
    <t>Union Gap</t>
  </si>
  <si>
    <t>Selah</t>
  </si>
  <si>
    <t>Mabton</t>
  </si>
  <si>
    <t>Sunnyside</t>
  </si>
  <si>
    <t>Highland</t>
  </si>
  <si>
    <t>Grant</t>
  </si>
  <si>
    <t>Wahluke</t>
  </si>
  <si>
    <t>Royal</t>
  </si>
  <si>
    <t>Kittitas</t>
  </si>
  <si>
    <t>Damman</t>
  </si>
  <si>
    <t>Ellensburg</t>
  </si>
  <si>
    <t>Cle Elum-Roslyn</t>
  </si>
  <si>
    <t>Ellensburg  (Tech)</t>
  </si>
  <si>
    <t xml:space="preserve">Cle Elum-Roslyn </t>
  </si>
  <si>
    <t>Aberdeen</t>
  </si>
  <si>
    <t>Grays Harbor</t>
  </si>
  <si>
    <t>King</t>
  </si>
  <si>
    <t>Auburn</t>
  </si>
  <si>
    <t>Bainbridge Isalnd</t>
  </si>
  <si>
    <t>Pierce</t>
  </si>
  <si>
    <t xml:space="preserve">Bethel </t>
  </si>
  <si>
    <t>Okanogan</t>
  </si>
  <si>
    <t>Brewster</t>
  </si>
  <si>
    <t>25yrs</t>
  </si>
  <si>
    <t>Douglas</t>
  </si>
  <si>
    <t>Bridgeport</t>
  </si>
  <si>
    <t>Carbonado</t>
  </si>
  <si>
    <t>Lewis</t>
  </si>
  <si>
    <t>Chehalis</t>
  </si>
  <si>
    <t>Clover Park</t>
  </si>
  <si>
    <t>Cosmopolis</t>
  </si>
  <si>
    <t>Dieringer</t>
  </si>
  <si>
    <t>Elma</t>
  </si>
  <si>
    <t>Federal Way  (tech)</t>
  </si>
  <si>
    <t>Fife (tech)</t>
  </si>
  <si>
    <t>Thurston</t>
  </si>
  <si>
    <t>Griffin</t>
  </si>
  <si>
    <t>Goldendale</t>
  </si>
  <si>
    <t>Hood Canal</t>
  </si>
  <si>
    <t>Hoquiam</t>
  </si>
  <si>
    <t>Chelan</t>
  </si>
  <si>
    <t>Lake Chelan</t>
  </si>
  <si>
    <t>Lake Chelan (tech)</t>
  </si>
  <si>
    <t>Mansfield</t>
  </si>
  <si>
    <t>Mary M Knight</t>
  </si>
  <si>
    <t>McCleary</t>
  </si>
  <si>
    <t>Methow Valley</t>
  </si>
  <si>
    <t>Methow Valley (tech)</t>
  </si>
  <si>
    <t>Montesano</t>
  </si>
  <si>
    <t>Morton</t>
  </si>
  <si>
    <t>North Beach</t>
  </si>
  <si>
    <t>Napavine</t>
  </si>
  <si>
    <t>Nespelem</t>
  </si>
  <si>
    <t xml:space="preserve">North Mason </t>
  </si>
  <si>
    <t>North Thurston</t>
  </si>
  <si>
    <t>Oakville</t>
  </si>
  <si>
    <t>Olympia</t>
  </si>
  <si>
    <t xml:space="preserve">Olympia </t>
  </si>
  <si>
    <t>Onalaska</t>
  </si>
  <si>
    <t>Orondo</t>
  </si>
  <si>
    <t>Oroville</t>
  </si>
  <si>
    <t>Orting</t>
  </si>
  <si>
    <t>Palisades</t>
  </si>
  <si>
    <t>Pe Ell</t>
  </si>
  <si>
    <t>Peninsula</t>
  </si>
  <si>
    <t>Quincy</t>
  </si>
  <si>
    <t>Rainer</t>
  </si>
  <si>
    <t>Pacific</t>
  </si>
  <si>
    <t>Raymond</t>
  </si>
  <si>
    <t>Renton</t>
  </si>
  <si>
    <t>Rochester</t>
  </si>
  <si>
    <t>Seattle</t>
  </si>
  <si>
    <t>Island</t>
  </si>
  <si>
    <t>South Whidbey</t>
  </si>
  <si>
    <t xml:space="preserve">Soap Lake </t>
  </si>
  <si>
    <t>South Bend</t>
  </si>
  <si>
    <t>Sumner</t>
  </si>
  <si>
    <t xml:space="preserve"> 20 yrs</t>
  </si>
  <si>
    <t>Tenino</t>
  </si>
  <si>
    <t>Tonasket</t>
  </si>
  <si>
    <t>Tukwilla</t>
  </si>
  <si>
    <t>Tumwater</t>
  </si>
  <si>
    <t>Vashon Island</t>
  </si>
  <si>
    <t>21 yrs</t>
  </si>
  <si>
    <t>Warden</t>
  </si>
  <si>
    <t>White River</t>
  </si>
  <si>
    <t>Willapa Valley</t>
  </si>
  <si>
    <t>Wilson Creek</t>
  </si>
  <si>
    <t>Wishkah</t>
  </si>
  <si>
    <t xml:space="preserve">Yelm </t>
  </si>
  <si>
    <t>Zillah</t>
  </si>
  <si>
    <t>02420</t>
  </si>
  <si>
    <t>03053</t>
  </si>
  <si>
    <t>03017</t>
  </si>
  <si>
    <t>03052</t>
  </si>
  <si>
    <t>03050</t>
  </si>
  <si>
    <t>03400</t>
  </si>
  <si>
    <t>04219</t>
  </si>
  <si>
    <t>05313</t>
  </si>
  <si>
    <t>06037</t>
  </si>
  <si>
    <t>06098</t>
  </si>
  <si>
    <t>06101</t>
  </si>
  <si>
    <t>06103</t>
  </si>
  <si>
    <t>06114</t>
  </si>
  <si>
    <t>06122</t>
  </si>
  <si>
    <t>07002</t>
  </si>
  <si>
    <t>09075</t>
  </si>
  <si>
    <t>09207</t>
  </si>
  <si>
    <t>09013</t>
  </si>
  <si>
    <t>09102</t>
  </si>
  <si>
    <t>10065</t>
  </si>
  <si>
    <t>11056</t>
  </si>
  <si>
    <t>11051</t>
  </si>
  <si>
    <t>11001</t>
  </si>
  <si>
    <t>13073</t>
  </si>
  <si>
    <t>13160</t>
  </si>
  <si>
    <t>13156</t>
  </si>
  <si>
    <t>13146</t>
  </si>
  <si>
    <t>13167</t>
  </si>
  <si>
    <t>14005</t>
  </si>
  <si>
    <t>14099</t>
  </si>
  <si>
    <t>14068</t>
  </si>
  <si>
    <t>14028</t>
  </si>
  <si>
    <t>14065</t>
  </si>
  <si>
    <t>14066</t>
  </si>
  <si>
    <t>14064</t>
  </si>
  <si>
    <t>14400</t>
  </si>
  <si>
    <t>14097</t>
  </si>
  <si>
    <t>14117</t>
  </si>
  <si>
    <t>15206</t>
  </si>
  <si>
    <t>16046</t>
  </si>
  <si>
    <t>16048</t>
  </si>
  <si>
    <t>17408</t>
  </si>
  <si>
    <t>17403</t>
  </si>
  <si>
    <t>17001</t>
  </si>
  <si>
    <t>17406</t>
  </si>
  <si>
    <t>18401</t>
  </si>
  <si>
    <t>19007</t>
  </si>
  <si>
    <t>19401</t>
  </si>
  <si>
    <t>19403</t>
  </si>
  <si>
    <t>19404</t>
  </si>
  <si>
    <t>20215</t>
  </si>
  <si>
    <t>20401</t>
  </si>
  <si>
    <t>20402</t>
  </si>
  <si>
    <t>21302</t>
  </si>
  <si>
    <t>21214</t>
  </si>
  <si>
    <t>21014</t>
  </si>
  <si>
    <t>21300</t>
  </si>
  <si>
    <t>21301</t>
  </si>
  <si>
    <t>22073</t>
  </si>
  <si>
    <t>22105</t>
  </si>
  <si>
    <t>22200</t>
  </si>
  <si>
    <t>22204</t>
  </si>
  <si>
    <t>22207</t>
  </si>
  <si>
    <t>23403</t>
  </si>
  <si>
    <t>23404</t>
  </si>
  <si>
    <t>23311</t>
  </si>
  <si>
    <t>24350</t>
  </si>
  <si>
    <t>24014</t>
  </si>
  <si>
    <t>24410</t>
  </si>
  <si>
    <t>24404</t>
  </si>
  <si>
    <t>25116</t>
  </si>
  <si>
    <t>25118</t>
  </si>
  <si>
    <t>25160</t>
  </si>
  <si>
    <t>27019</t>
  </si>
  <si>
    <t>27400</t>
  </si>
  <si>
    <t>27343</t>
  </si>
  <si>
    <t>27344</t>
  </si>
  <si>
    <t>27401</t>
  </si>
  <si>
    <t>28137</t>
  </si>
  <si>
    <t>29100</t>
  </si>
  <si>
    <t>29011</t>
  </si>
  <si>
    <t>29311</t>
  </si>
  <si>
    <t>31401</t>
  </si>
  <si>
    <t>31016</t>
  </si>
  <si>
    <t>31306</t>
  </si>
  <si>
    <t>32361</t>
  </si>
  <si>
    <t>32312</t>
  </si>
  <si>
    <t>33036</t>
  </si>
  <si>
    <t>33183</t>
  </si>
  <si>
    <t>33211</t>
  </si>
  <si>
    <t>34002</t>
  </si>
  <si>
    <t>34033</t>
  </si>
  <si>
    <t>34401</t>
  </si>
  <si>
    <t>34307</t>
  </si>
  <si>
    <t>34111</t>
  </si>
  <si>
    <t>34003</t>
  </si>
  <si>
    <t>34324</t>
  </si>
  <si>
    <t>34402</t>
  </si>
  <si>
    <t>36402</t>
  </si>
  <si>
    <t>36300</t>
  </si>
  <si>
    <t>36401</t>
  </si>
  <si>
    <t>36140</t>
  </si>
  <si>
    <t>37501</t>
  </si>
  <si>
    <t>37503</t>
  </si>
  <si>
    <t>37502</t>
  </si>
  <si>
    <t>37504</t>
  </si>
  <si>
    <t>37505</t>
  </si>
  <si>
    <t>37507</t>
  </si>
  <si>
    <t>37506</t>
  </si>
  <si>
    <t>38320</t>
  </si>
  <si>
    <t>38322</t>
  </si>
  <si>
    <t>38265</t>
  </si>
  <si>
    <t>38308</t>
  </si>
  <si>
    <t>38267</t>
  </si>
  <si>
    <t>38324</t>
  </si>
  <si>
    <t>38300</t>
  </si>
  <si>
    <t>38304</t>
  </si>
  <si>
    <t>38306</t>
  </si>
  <si>
    <t>39002</t>
  </si>
  <si>
    <t>Naches Valley</t>
  </si>
  <si>
    <t>39003</t>
  </si>
  <si>
    <t>39007</t>
  </si>
  <si>
    <t>39119</t>
  </si>
  <si>
    <t>39120</t>
  </si>
  <si>
    <t>39201</t>
  </si>
  <si>
    <t>39203</t>
  </si>
  <si>
    <t>39205</t>
  </si>
  <si>
    <t>05323</t>
  </si>
  <si>
    <t>06117</t>
  </si>
  <si>
    <t>13144</t>
  </si>
  <si>
    <t>16049</t>
  </si>
  <si>
    <t>16050</t>
  </si>
  <si>
    <t>17402</t>
  </si>
  <si>
    <t>18402</t>
  </si>
  <si>
    <t>18303</t>
  </si>
  <si>
    <t>20404</t>
  </si>
  <si>
    <t>22009</t>
  </si>
  <si>
    <t>24111</t>
  </si>
  <si>
    <t>27403</t>
  </si>
  <si>
    <t>27320</t>
  </si>
  <si>
    <t>27416</t>
  </si>
  <si>
    <t>29320</t>
  </si>
  <si>
    <t>32362</t>
  </si>
  <si>
    <t>32123</t>
  </si>
  <si>
    <t>31004</t>
  </si>
  <si>
    <t>31311</t>
  </si>
  <si>
    <t>Mercer Island</t>
  </si>
  <si>
    <t>Preliminary February 2016</t>
  </si>
  <si>
    <t>February Preliminary</t>
  </si>
  <si>
    <t>Pass</t>
  </si>
  <si>
    <t>Collection 2023</t>
  </si>
  <si>
    <t>Tukwila</t>
  </si>
  <si>
    <t>Lake Quinault</t>
  </si>
  <si>
    <t>17400</t>
  </si>
  <si>
    <t>Soap Lake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</si>
</sst>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#,##0;[Red]#,##0"/>
    <numFmt numFmtId="173" formatCode="_(&quot;$&quot;* #,##0_);_(&quot;$&quot;* \(#,##0\);_(&quot;$&quot;* &quot;-&quot;??_);_(@_)"/>
  </numFmts>
  <fonts count="18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0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6" fontId="0" fillId="0" borderId="0" xfId="1" applyNumberFormat="1" applyFon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 applyBorder="1"/>
    <xf numFmtId="3" fontId="10" fillId="0" borderId="0" xfId="0" applyNumberFormat="1" applyFont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6" fontId="10" fillId="0" borderId="0" xfId="0" applyNumberFormat="1" applyFont="1" applyAlignment="1">
      <alignment horizontal="righ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6" fontId="10" fillId="0" borderId="5" xfId="0" applyNumberFormat="1" applyFont="1" applyBorder="1" applyAlignment="1">
      <alignment horizontal="center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6" fontId="14" fillId="0" borderId="0" xfId="0" applyNumberFormat="1" applyFont="1"/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6" fontId="0" fillId="0" borderId="0" xfId="0" applyNumberFormat="1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6" xfId="0" applyNumberFormat="1" applyBorder="1"/>
    <xf numFmtId="6" fontId="0" fillId="0" borderId="6" xfId="0" applyNumberFormat="1" applyBorder="1"/>
    <xf numFmtId="10" fontId="10" fillId="0" borderId="0" xfId="0" applyNumberFormat="1" applyFont="1"/>
    <xf numFmtId="0" fontId="0" fillId="0" borderId="7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170" fontId="0" fillId="0" borderId="0" xfId="0" applyNumberFormat="1"/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3" fontId="10" fillId="0" borderId="0" xfId="0" applyNumberFormat="1" applyFont="1" applyBorder="1"/>
    <xf numFmtId="38" fontId="10" fillId="0" borderId="0" xfId="0" applyNumberFormat="1" applyFont="1" applyBorder="1"/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6" fontId="0" fillId="0" borderId="8" xfId="0" applyNumberFormat="1" applyBorder="1"/>
    <xf numFmtId="8" fontId="0" fillId="0" borderId="6" xfId="0" applyNumberFormat="1" applyBorder="1"/>
    <xf numFmtId="6" fontId="0" fillId="0" borderId="6" xfId="0" applyNumberFormat="1" applyFill="1" applyBorder="1"/>
    <xf numFmtId="8" fontId="0" fillId="0" borderId="6" xfId="0" applyNumberFormat="1" applyFill="1" applyBorder="1"/>
    <xf numFmtId="8" fontId="0" fillId="0" borderId="9" xfId="0" applyNumberFormat="1" applyFill="1" applyBorder="1"/>
    <xf numFmtId="169" fontId="0" fillId="0" borderId="9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9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9" xfId="0" applyBorder="1"/>
    <xf numFmtId="10" fontId="10" fillId="0" borderId="9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9" xfId="0" applyNumberFormat="1" applyBorder="1"/>
    <xf numFmtId="0" fontId="0" fillId="0" borderId="8" xfId="0" applyBorder="1"/>
    <xf numFmtId="3" fontId="10" fillId="0" borderId="1" xfId="0" applyNumberFormat="1" applyFont="1" applyBorder="1" applyAlignment="1">
      <alignment horizontal="center"/>
    </xf>
    <xf numFmtId="6" fontId="12" fillId="0" borderId="0" xfId="0" applyNumberFormat="1" applyFont="1" applyBorder="1" applyAlignment="1"/>
    <xf numFmtId="10" fontId="16" fillId="0" borderId="6" xfId="0" applyNumberFormat="1" applyFont="1" applyBorder="1" applyAlignment="1" applyProtection="1">
      <alignment horizontal="center"/>
    </xf>
    <xf numFmtId="6" fontId="12" fillId="0" borderId="6" xfId="0" applyNumberFormat="1" applyFont="1" applyBorder="1" applyAlignment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49" fontId="12" fillId="0" borderId="0" xfId="0" applyNumberFormat="1" applyFont="1"/>
    <xf numFmtId="169" fontId="0" fillId="0" borderId="7" xfId="0" applyNumberFormat="1" applyBorder="1"/>
    <xf numFmtId="6" fontId="10" fillId="0" borderId="3" xfId="0" applyNumberFormat="1" applyFont="1" applyBorder="1" applyAlignment="1">
      <alignment horizontal="center"/>
    </xf>
    <xf numFmtId="8" fontId="3" fillId="0" borderId="0" xfId="0" applyNumberFormat="1" applyFont="1" applyAlignment="1">
      <alignment horizontal="center"/>
    </xf>
    <xf numFmtId="169" fontId="10" fillId="0" borderId="10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169" fontId="12" fillId="0" borderId="11" xfId="0" applyNumberFormat="1" applyFont="1" applyBorder="1" applyAlignment="1" applyProtection="1"/>
    <xf numFmtId="169" fontId="12" fillId="0" borderId="12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/>
    <xf numFmtId="8" fontId="12" fillId="0" borderId="12" xfId="0" applyNumberFormat="1" applyFont="1" applyBorder="1" applyAlignment="1" applyProtection="1">
      <alignment horizontal="right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0" fillId="0" borderId="12" xfId="0" applyNumberFormat="1" applyBorder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49" fontId="10" fillId="0" borderId="3" xfId="0" applyNumberFormat="1" applyFont="1" applyBorder="1"/>
    <xf numFmtId="49" fontId="12" fillId="0" borderId="3" xfId="0" applyNumberFormat="1" applyFont="1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12" fillId="0" borderId="11" xfId="0" applyFont="1" applyBorder="1"/>
    <xf numFmtId="168" fontId="0" fillId="0" borderId="7" xfId="0" applyNumberFormat="1" applyBorder="1"/>
    <xf numFmtId="168" fontId="0" fillId="0" borderId="3" xfId="0" applyNumberFormat="1" applyBorder="1"/>
    <xf numFmtId="6" fontId="12" fillId="0" borderId="3" xfId="0" applyNumberFormat="1" applyFont="1" applyBorder="1" applyAlignment="1">
      <alignment horizontal="right"/>
    </xf>
    <xf numFmtId="6" fontId="10" fillId="0" borderId="11" xfId="0" applyNumberFormat="1" applyFont="1" applyBorder="1" applyAlignment="1">
      <alignment horizontal="right"/>
    </xf>
    <xf numFmtId="168" fontId="0" fillId="0" borderId="10" xfId="0" applyNumberFormat="1" applyBorder="1"/>
    <xf numFmtId="168" fontId="0" fillId="0" borderId="11" xfId="0" applyNumberFormat="1" applyBorder="1"/>
    <xf numFmtId="6" fontId="0" fillId="0" borderId="11" xfId="0" applyNumberFormat="1" applyFill="1" applyBorder="1"/>
    <xf numFmtId="173" fontId="10" fillId="0" borderId="3" xfId="0" applyNumberFormat="1" applyFont="1" applyBorder="1"/>
    <xf numFmtId="0" fontId="10" fillId="0" borderId="7" xfId="0" applyFont="1" applyBorder="1" applyAlignment="1" applyProtection="1">
      <alignment horizontal="left"/>
    </xf>
    <xf numFmtId="172" fontId="0" fillId="0" borderId="11" xfId="0" applyNumberFormat="1" applyBorder="1"/>
    <xf numFmtId="166" fontId="0" fillId="0" borderId="12" xfId="1" applyNumberFormat="1" applyFont="1" applyBorder="1"/>
    <xf numFmtId="6" fontId="10" fillId="0" borderId="3" xfId="0" applyNumberFormat="1" applyFont="1" applyBorder="1"/>
    <xf numFmtId="49" fontId="0" fillId="0" borderId="9" xfId="0" applyNumberFormat="1" applyBorder="1"/>
    <xf numFmtId="6" fontId="10" fillId="0" borderId="9" xfId="0" applyNumberFormat="1" applyFont="1" applyBorder="1" applyAlignment="1">
      <alignment horizontal="center"/>
    </xf>
    <xf numFmtId="8" fontId="10" fillId="0" borderId="9" xfId="0" applyNumberFormat="1" applyFont="1" applyBorder="1"/>
    <xf numFmtId="3" fontId="10" fillId="0" borderId="14" xfId="0" applyNumberFormat="1" applyFont="1" applyBorder="1"/>
    <xf numFmtId="49" fontId="10" fillId="0" borderId="9" xfId="0" applyNumberFormat="1" applyFont="1" applyBorder="1"/>
    <xf numFmtId="0" fontId="12" fillId="0" borderId="12" xfId="0" applyFont="1" applyBorder="1"/>
    <xf numFmtId="6" fontId="12" fillId="0" borderId="9" xfId="0" applyNumberFormat="1" applyFont="1" applyBorder="1" applyAlignment="1">
      <alignment horizontal="right"/>
    </xf>
    <xf numFmtId="169" fontId="12" fillId="0" borderId="9" xfId="0" applyNumberFormat="1" applyFont="1" applyBorder="1" applyAlignment="1" applyProtection="1">
      <alignment horizontal="right"/>
    </xf>
    <xf numFmtId="6" fontId="12" fillId="0" borderId="12" xfId="0" applyNumberFormat="1" applyFont="1" applyBorder="1" applyAlignment="1">
      <alignment horizontal="right"/>
    </xf>
    <xf numFmtId="8" fontId="12" fillId="0" borderId="9" xfId="0" applyNumberFormat="1" applyFont="1" applyBorder="1" applyAlignment="1" applyProtection="1">
      <alignment horizontal="right"/>
    </xf>
    <xf numFmtId="0" fontId="12" fillId="0" borderId="6" xfId="0" applyFont="1" applyBorder="1"/>
    <xf numFmtId="49" fontId="10" fillId="0" borderId="7" xfId="0" applyNumberFormat="1" applyFont="1" applyBorder="1"/>
    <xf numFmtId="6" fontId="0" fillId="0" borderId="10" xfId="0" applyNumberFormat="1" applyFill="1" applyBorder="1"/>
    <xf numFmtId="6" fontId="0" fillId="0" borderId="11" xfId="0" applyNumberFormat="1" applyBorder="1"/>
    <xf numFmtId="6" fontId="0" fillId="0" borderId="12" xfId="0" applyNumberFormat="1" applyBorder="1"/>
    <xf numFmtId="6" fontId="10" fillId="0" borderId="11" xfId="0" applyNumberFormat="1" applyFont="1" applyBorder="1"/>
    <xf numFmtId="6" fontId="0" fillId="0" borderId="12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8" fontId="10" fillId="0" borderId="11" xfId="0" applyNumberFormat="1" applyFont="1" applyBorder="1"/>
    <xf numFmtId="0" fontId="10" fillId="0" borderId="3" xfId="0" applyFont="1" applyBorder="1" applyAlignment="1">
      <alignment horizontal="left"/>
    </xf>
    <xf numFmtId="6" fontId="10" fillId="0" borderId="7" xfId="0" applyNumberFormat="1" applyFont="1" applyBorder="1" applyAlignment="1">
      <alignment horizontal="center"/>
    </xf>
    <xf numFmtId="166" fontId="10" fillId="0" borderId="10" xfId="1" applyNumberFormat="1" applyFont="1" applyBorder="1" applyAlignment="1">
      <alignment horizontal="center"/>
    </xf>
    <xf numFmtId="166" fontId="0" fillId="0" borderId="11" xfId="1" applyNumberFormat="1" applyFont="1" applyBorder="1"/>
    <xf numFmtId="166" fontId="0" fillId="0" borderId="7" xfId="1" applyNumberFormat="1" applyFont="1" applyBorder="1"/>
    <xf numFmtId="44" fontId="12" fillId="0" borderId="9" xfId="2" applyFont="1" applyBorder="1" applyAlignment="1" applyProtection="1">
      <alignment horizontal="right"/>
    </xf>
    <xf numFmtId="169" fontId="0" fillId="0" borderId="7" xfId="2" applyNumberFormat="1" applyFont="1" applyBorder="1"/>
    <xf numFmtId="169" fontId="0" fillId="0" borderId="3" xfId="2" applyNumberFormat="1" applyFont="1" applyBorder="1"/>
    <xf numFmtId="168" fontId="12" fillId="0" borderId="12" xfId="0" applyNumberFormat="1" applyFont="1" applyBorder="1" applyAlignment="1">
      <alignment horizontal="right"/>
    </xf>
    <xf numFmtId="0" fontId="12" fillId="0" borderId="0" xfId="0" applyFont="1" applyBorder="1" applyAlignment="1" applyProtection="1">
      <alignment horizontal="left"/>
    </xf>
    <xf numFmtId="0" fontId="12" fillId="0" borderId="2" xfId="0" applyFont="1" applyBorder="1" applyAlignment="1">
      <alignment horizontal="left"/>
    </xf>
    <xf numFmtId="41" fontId="12" fillId="0" borderId="11" xfId="0" applyNumberFormat="1" applyFont="1" applyBorder="1" applyAlignment="1">
      <alignment horizontal="center"/>
    </xf>
    <xf numFmtId="8" fontId="10" fillId="0" borderId="11" xfId="0" applyNumberFormat="1" applyFont="1" applyBorder="1" applyAlignment="1" applyProtection="1">
      <alignment horizontal="right"/>
    </xf>
    <xf numFmtId="6" fontId="10" fillId="0" borderId="0" xfId="0" applyNumberFormat="1" applyFont="1" applyBorder="1" applyAlignment="1"/>
    <xf numFmtId="41" fontId="12" fillId="0" borderId="11" xfId="0" applyNumberFormat="1" applyFont="1" applyBorder="1"/>
    <xf numFmtId="8" fontId="10" fillId="0" borderId="10" xfId="0" applyNumberFormat="1" applyFont="1" applyBorder="1" applyAlignment="1" applyProtection="1">
      <alignment horizontal="right"/>
    </xf>
    <xf numFmtId="8" fontId="10" fillId="0" borderId="10" xfId="0" applyNumberFormat="1" applyFont="1" applyBorder="1" applyAlignment="1" applyProtection="1"/>
    <xf numFmtId="8" fontId="12" fillId="0" borderId="12" xfId="0" applyNumberFormat="1" applyFont="1" applyBorder="1" applyAlignment="1" applyProtection="1"/>
    <xf numFmtId="169" fontId="10" fillId="0" borderId="3" xfId="0" applyNumberFormat="1" applyFont="1" applyBorder="1"/>
    <xf numFmtId="168" fontId="12" fillId="0" borderId="9" xfId="0" applyNumberFormat="1" applyFon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8" fontId="10" fillId="0" borderId="7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0" fillId="0" borderId="12" xfId="0" applyBorder="1"/>
    <xf numFmtId="168" fontId="10" fillId="0" borderId="14" xfId="0" applyNumberFormat="1" applyFon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6" fontId="10" fillId="0" borderId="11" xfId="1" applyNumberFormat="1" applyFont="1" applyBorder="1" applyAlignment="1">
      <alignment horizontal="center"/>
    </xf>
    <xf numFmtId="169" fontId="10" fillId="0" borderId="11" xfId="0" applyNumberFormat="1" applyFont="1" applyBorder="1" applyAlignment="1" applyProtection="1">
      <alignment horizontal="center"/>
    </xf>
    <xf numFmtId="8" fontId="10" fillId="0" borderId="11" xfId="0" applyNumberFormat="1" applyFont="1" applyBorder="1" applyAlignment="1" applyProtection="1"/>
    <xf numFmtId="169" fontId="12" fillId="0" borderId="11" xfId="0" applyNumberFormat="1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left"/>
    </xf>
    <xf numFmtId="0" fontId="10" fillId="0" borderId="11" xfId="0" applyFont="1" applyBorder="1" applyAlignment="1">
      <alignment horizontal="center"/>
    </xf>
    <xf numFmtId="8" fontId="10" fillId="0" borderId="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8" fontId="12" fillId="0" borderId="3" xfId="0" applyNumberFormat="1" applyFont="1" applyBorder="1" applyAlignment="1">
      <alignment horizontal="center" vertic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 applyProtection="1">
      <alignment horizontal="center"/>
    </xf>
    <xf numFmtId="6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6" fontId="0" fillId="0" borderId="11" xfId="1" applyNumberFormat="1" applyFont="1" applyFill="1" applyBorder="1"/>
    <xf numFmtId="168" fontId="0" fillId="0" borderId="11" xfId="0" applyNumberFormat="1" applyFill="1" applyBorder="1"/>
    <xf numFmtId="168" fontId="0" fillId="0" borderId="12" xfId="0" applyNumberFormat="1" applyFill="1" applyBorder="1"/>
    <xf numFmtId="6" fontId="12" fillId="0" borderId="12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0" fillId="0" borderId="11" xfId="0" applyNumberFormat="1" applyBorder="1"/>
    <xf numFmtId="3" fontId="10" fillId="0" borderId="11" xfId="0" applyNumberFormat="1" applyFont="1" applyBorder="1"/>
    <xf numFmtId="10" fontId="16" fillId="0" borderId="12" xfId="0" applyNumberFormat="1" applyFont="1" applyBorder="1" applyAlignment="1" applyProtection="1">
      <alignment horizontal="center"/>
    </xf>
    <xf numFmtId="0" fontId="10" fillId="0" borderId="11" xfId="0" applyFont="1" applyBorder="1"/>
    <xf numFmtId="0" fontId="5" fillId="0" borderId="4" xfId="0" applyFont="1" applyBorder="1" applyAlignment="1" applyProtection="1">
      <alignment horizontal="left"/>
    </xf>
    <xf numFmtId="8" fontId="10" fillId="0" borderId="15" xfId="0" applyNumberFormat="1" applyFont="1" applyBorder="1"/>
    <xf numFmtId="0" fontId="10" fillId="0" borderId="12" xfId="0" applyFont="1" applyBorder="1" applyAlignment="1">
      <alignment horizontal="center"/>
    </xf>
    <xf numFmtId="0" fontId="10" fillId="0" borderId="15" xfId="0" applyFont="1" applyBorder="1"/>
    <xf numFmtId="0" fontId="12" fillId="0" borderId="3" xfId="0" applyFont="1" applyBorder="1" applyAlignment="1">
      <alignment horizontal="center"/>
    </xf>
    <xf numFmtId="3" fontId="10" fillId="0" borderId="3" xfId="0" applyNumberFormat="1" applyFont="1" applyBorder="1"/>
    <xf numFmtId="10" fontId="15" fillId="0" borderId="15" xfId="0" applyNumberFormat="1" applyFont="1" applyBorder="1" applyAlignment="1" applyProtection="1">
      <alignment horizontal="center" wrapText="1"/>
    </xf>
    <xf numFmtId="10" fontId="15" fillId="0" borderId="11" xfId="0" applyNumberFormat="1" applyFont="1" applyBorder="1" applyAlignment="1" applyProtection="1">
      <alignment horizontal="center" wrapText="1"/>
    </xf>
    <xf numFmtId="10" fontId="12" fillId="0" borderId="11" xfId="0" applyNumberFormat="1" applyFont="1" applyBorder="1" applyAlignment="1" applyProtection="1">
      <alignment horizontal="center" wrapText="1"/>
    </xf>
    <xf numFmtId="10" fontId="10" fillId="0" borderId="11" xfId="0" applyNumberFormat="1" applyFont="1" applyBorder="1"/>
    <xf numFmtId="6" fontId="10" fillId="0" borderId="11" xfId="0" applyNumberFormat="1" applyFont="1" applyBorder="1" applyAlignment="1"/>
    <xf numFmtId="6" fontId="12" fillId="0" borderId="11" xfId="0" applyNumberFormat="1" applyFont="1" applyBorder="1" applyAlignment="1"/>
    <xf numFmtId="6" fontId="12" fillId="0" borderId="12" xfId="0" applyNumberFormat="1" applyFont="1" applyBorder="1" applyAlignment="1"/>
    <xf numFmtId="6" fontId="10" fillId="0" borderId="11" xfId="0" applyNumberFormat="1" applyFont="1" applyBorder="1" applyAlignment="1">
      <alignment horizontal="center"/>
    </xf>
    <xf numFmtId="6" fontId="10" fillId="0" borderId="12" xfId="0" applyNumberFormat="1" applyFont="1" applyBorder="1"/>
    <xf numFmtId="6" fontId="10" fillId="0" borderId="12" xfId="0" applyNumberFormat="1" applyFont="1" applyBorder="1" applyAlignment="1">
      <alignment horizontal="center"/>
    </xf>
    <xf numFmtId="168" fontId="0" fillId="0" borderId="12" xfId="0" applyNumberFormat="1" applyBorder="1"/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0" fontId="10" fillId="0" borderId="11" xfId="0" applyNumberFormat="1" applyFont="1" applyBorder="1" applyAlignment="1" applyProtection="1">
      <alignment horizontal="centerContinuous"/>
    </xf>
    <xf numFmtId="10" fontId="0" fillId="0" borderId="10" xfId="0" applyNumberFormat="1" applyBorder="1"/>
    <xf numFmtId="10" fontId="10" fillId="0" borderId="11" xfId="0" applyNumberFormat="1" applyFont="1" applyBorder="1" applyAlignment="1" applyProtection="1">
      <alignment horizontal="center" wrapText="1"/>
    </xf>
    <xf numFmtId="10" fontId="10" fillId="0" borderId="0" xfId="0" applyNumberFormat="1" applyFont="1" applyFill="1"/>
    <xf numFmtId="0" fontId="12" fillId="0" borderId="11" xfId="0" applyFont="1" applyBorder="1" applyAlignment="1">
      <alignment horizontal="right"/>
    </xf>
    <xf numFmtId="166" fontId="12" fillId="0" borderId="11" xfId="1" applyNumberFormat="1" applyFont="1" applyBorder="1" applyAlignment="1">
      <alignment horizontal="center"/>
    </xf>
    <xf numFmtId="38" fontId="10" fillId="0" borderId="14" xfId="0" applyNumberFormat="1" applyFont="1" applyBorder="1"/>
    <xf numFmtId="168" fontId="6" fillId="0" borderId="0" xfId="0" applyNumberFormat="1" applyFont="1" applyAlignment="1">
      <alignment horizontal="right"/>
    </xf>
    <xf numFmtId="0" fontId="12" fillId="0" borderId="3" xfId="0" applyFont="1" applyBorder="1" applyAlignment="1" applyProtection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6" fontId="10" fillId="0" borderId="2" xfId="0" applyNumberFormat="1" applyFont="1" applyBorder="1" applyAlignment="1" applyProtection="1">
      <alignment horizontal="center"/>
    </xf>
    <xf numFmtId="0" fontId="0" fillId="0" borderId="0" xfId="0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0" fillId="0" borderId="3" xfId="0" applyBorder="1" applyAlignment="1"/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0" fillId="0" borderId="2" xfId="0" applyBorder="1" applyAlignment="1"/>
    <xf numFmtId="0" fontId="10" fillId="0" borderId="3" xfId="0" applyFont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4" workbookViewId="0">
      <selection activeCell="I15" sqref="I15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customWidth="1"/>
  </cols>
  <sheetData>
    <row r="1" spans="1:7" ht="18">
      <c r="A1" s="342" t="s">
        <v>0</v>
      </c>
      <c r="B1" s="342"/>
      <c r="C1" s="342"/>
      <c r="D1" s="342"/>
      <c r="E1" s="342"/>
      <c r="F1" s="342"/>
      <c r="G1" s="342"/>
    </row>
    <row r="2" spans="1:7" ht="15.75">
      <c r="A2" s="343" t="s">
        <v>393</v>
      </c>
      <c r="B2" s="343"/>
      <c r="C2" s="343"/>
      <c r="D2" s="343"/>
      <c r="E2" s="343"/>
      <c r="F2" s="343"/>
      <c r="G2" s="343"/>
    </row>
    <row r="3" spans="1:7" ht="15.75">
      <c r="A3" s="344" t="s">
        <v>1</v>
      </c>
      <c r="B3" s="344"/>
      <c r="C3" s="344"/>
      <c r="D3" s="344"/>
      <c r="E3" s="344"/>
      <c r="F3" s="344"/>
      <c r="G3" s="344"/>
    </row>
    <row r="4" spans="1:7" ht="15.75">
      <c r="A4" s="345"/>
      <c r="B4" s="345"/>
      <c r="C4" s="345"/>
      <c r="D4" s="345"/>
      <c r="E4" s="345"/>
      <c r="F4" s="345"/>
      <c r="G4" s="345"/>
    </row>
    <row r="5" spans="1:7" ht="20.25">
      <c r="A5" s="3" t="s">
        <v>2</v>
      </c>
      <c r="B5" s="1"/>
      <c r="C5" s="2"/>
      <c r="D5" s="1"/>
      <c r="E5" s="101" t="s">
        <v>28</v>
      </c>
      <c r="F5" s="1"/>
      <c r="G5" s="102" t="s">
        <v>25</v>
      </c>
    </row>
    <row r="6" spans="1:7" ht="8.25" customHeight="1">
      <c r="A6" s="4"/>
      <c r="B6" s="4"/>
      <c r="C6" s="4"/>
      <c r="D6" s="4"/>
      <c r="E6" s="4"/>
      <c r="F6" s="4"/>
      <c r="G6" s="4"/>
    </row>
    <row r="7" spans="1:7" ht="15">
      <c r="A7" s="5" t="s">
        <v>3</v>
      </c>
      <c r="B7" s="4"/>
      <c r="D7" s="4"/>
      <c r="E7" s="7">
        <v>131</v>
      </c>
      <c r="F7" s="21"/>
      <c r="G7" s="7">
        <v>3</v>
      </c>
    </row>
    <row r="8" spans="1:7" ht="15">
      <c r="A8" s="5" t="s">
        <v>4</v>
      </c>
      <c r="B8" s="4"/>
      <c r="D8" s="4"/>
      <c r="E8" s="7">
        <f>'M&amp;O'!C209</f>
        <v>404298</v>
      </c>
      <c r="F8" s="21"/>
      <c r="G8" s="30">
        <f>'M&amp;O'!D209</f>
        <v>1318</v>
      </c>
    </row>
    <row r="9" spans="1:7" ht="15">
      <c r="A9" s="10" t="s">
        <v>29</v>
      </c>
      <c r="B9" s="4"/>
      <c r="D9" s="4"/>
      <c r="E9" s="9">
        <f>'M&amp;O'!F209</f>
        <v>968658503</v>
      </c>
      <c r="F9" s="27"/>
      <c r="G9" s="31">
        <f>'M&amp;O'!G209</f>
        <v>2389261</v>
      </c>
    </row>
    <row r="10" spans="1:7" ht="15">
      <c r="A10" s="10" t="s">
        <v>31</v>
      </c>
      <c r="B10" s="4"/>
      <c r="D10" s="4"/>
      <c r="E10" s="9">
        <f>'M&amp;O'!I209</f>
        <v>1009456226</v>
      </c>
      <c r="F10" s="27"/>
      <c r="G10" s="31">
        <f>'M&amp;O'!J209</f>
        <v>2399744</v>
      </c>
    </row>
    <row r="11" spans="1:7" ht="15">
      <c r="A11" s="10" t="s">
        <v>35</v>
      </c>
      <c r="B11" s="4"/>
      <c r="D11" s="4"/>
      <c r="E11" s="9">
        <f>'M&amp;O'!L209</f>
        <v>958774878</v>
      </c>
      <c r="F11" s="27"/>
      <c r="G11" s="31">
        <f>'M&amp;O'!M209</f>
        <v>842366</v>
      </c>
    </row>
    <row r="12" spans="1:7" ht="15">
      <c r="A12" s="10" t="s">
        <v>36</v>
      </c>
      <c r="B12" s="4"/>
      <c r="D12" s="4"/>
      <c r="E12" s="340">
        <v>435216045</v>
      </c>
      <c r="F12" s="27"/>
      <c r="G12" s="31">
        <v>856534</v>
      </c>
    </row>
    <row r="13" spans="1:7" ht="15">
      <c r="A13" s="10" t="s">
        <v>42</v>
      </c>
      <c r="B13" s="4"/>
      <c r="D13" s="4"/>
      <c r="E13" s="115">
        <v>1000000</v>
      </c>
      <c r="F13" s="27"/>
      <c r="G13" s="82">
        <v>0</v>
      </c>
    </row>
    <row r="14" spans="1:7" ht="15.75">
      <c r="A14" s="5" t="s">
        <v>20</v>
      </c>
      <c r="B14" s="4"/>
      <c r="C14" s="11" t="s">
        <v>5</v>
      </c>
      <c r="D14" s="4"/>
      <c r="E14" s="12">
        <f>SUM(E9:E13)</f>
        <v>3373105652</v>
      </c>
      <c r="F14" s="32"/>
      <c r="G14" s="12">
        <f>SUM(G9:G13)</f>
        <v>6487905</v>
      </c>
    </row>
    <row r="15" spans="1:7" ht="13.9" customHeight="1">
      <c r="B15" s="5"/>
    </row>
    <row r="16" spans="1:7" ht="15.75">
      <c r="B16" s="5"/>
      <c r="D16" s="4"/>
      <c r="E16" s="11"/>
      <c r="F16" s="11"/>
      <c r="G16" s="13"/>
    </row>
    <row r="17" spans="1:7" ht="15.75">
      <c r="A17" s="3" t="s">
        <v>6</v>
      </c>
      <c r="B17" s="4"/>
      <c r="C17" s="4"/>
      <c r="D17" s="4"/>
      <c r="E17" s="4"/>
      <c r="F17" s="4"/>
      <c r="G17" s="4"/>
    </row>
    <row r="18" spans="1:7" ht="7.5" customHeight="1">
      <c r="A18" s="4"/>
      <c r="B18" s="4"/>
      <c r="C18" s="4"/>
      <c r="D18" s="4"/>
      <c r="E18" s="4"/>
      <c r="F18" s="4"/>
      <c r="G18" s="4"/>
    </row>
    <row r="19" spans="1:7" ht="15">
      <c r="A19" s="5" t="s">
        <v>7</v>
      </c>
      <c r="B19" s="4"/>
      <c r="C19" s="14"/>
      <c r="D19" s="4"/>
      <c r="E19" s="6">
        <v>17</v>
      </c>
      <c r="F19" s="4"/>
      <c r="G19" s="7">
        <v>11</v>
      </c>
    </row>
    <row r="20" spans="1:7" ht="15">
      <c r="A20" s="5" t="s">
        <v>8</v>
      </c>
      <c r="B20" s="4"/>
      <c r="C20" s="8"/>
      <c r="D20" s="4"/>
      <c r="E20" s="114">
        <v>113563</v>
      </c>
      <c r="F20" s="4"/>
      <c r="G20" s="83">
        <f>Bonds!D75</f>
        <v>42847</v>
      </c>
    </row>
    <row r="21" spans="1:7" ht="15.75">
      <c r="A21" s="5" t="s">
        <v>9</v>
      </c>
      <c r="B21" s="5"/>
      <c r="C21" s="11" t="s">
        <v>5</v>
      </c>
      <c r="D21" s="4"/>
      <c r="E21" s="16">
        <f>Bonds!F75</f>
        <v>1365633242</v>
      </c>
      <c r="F21" s="17"/>
      <c r="G21" s="12">
        <f>Bonds!G75</f>
        <v>609251096</v>
      </c>
    </row>
    <row r="22" spans="1:7" ht="15">
      <c r="A22" s="5"/>
      <c r="B22" s="5"/>
      <c r="C22" s="8"/>
      <c r="D22" s="4"/>
      <c r="E22" s="17"/>
      <c r="F22" s="17"/>
      <c r="G22" s="15"/>
    </row>
    <row r="23" spans="1:7" ht="15.75">
      <c r="A23" s="3" t="s">
        <v>10</v>
      </c>
      <c r="B23" s="4"/>
      <c r="C23" s="4"/>
      <c r="D23" s="4"/>
      <c r="E23" s="18"/>
      <c r="F23" s="19"/>
      <c r="G23" s="20"/>
    </row>
    <row r="24" spans="1:7" ht="6.75" customHeight="1">
      <c r="A24" s="4"/>
      <c r="B24" s="4"/>
      <c r="C24" s="4"/>
      <c r="D24" s="4"/>
      <c r="E24" s="4"/>
      <c r="F24" s="4"/>
      <c r="G24" s="21"/>
    </row>
    <row r="25" spans="1:7" ht="15">
      <c r="A25" s="5" t="s">
        <v>7</v>
      </c>
      <c r="B25" s="4"/>
      <c r="C25" s="22"/>
      <c r="D25" s="4"/>
      <c r="E25" s="6">
        <v>24</v>
      </c>
      <c r="F25" s="4"/>
      <c r="G25" s="7">
        <v>1</v>
      </c>
    </row>
    <row r="26" spans="1:7" ht="15">
      <c r="A26" s="5" t="s">
        <v>8</v>
      </c>
      <c r="B26" s="4"/>
      <c r="C26" s="23"/>
      <c r="D26" s="4"/>
      <c r="E26" s="7">
        <f>Capital!C65</f>
        <v>166817</v>
      </c>
      <c r="F26" s="4"/>
      <c r="G26" s="7">
        <v>0</v>
      </c>
    </row>
    <row r="27" spans="1:7" ht="15">
      <c r="A27" s="10" t="s">
        <v>29</v>
      </c>
      <c r="B27" s="4"/>
      <c r="C27" s="23"/>
      <c r="D27" s="4"/>
      <c r="E27" s="9">
        <f>Capital!F65</f>
        <v>164129554</v>
      </c>
      <c r="F27" s="4"/>
      <c r="G27" s="9">
        <v>295000</v>
      </c>
    </row>
    <row r="28" spans="1:7" ht="15">
      <c r="A28" s="10" t="s">
        <v>31</v>
      </c>
      <c r="B28" s="4"/>
      <c r="C28" s="23"/>
      <c r="D28" s="4"/>
      <c r="E28" s="9">
        <f>Capital!I65</f>
        <v>163479826</v>
      </c>
      <c r="F28" s="4"/>
      <c r="G28" s="9">
        <v>295000</v>
      </c>
    </row>
    <row r="29" spans="1:7" ht="15">
      <c r="A29" s="10" t="s">
        <v>35</v>
      </c>
      <c r="B29" s="5"/>
      <c r="C29" s="23"/>
      <c r="D29" s="4"/>
      <c r="E29" s="9">
        <f>Capital!L65</f>
        <v>157572935</v>
      </c>
      <c r="F29" s="5"/>
      <c r="G29" s="24">
        <v>0</v>
      </c>
    </row>
    <row r="30" spans="1:7" ht="15">
      <c r="A30" s="10" t="s">
        <v>36</v>
      </c>
      <c r="B30" s="5"/>
      <c r="C30" s="23"/>
      <c r="D30" s="4"/>
      <c r="E30" s="9">
        <f>Capital!O65</f>
        <v>153901327</v>
      </c>
      <c r="F30" s="5"/>
      <c r="G30" s="24">
        <v>0</v>
      </c>
    </row>
    <row r="31" spans="1:7" ht="15">
      <c r="A31" s="10" t="s">
        <v>39</v>
      </c>
      <c r="B31" s="5"/>
      <c r="C31" s="23"/>
      <c r="D31" s="4"/>
      <c r="E31" s="9">
        <v>123971892</v>
      </c>
      <c r="F31" s="5"/>
      <c r="G31" s="24">
        <v>0</v>
      </c>
    </row>
    <row r="32" spans="1:7" ht="15">
      <c r="A32" s="10" t="s">
        <v>43</v>
      </c>
      <c r="B32" s="5"/>
      <c r="C32" s="23"/>
      <c r="D32" s="4"/>
      <c r="E32" s="115">
        <v>17782225</v>
      </c>
      <c r="F32" s="5"/>
      <c r="G32" s="50">
        <v>0</v>
      </c>
    </row>
    <row r="33" spans="1:7" ht="15.75">
      <c r="A33" s="10"/>
      <c r="B33" s="5"/>
      <c r="C33" s="11" t="s">
        <v>5</v>
      </c>
      <c r="D33" s="4"/>
      <c r="E33" s="116">
        <f>SUM(E27:E32)</f>
        <v>780837759</v>
      </c>
      <c r="F33" s="5"/>
      <c r="G33" s="55">
        <v>590000</v>
      </c>
    </row>
    <row r="34" spans="1:7" ht="15" customHeight="1">
      <c r="A34" s="4"/>
      <c r="B34" s="4"/>
      <c r="C34" s="4"/>
      <c r="D34" s="4"/>
      <c r="E34" s="4"/>
      <c r="F34" s="4"/>
      <c r="G34" s="21"/>
    </row>
    <row r="35" spans="1:7" ht="15.75">
      <c r="A35" s="3" t="s">
        <v>11</v>
      </c>
      <c r="B35" s="4"/>
      <c r="C35" s="4"/>
      <c r="D35" s="4"/>
      <c r="E35" s="4"/>
      <c r="F35" s="4"/>
      <c r="G35" s="26"/>
    </row>
    <row r="36" spans="1:7" ht="5.25" customHeight="1">
      <c r="A36" s="3"/>
      <c r="B36" s="4"/>
      <c r="C36" s="4"/>
      <c r="D36" s="4"/>
      <c r="E36" s="4"/>
      <c r="F36" s="4"/>
      <c r="G36" s="26"/>
    </row>
    <row r="37" spans="1:7" ht="15">
      <c r="A37" s="5" t="s">
        <v>7</v>
      </c>
      <c r="B37" s="4"/>
      <c r="C37" s="4"/>
      <c r="D37" s="4"/>
      <c r="E37" s="4">
        <v>2</v>
      </c>
      <c r="F37" s="4"/>
      <c r="G37" s="26">
        <v>0</v>
      </c>
    </row>
    <row r="38" spans="1:7" ht="15">
      <c r="A38" s="5" t="s">
        <v>8</v>
      </c>
      <c r="B38" s="4"/>
      <c r="C38" s="4"/>
      <c r="D38" s="4"/>
      <c r="E38" s="119">
        <f>Transp.!C15</f>
        <v>4874</v>
      </c>
      <c r="F38" s="4"/>
      <c r="G38" s="26">
        <f>Transp.!D15</f>
        <v>0</v>
      </c>
    </row>
    <row r="39" spans="1:7" ht="15">
      <c r="A39" s="10" t="s">
        <v>29</v>
      </c>
      <c r="C39" s="4"/>
      <c r="D39" s="4"/>
      <c r="E39" s="27">
        <f>Transp.!F15</f>
        <v>866198</v>
      </c>
      <c r="F39" s="4"/>
      <c r="G39" s="25">
        <f>Transp.!G15</f>
        <v>0</v>
      </c>
    </row>
    <row r="40" spans="1:7" ht="15">
      <c r="A40" s="10" t="s">
        <v>31</v>
      </c>
      <c r="E40" s="117">
        <f>Transp.!I15</f>
        <v>116198</v>
      </c>
      <c r="G40" s="98">
        <v>0</v>
      </c>
    </row>
    <row r="41" spans="1:7" ht="15">
      <c r="A41" s="10" t="s">
        <v>35</v>
      </c>
      <c r="E41" s="117">
        <f>Transp.!L15</f>
        <v>0</v>
      </c>
      <c r="G41" s="99">
        <f>Transp.!M15</f>
        <v>0</v>
      </c>
    </row>
    <row r="42" spans="1:7" ht="15">
      <c r="A42" s="10" t="s">
        <v>36</v>
      </c>
      <c r="E42" s="117">
        <f>Transp.!O15</f>
        <v>0</v>
      </c>
      <c r="G42" s="99">
        <f>Transp.!P15</f>
        <v>0</v>
      </c>
    </row>
    <row r="43" spans="1:7" ht="15">
      <c r="A43" s="10" t="s">
        <v>39</v>
      </c>
      <c r="E43" s="117">
        <f>Transp.!R15</f>
        <v>0</v>
      </c>
      <c r="G43" s="99">
        <f>Transp.!S15</f>
        <v>0</v>
      </c>
    </row>
    <row r="44" spans="1:7" ht="15">
      <c r="A44" s="10" t="s">
        <v>43</v>
      </c>
      <c r="E44" s="118">
        <f>Transp.!U15</f>
        <v>0</v>
      </c>
      <c r="G44" s="100">
        <f>Transp.!V15</f>
        <v>0</v>
      </c>
    </row>
    <row r="45" spans="1:7" ht="15.75">
      <c r="A45" s="29" t="s">
        <v>20</v>
      </c>
      <c r="C45" s="11" t="s">
        <v>5</v>
      </c>
      <c r="E45" s="12">
        <f>SUM(E39:E44)</f>
        <v>982396</v>
      </c>
      <c r="G45" s="12">
        <f>SUM(G39:G44)</f>
        <v>0</v>
      </c>
    </row>
    <row r="48" spans="1:7">
      <c r="A48" s="86" t="s">
        <v>37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7"/>
  <sheetViews>
    <sheetView topLeftCell="A178" zoomScaleNormal="100" workbookViewId="0">
      <selection activeCell="C225" sqref="C225"/>
    </sheetView>
  </sheetViews>
  <sheetFormatPr defaultRowHeight="12.75"/>
  <cols>
    <col min="1" max="1" width="12.28515625" customWidth="1"/>
    <col min="2" max="2" width="16.5703125" customWidth="1"/>
    <col min="3" max="3" width="9.28515625" customWidth="1"/>
    <col min="4" max="4" width="9.7109375" customWidth="1"/>
    <col min="5" max="5" width="8.85546875" style="109" customWidth="1"/>
    <col min="6" max="6" width="13.85546875" style="60" customWidth="1"/>
    <col min="7" max="7" width="13.42578125" style="28" customWidth="1"/>
    <col min="8" max="8" width="8.28515625" style="43" customWidth="1"/>
    <col min="9" max="9" width="15" style="60" customWidth="1"/>
    <col min="10" max="10" width="14.28515625" style="28" customWidth="1"/>
    <col min="11" max="11" width="9.7109375" style="43" customWidth="1"/>
    <col min="12" max="12" width="14.140625" style="60" customWidth="1"/>
    <col min="13" max="13" width="13.28515625" style="28" customWidth="1"/>
    <col min="14" max="14" width="7.28515625" style="43" customWidth="1"/>
    <col min="15" max="15" width="14.42578125" style="60" customWidth="1"/>
    <col min="16" max="16" width="12" style="28" customWidth="1"/>
    <col min="17" max="17" width="8" style="43" customWidth="1"/>
    <col min="18" max="18" width="12.28515625" style="60" customWidth="1"/>
    <col min="19" max="19" width="10.5703125" style="28" customWidth="1"/>
    <col min="20" max="20" width="9.140625" style="43" customWidth="1"/>
    <col min="21" max="21" width="13.85546875" style="44" customWidth="1"/>
    <col min="22" max="22" width="9.140625" customWidth="1"/>
    <col min="23" max="23" width="7.7109375" customWidth="1"/>
    <col min="24" max="24" width="13.28515625" customWidth="1"/>
    <col min="25" max="25" width="9.140625" customWidth="1"/>
    <col min="26" max="26" width="8" customWidth="1"/>
  </cols>
  <sheetData>
    <row r="1" spans="1:26" ht="20.25">
      <c r="A1" s="46" t="s">
        <v>19</v>
      </c>
      <c r="B1" s="46"/>
      <c r="E1" s="106"/>
      <c r="F1" s="61"/>
      <c r="I1" s="61"/>
      <c r="L1" s="61"/>
      <c r="O1" s="61"/>
      <c r="R1" s="61"/>
    </row>
    <row r="2" spans="1:26" ht="20.25">
      <c r="A2" s="346" t="s">
        <v>21</v>
      </c>
      <c r="B2" s="346"/>
      <c r="C2" s="346"/>
      <c r="D2" s="346"/>
      <c r="E2" s="346"/>
      <c r="F2" s="346"/>
      <c r="G2" s="346"/>
      <c r="H2" s="346"/>
      <c r="I2" s="61"/>
      <c r="L2" s="61"/>
      <c r="O2" s="61"/>
      <c r="R2" s="61"/>
    </row>
    <row r="3" spans="1:26" ht="20.25">
      <c r="A3" s="52" t="s">
        <v>394</v>
      </c>
      <c r="B3" s="52"/>
      <c r="E3" s="106"/>
      <c r="F3" s="61"/>
      <c r="I3" s="61"/>
      <c r="L3" s="61"/>
      <c r="O3" s="61"/>
      <c r="R3" s="61"/>
    </row>
    <row r="4" spans="1:26" ht="14.25" customHeight="1">
      <c r="A4" s="52"/>
      <c r="B4" s="52"/>
      <c r="E4" s="106"/>
      <c r="F4" s="61"/>
      <c r="I4" s="61"/>
      <c r="L4" s="61"/>
      <c r="O4" s="61"/>
      <c r="R4" s="61"/>
    </row>
    <row r="5" spans="1:26">
      <c r="A5" s="33"/>
      <c r="B5" s="33"/>
      <c r="C5" s="354" t="s">
        <v>12</v>
      </c>
      <c r="D5" s="354"/>
      <c r="E5" s="107"/>
      <c r="F5" s="349" t="s">
        <v>30</v>
      </c>
      <c r="G5" s="350"/>
      <c r="H5" s="351"/>
      <c r="I5" s="349" t="s">
        <v>32</v>
      </c>
      <c r="J5" s="350"/>
      <c r="K5" s="351"/>
      <c r="L5" s="349" t="s">
        <v>34</v>
      </c>
      <c r="M5" s="348"/>
      <c r="N5" s="352"/>
      <c r="O5" s="349" t="s">
        <v>38</v>
      </c>
      <c r="P5" s="348"/>
      <c r="Q5" s="352"/>
      <c r="R5" s="349" t="s">
        <v>40</v>
      </c>
      <c r="S5" s="348"/>
      <c r="T5" s="352"/>
      <c r="U5" s="349" t="s">
        <v>45</v>
      </c>
      <c r="V5" s="348"/>
      <c r="W5" s="352"/>
      <c r="X5" s="349" t="s">
        <v>396</v>
      </c>
      <c r="Y5" s="348"/>
      <c r="Z5" s="352"/>
    </row>
    <row r="6" spans="1:26">
      <c r="A6" s="33"/>
      <c r="B6" s="33"/>
      <c r="C6" s="353" t="s">
        <v>44</v>
      </c>
      <c r="D6" s="353"/>
      <c r="E6" s="107"/>
      <c r="F6" s="347" t="s">
        <v>16</v>
      </c>
      <c r="G6" s="348"/>
      <c r="H6" s="79" t="s">
        <v>18</v>
      </c>
      <c r="I6" s="347" t="s">
        <v>16</v>
      </c>
      <c r="J6" s="348"/>
      <c r="K6" s="68" t="s">
        <v>18</v>
      </c>
      <c r="L6" s="347" t="s">
        <v>16</v>
      </c>
      <c r="M6" s="348"/>
      <c r="N6" s="68" t="s">
        <v>18</v>
      </c>
      <c r="O6" s="347" t="s">
        <v>16</v>
      </c>
      <c r="P6" s="348"/>
      <c r="Q6" s="68" t="s">
        <v>18</v>
      </c>
      <c r="R6" s="347" t="s">
        <v>16</v>
      </c>
      <c r="S6" s="348"/>
      <c r="T6" s="68" t="s">
        <v>18</v>
      </c>
      <c r="U6" s="347" t="s">
        <v>16</v>
      </c>
      <c r="V6" s="348"/>
      <c r="W6" s="68" t="s">
        <v>18</v>
      </c>
      <c r="X6" s="347" t="s">
        <v>16</v>
      </c>
      <c r="Y6" s="348"/>
      <c r="Z6" s="95" t="s">
        <v>18</v>
      </c>
    </row>
    <row r="7" spans="1:26">
      <c r="A7" s="301" t="s">
        <v>13</v>
      </c>
      <c r="B7" s="317" t="s">
        <v>14</v>
      </c>
      <c r="C7" s="303" t="s">
        <v>395</v>
      </c>
      <c r="D7" s="304" t="s">
        <v>26</v>
      </c>
      <c r="E7" s="320" t="s">
        <v>27</v>
      </c>
      <c r="F7" s="302" t="s">
        <v>395</v>
      </c>
      <c r="G7" s="302" t="s">
        <v>26</v>
      </c>
      <c r="H7" s="69" t="s">
        <v>15</v>
      </c>
      <c r="I7" s="302" t="s">
        <v>395</v>
      </c>
      <c r="J7" s="302" t="s">
        <v>26</v>
      </c>
      <c r="K7" s="69" t="s">
        <v>15</v>
      </c>
      <c r="L7" s="302" t="s">
        <v>395</v>
      </c>
      <c r="M7" s="302" t="s">
        <v>26</v>
      </c>
      <c r="N7" s="69" t="s">
        <v>15</v>
      </c>
      <c r="O7" s="302" t="s">
        <v>395</v>
      </c>
      <c r="P7" s="302" t="s">
        <v>26</v>
      </c>
      <c r="Q7" s="69" t="s">
        <v>15</v>
      </c>
      <c r="R7" s="302" t="s">
        <v>395</v>
      </c>
      <c r="S7" s="302" t="s">
        <v>26</v>
      </c>
      <c r="T7" s="69" t="s">
        <v>15</v>
      </c>
      <c r="U7" s="103" t="s">
        <v>395</v>
      </c>
      <c r="V7" s="105" t="s">
        <v>26</v>
      </c>
      <c r="W7" s="69" t="s">
        <v>15</v>
      </c>
      <c r="X7" s="103" t="s">
        <v>395</v>
      </c>
      <c r="Y7" s="63" t="s">
        <v>26</v>
      </c>
      <c r="Z7" s="96" t="s">
        <v>15</v>
      </c>
    </row>
    <row r="8" spans="1:26">
      <c r="A8" s="92"/>
      <c r="B8" s="193">
        <f>SUM(B209)</f>
        <v>0</v>
      </c>
      <c r="C8" s="241"/>
      <c r="D8" s="300"/>
      <c r="E8" s="321"/>
      <c r="F8" s="324"/>
      <c r="G8" s="84"/>
      <c r="H8" s="186"/>
      <c r="I8" s="324"/>
      <c r="J8" s="252"/>
      <c r="K8" s="186"/>
      <c r="L8" s="324"/>
      <c r="M8" s="84"/>
      <c r="N8" s="255"/>
      <c r="O8" s="324"/>
      <c r="P8" s="84"/>
      <c r="Q8" s="254"/>
      <c r="R8" s="327"/>
      <c r="S8" s="327"/>
      <c r="T8" s="85"/>
      <c r="U8" s="210"/>
      <c r="V8" s="97"/>
      <c r="W8" s="129"/>
      <c r="X8" s="203"/>
      <c r="Y8" s="203"/>
      <c r="Z8" s="97"/>
    </row>
    <row r="9" spans="1:26">
      <c r="A9" s="92" t="s">
        <v>122</v>
      </c>
      <c r="B9" s="278"/>
      <c r="C9" s="282"/>
      <c r="D9" s="300"/>
      <c r="E9" s="321"/>
      <c r="F9" s="324"/>
      <c r="G9" s="276"/>
      <c r="H9" s="283"/>
      <c r="I9" s="324"/>
      <c r="J9" s="252"/>
      <c r="K9" s="283"/>
      <c r="L9" s="324"/>
      <c r="M9" s="276"/>
      <c r="N9" s="284"/>
      <c r="O9" s="324"/>
      <c r="P9" s="276"/>
      <c r="Q9" s="251"/>
      <c r="R9" s="327"/>
      <c r="S9" s="327"/>
      <c r="T9" s="85"/>
      <c r="U9" s="211"/>
      <c r="V9" s="97"/>
      <c r="W9" s="97"/>
      <c r="X9" s="204"/>
      <c r="Y9" s="204"/>
      <c r="Z9" s="97"/>
    </row>
    <row r="10" spans="1:26">
      <c r="A10" s="248">
        <v>1109</v>
      </c>
      <c r="B10" s="249" t="s">
        <v>123</v>
      </c>
      <c r="C10" s="338">
        <v>41</v>
      </c>
      <c r="D10" s="300"/>
      <c r="E10" s="321">
        <v>0.77480000000000004</v>
      </c>
      <c r="F10" s="325">
        <v>150000</v>
      </c>
      <c r="G10" s="89"/>
      <c r="H10" s="285">
        <v>3.17</v>
      </c>
      <c r="I10" s="325">
        <v>150000</v>
      </c>
      <c r="J10" s="178"/>
      <c r="K10" s="285">
        <v>3.17</v>
      </c>
      <c r="L10" s="325"/>
      <c r="M10" s="89"/>
      <c r="N10" s="191"/>
      <c r="O10" s="324"/>
      <c r="P10" s="276"/>
      <c r="Q10" s="251"/>
      <c r="R10" s="327"/>
      <c r="S10" s="327"/>
      <c r="T10" s="85"/>
      <c r="U10" s="211"/>
      <c r="V10" s="97"/>
      <c r="W10" s="97"/>
      <c r="X10" s="204"/>
      <c r="Y10" s="204"/>
      <c r="Z10" s="97"/>
    </row>
    <row r="11" spans="1:26">
      <c r="A11" s="248">
        <v>1158</v>
      </c>
      <c r="B11" s="249" t="s">
        <v>124</v>
      </c>
      <c r="C11" s="338">
        <v>186</v>
      </c>
      <c r="D11" s="300"/>
      <c r="E11" s="321">
        <v>0.70340000000000003</v>
      </c>
      <c r="F11" s="325">
        <v>812900</v>
      </c>
      <c r="G11" s="89"/>
      <c r="H11" s="285">
        <v>3.05</v>
      </c>
      <c r="I11" s="325">
        <v>812900</v>
      </c>
      <c r="J11" s="178"/>
      <c r="K11" s="285">
        <v>3.05</v>
      </c>
      <c r="L11" s="325"/>
      <c r="M11" s="276"/>
      <c r="N11" s="284"/>
      <c r="O11" s="324"/>
      <c r="P11" s="276"/>
      <c r="Q11" s="251"/>
      <c r="R11" s="327"/>
      <c r="S11" s="327"/>
      <c r="T11" s="85"/>
      <c r="U11" s="211"/>
      <c r="V11" s="97"/>
      <c r="W11" s="97"/>
      <c r="X11" s="204"/>
      <c r="Y11" s="204"/>
      <c r="Z11" s="97"/>
    </row>
    <row r="12" spans="1:26">
      <c r="A12" s="248">
        <v>1160</v>
      </c>
      <c r="B12" s="249" t="s">
        <v>125</v>
      </c>
      <c r="C12" s="338">
        <v>350</v>
      </c>
      <c r="D12" s="300"/>
      <c r="E12" s="321">
        <v>0.68410000000000004</v>
      </c>
      <c r="F12" s="325">
        <v>1038215</v>
      </c>
      <c r="G12" s="89"/>
      <c r="H12" s="285">
        <v>3</v>
      </c>
      <c r="I12" s="325">
        <v>1038215</v>
      </c>
      <c r="J12" s="178"/>
      <c r="K12" s="285">
        <v>3</v>
      </c>
      <c r="L12" s="325"/>
      <c r="M12" s="276"/>
      <c r="N12" s="284"/>
      <c r="O12" s="324"/>
      <c r="P12" s="276"/>
      <c r="Q12" s="251"/>
      <c r="R12" s="327"/>
      <c r="S12" s="327"/>
      <c r="T12" s="85"/>
      <c r="U12" s="211"/>
      <c r="V12" s="97"/>
      <c r="W12" s="97"/>
      <c r="X12" s="204"/>
      <c r="Y12" s="204"/>
      <c r="Z12" s="97"/>
    </row>
    <row r="13" spans="1:26">
      <c r="A13" s="92"/>
      <c r="B13" s="249"/>
      <c r="C13" s="282"/>
      <c r="D13" s="300"/>
      <c r="E13" s="321"/>
      <c r="F13" s="325"/>
      <c r="G13" s="89"/>
      <c r="H13" s="285"/>
      <c r="I13" s="325"/>
      <c r="J13" s="178"/>
      <c r="K13" s="285"/>
      <c r="L13" s="325"/>
      <c r="M13" s="280"/>
      <c r="N13" s="284"/>
      <c r="O13" s="324"/>
      <c r="P13" s="280"/>
      <c r="Q13" s="251"/>
      <c r="R13" s="327"/>
      <c r="S13" s="327"/>
      <c r="T13" s="85"/>
      <c r="U13" s="211"/>
      <c r="V13" s="97"/>
      <c r="W13" s="97"/>
      <c r="X13" s="204"/>
      <c r="Y13" s="204"/>
      <c r="Z13" s="97"/>
    </row>
    <row r="14" spans="1:26">
      <c r="A14" s="132" t="s">
        <v>62</v>
      </c>
      <c r="B14" s="91"/>
      <c r="C14" s="242"/>
      <c r="D14" s="300"/>
      <c r="E14" s="321"/>
      <c r="F14" s="325"/>
      <c r="G14" s="136"/>
      <c r="H14" s="187"/>
      <c r="I14" s="325"/>
      <c r="J14" s="136"/>
      <c r="K14" s="187"/>
      <c r="L14" s="325"/>
      <c r="M14" s="198"/>
      <c r="N14" s="191"/>
      <c r="O14" s="325"/>
      <c r="P14" s="89"/>
      <c r="Q14" s="190"/>
      <c r="R14" s="327"/>
      <c r="S14" s="327"/>
      <c r="T14" s="85"/>
      <c r="U14" s="211"/>
      <c r="V14" s="97"/>
      <c r="W14" s="78"/>
      <c r="X14" s="204"/>
      <c r="Y14" s="204"/>
      <c r="Z14" s="97"/>
    </row>
    <row r="15" spans="1:26">
      <c r="A15" s="182" t="s">
        <v>246</v>
      </c>
      <c r="B15" s="91" t="s">
        <v>63</v>
      </c>
      <c r="C15" s="242">
        <v>645</v>
      </c>
      <c r="D15" s="300"/>
      <c r="E15" s="321">
        <v>0.6341</v>
      </c>
      <c r="F15" s="325">
        <v>1570000</v>
      </c>
      <c r="G15" s="136"/>
      <c r="H15" s="187">
        <v>4.25</v>
      </c>
      <c r="I15" s="325">
        <v>1606000</v>
      </c>
      <c r="J15" s="136"/>
      <c r="K15" s="187">
        <v>4.25</v>
      </c>
      <c r="L15" s="325"/>
      <c r="M15" s="198"/>
      <c r="N15" s="191"/>
      <c r="O15" s="325"/>
      <c r="P15" s="89"/>
      <c r="Q15" s="190"/>
      <c r="R15" s="327"/>
      <c r="S15" s="327"/>
      <c r="T15" s="85"/>
      <c r="U15" s="211"/>
      <c r="V15" s="97"/>
      <c r="W15" s="78"/>
      <c r="X15" s="204"/>
      <c r="Y15" s="204"/>
      <c r="Z15" s="97"/>
    </row>
    <row r="16" spans="1:26">
      <c r="A16" s="132"/>
      <c r="B16" s="91"/>
      <c r="C16" s="242"/>
      <c r="D16" s="300"/>
      <c r="E16" s="321"/>
      <c r="F16" s="325"/>
      <c r="G16" s="136"/>
      <c r="H16" s="187"/>
      <c r="I16" s="325"/>
      <c r="J16" s="136"/>
      <c r="K16" s="187"/>
      <c r="L16" s="325"/>
      <c r="M16" s="274"/>
      <c r="N16" s="191"/>
      <c r="O16" s="325"/>
      <c r="P16" s="89"/>
      <c r="Q16" s="190"/>
      <c r="R16" s="327"/>
      <c r="S16" s="327"/>
      <c r="T16" s="85"/>
      <c r="U16" s="211"/>
      <c r="V16" s="97"/>
      <c r="W16" s="78"/>
      <c r="X16" s="204"/>
      <c r="Y16" s="204"/>
      <c r="Z16" s="97"/>
    </row>
    <row r="17" spans="1:26">
      <c r="A17" s="132" t="s">
        <v>64</v>
      </c>
      <c r="B17" s="91"/>
      <c r="C17" s="242"/>
      <c r="D17" s="300"/>
      <c r="E17" s="321"/>
      <c r="F17" s="325"/>
      <c r="G17" s="136"/>
      <c r="H17" s="187"/>
      <c r="I17" s="325"/>
      <c r="J17" s="136"/>
      <c r="K17" s="187"/>
      <c r="L17" s="325"/>
      <c r="M17" s="274"/>
      <c r="N17" s="191"/>
      <c r="O17" s="325"/>
      <c r="P17" s="89"/>
      <c r="Q17" s="190"/>
      <c r="R17" s="327"/>
      <c r="S17" s="327"/>
      <c r="T17" s="85"/>
      <c r="U17" s="211"/>
      <c r="V17" s="97"/>
      <c r="W17" s="78"/>
      <c r="X17" s="204"/>
      <c r="Y17" s="204"/>
      <c r="Z17" s="97"/>
    </row>
    <row r="18" spans="1:26">
      <c r="A18" s="182" t="s">
        <v>247</v>
      </c>
      <c r="B18" s="91" t="s">
        <v>65</v>
      </c>
      <c r="C18" s="242">
        <v>904</v>
      </c>
      <c r="D18" s="300"/>
      <c r="E18" s="321">
        <v>0.63880000000000003</v>
      </c>
      <c r="F18" s="325">
        <v>1900000</v>
      </c>
      <c r="G18" s="136"/>
      <c r="H18" s="187">
        <v>4.09</v>
      </c>
      <c r="I18" s="325">
        <v>1950000</v>
      </c>
      <c r="J18" s="136"/>
      <c r="K18" s="187">
        <v>4.1100000000000003</v>
      </c>
      <c r="L18" s="325"/>
      <c r="M18" s="274"/>
      <c r="N18" s="191"/>
      <c r="O18" s="325"/>
      <c r="P18" s="89"/>
      <c r="Q18" s="190"/>
      <c r="R18" s="327"/>
      <c r="S18" s="327"/>
      <c r="T18" s="85"/>
      <c r="U18" s="211"/>
      <c r="V18" s="97"/>
      <c r="W18" s="78"/>
      <c r="X18" s="204"/>
      <c r="Y18" s="204"/>
      <c r="Z18" s="97"/>
    </row>
    <row r="19" spans="1:26">
      <c r="A19" s="182" t="s">
        <v>248</v>
      </c>
      <c r="B19" s="91" t="s">
        <v>66</v>
      </c>
      <c r="C19" s="242">
        <v>18043</v>
      </c>
      <c r="D19" s="300"/>
      <c r="E19" s="321">
        <v>0.65029999999999999</v>
      </c>
      <c r="F19" s="325">
        <v>25050000</v>
      </c>
      <c r="G19" s="136"/>
      <c r="H19" s="187">
        <v>3.5</v>
      </c>
      <c r="I19" s="325">
        <v>25600000</v>
      </c>
      <c r="J19" s="136"/>
      <c r="K19" s="187">
        <v>3.5</v>
      </c>
      <c r="L19" s="325"/>
      <c r="M19" s="274"/>
      <c r="N19" s="191"/>
      <c r="O19" s="325"/>
      <c r="P19" s="89"/>
      <c r="Q19" s="190"/>
      <c r="R19" s="327"/>
      <c r="S19" s="327"/>
      <c r="T19" s="85"/>
      <c r="U19" s="211"/>
      <c r="V19" s="97"/>
      <c r="W19" s="78"/>
      <c r="X19" s="204"/>
      <c r="Y19" s="204"/>
      <c r="Z19" s="97"/>
    </row>
    <row r="20" spans="1:26">
      <c r="A20" s="182" t="s">
        <v>249</v>
      </c>
      <c r="B20" s="91" t="s">
        <v>67</v>
      </c>
      <c r="C20" s="242">
        <v>1476</v>
      </c>
      <c r="D20" s="300"/>
      <c r="E20" s="321">
        <v>0.53990000000000005</v>
      </c>
      <c r="F20" s="325">
        <v>2200000</v>
      </c>
      <c r="G20" s="136"/>
      <c r="H20" s="187">
        <v>3.6</v>
      </c>
      <c r="I20" s="325">
        <v>2200000</v>
      </c>
      <c r="J20" s="136"/>
      <c r="K20" s="187">
        <v>3.5</v>
      </c>
      <c r="L20" s="325"/>
      <c r="M20" s="274"/>
      <c r="N20" s="191"/>
      <c r="O20" s="325"/>
      <c r="P20" s="89"/>
      <c r="Q20" s="190"/>
      <c r="R20" s="327"/>
      <c r="S20" s="327"/>
      <c r="T20" s="85"/>
      <c r="U20" s="211"/>
      <c r="V20" s="97"/>
      <c r="W20" s="78"/>
      <c r="X20" s="204"/>
      <c r="Y20" s="204"/>
      <c r="Z20" s="97"/>
    </row>
    <row r="21" spans="1:26">
      <c r="A21" s="182" t="s">
        <v>250</v>
      </c>
      <c r="B21" s="91" t="s">
        <v>68</v>
      </c>
      <c r="C21" s="242">
        <v>135</v>
      </c>
      <c r="D21" s="300"/>
      <c r="E21" s="321">
        <v>0.75409999999999999</v>
      </c>
      <c r="F21" s="325">
        <v>285539</v>
      </c>
      <c r="G21" s="136"/>
      <c r="H21" s="187">
        <v>0.54</v>
      </c>
      <c r="I21" s="325">
        <v>299816</v>
      </c>
      <c r="J21" s="136"/>
      <c r="K21" s="187">
        <v>0.55000000000000004</v>
      </c>
      <c r="L21" s="325">
        <v>314807</v>
      </c>
      <c r="M21" s="274"/>
      <c r="N21" s="191">
        <v>0.56000000000000005</v>
      </c>
      <c r="O21" s="325">
        <v>330547</v>
      </c>
      <c r="P21" s="89"/>
      <c r="Q21" s="190">
        <v>0.57999999999999996</v>
      </c>
      <c r="R21" s="327"/>
      <c r="S21" s="327"/>
      <c r="T21" s="85"/>
      <c r="U21" s="211"/>
      <c r="V21" s="97"/>
      <c r="W21" s="78"/>
      <c r="X21" s="204"/>
      <c r="Y21" s="204"/>
      <c r="Z21" s="97"/>
    </row>
    <row r="22" spans="1:26">
      <c r="A22" s="182" t="s">
        <v>251</v>
      </c>
      <c r="B22" s="91" t="s">
        <v>69</v>
      </c>
      <c r="C22" s="242">
        <v>13019</v>
      </c>
      <c r="D22" s="300"/>
      <c r="E22" s="321">
        <v>0.72050000000000003</v>
      </c>
      <c r="F22" s="325">
        <v>24200000</v>
      </c>
      <c r="G22" s="136"/>
      <c r="H22" s="187">
        <v>3.28</v>
      </c>
      <c r="I22" s="325">
        <v>25400000</v>
      </c>
      <c r="J22" s="136"/>
      <c r="K22" s="187">
        <v>3.28</v>
      </c>
      <c r="L22" s="325"/>
      <c r="M22" s="274"/>
      <c r="N22" s="191"/>
      <c r="O22" s="325"/>
      <c r="P22" s="89"/>
      <c r="Q22" s="190"/>
      <c r="R22" s="327"/>
      <c r="S22" s="327"/>
      <c r="T22" s="85"/>
      <c r="U22" s="211"/>
      <c r="V22" s="97"/>
      <c r="W22" s="78"/>
      <c r="X22" s="204"/>
      <c r="Y22" s="204"/>
      <c r="Z22" s="97"/>
    </row>
    <row r="23" spans="1:26">
      <c r="A23" s="132"/>
      <c r="B23" s="91"/>
      <c r="C23" s="242"/>
      <c r="D23" s="300"/>
      <c r="E23" s="321"/>
      <c r="F23" s="325"/>
      <c r="G23" s="136"/>
      <c r="H23" s="187"/>
      <c r="I23" s="325"/>
      <c r="J23" s="136"/>
      <c r="K23" s="187"/>
      <c r="L23" s="325"/>
      <c r="M23" s="280"/>
      <c r="N23" s="191"/>
      <c r="O23" s="325"/>
      <c r="P23" s="89"/>
      <c r="Q23" s="190"/>
      <c r="R23" s="327"/>
      <c r="S23" s="327"/>
      <c r="T23" s="85"/>
      <c r="U23" s="211"/>
      <c r="V23" s="97"/>
      <c r="W23" s="78"/>
      <c r="X23" s="204"/>
      <c r="Y23" s="204"/>
      <c r="Z23" s="97"/>
    </row>
    <row r="24" spans="1:26">
      <c r="A24" s="132" t="s">
        <v>195</v>
      </c>
      <c r="B24" s="91"/>
      <c r="C24" s="242"/>
      <c r="D24" s="300"/>
      <c r="E24" s="321"/>
      <c r="F24" s="325"/>
      <c r="G24" s="136"/>
      <c r="H24" s="187"/>
      <c r="I24" s="325"/>
      <c r="J24" s="136"/>
      <c r="K24" s="187"/>
      <c r="L24" s="325"/>
      <c r="M24" s="280"/>
      <c r="N24" s="191"/>
      <c r="O24" s="325"/>
      <c r="P24" s="89"/>
      <c r="Q24" s="190"/>
      <c r="R24" s="327"/>
      <c r="S24" s="327"/>
      <c r="T24" s="85"/>
      <c r="U24" s="211"/>
      <c r="V24" s="97"/>
      <c r="W24" s="78"/>
      <c r="X24" s="204"/>
      <c r="Y24" s="204"/>
      <c r="Z24" s="97"/>
    </row>
    <row r="25" spans="1:26">
      <c r="A25" s="182" t="s">
        <v>252</v>
      </c>
      <c r="B25" s="91" t="s">
        <v>196</v>
      </c>
      <c r="C25" s="242">
        <v>1428</v>
      </c>
      <c r="D25" s="300"/>
      <c r="E25" s="321">
        <v>0.62760000000000005</v>
      </c>
      <c r="F25" s="325">
        <v>3161548</v>
      </c>
      <c r="G25" s="136"/>
      <c r="H25" s="187">
        <v>1.6</v>
      </c>
      <c r="I25" s="325">
        <v>3256394</v>
      </c>
      <c r="J25" s="136"/>
      <c r="K25" s="187">
        <v>1.64</v>
      </c>
      <c r="L25" s="325">
        <v>3354086</v>
      </c>
      <c r="M25" s="280"/>
      <c r="N25" s="191">
        <v>1.67</v>
      </c>
      <c r="O25" s="325">
        <v>3454709</v>
      </c>
      <c r="P25" s="89"/>
      <c r="Q25" s="190">
        <v>1.7</v>
      </c>
      <c r="R25" s="327"/>
      <c r="S25" s="327"/>
      <c r="T25" s="85"/>
      <c r="U25" s="211"/>
      <c r="V25" s="97"/>
      <c r="W25" s="78"/>
      <c r="X25" s="204"/>
      <c r="Y25" s="204"/>
      <c r="Z25" s="97"/>
    </row>
    <row r="26" spans="1:26">
      <c r="A26" s="132"/>
      <c r="B26" s="91"/>
      <c r="C26" s="242"/>
      <c r="D26" s="300"/>
      <c r="E26" s="321"/>
      <c r="F26" s="325"/>
      <c r="G26" s="136"/>
      <c r="H26" s="187"/>
      <c r="I26" s="325"/>
      <c r="J26" s="136"/>
      <c r="K26" s="187"/>
      <c r="L26" s="325"/>
      <c r="M26" s="274"/>
      <c r="N26" s="191"/>
      <c r="O26" s="325"/>
      <c r="P26" s="89"/>
      <c r="Q26" s="190"/>
      <c r="R26" s="327"/>
      <c r="S26" s="327"/>
      <c r="T26" s="85"/>
      <c r="U26" s="211"/>
      <c r="V26" s="97"/>
      <c r="W26" s="78"/>
      <c r="X26" s="204"/>
      <c r="Y26" s="204"/>
      <c r="Z26" s="97"/>
    </row>
    <row r="27" spans="1:26">
      <c r="A27" s="132" t="s">
        <v>47</v>
      </c>
      <c r="B27" s="91"/>
      <c r="C27" s="242"/>
      <c r="D27" s="300"/>
      <c r="E27" s="321"/>
      <c r="F27" s="325"/>
      <c r="G27" s="136"/>
      <c r="H27" s="187"/>
      <c r="I27" s="325"/>
      <c r="J27" s="136"/>
      <c r="K27" s="187"/>
      <c r="L27" s="325"/>
      <c r="M27" s="274"/>
      <c r="N27" s="191"/>
      <c r="O27" s="325"/>
      <c r="P27" s="89"/>
      <c r="Q27" s="190"/>
      <c r="R27" s="327"/>
      <c r="S27" s="327"/>
      <c r="T27" s="85"/>
      <c r="U27" s="211"/>
      <c r="V27" s="97"/>
      <c r="W27" s="78"/>
      <c r="X27" s="204"/>
      <c r="Y27" s="204"/>
      <c r="Z27" s="97"/>
    </row>
    <row r="28" spans="1:26">
      <c r="A28" s="182" t="s">
        <v>253</v>
      </c>
      <c r="B28" s="91" t="s">
        <v>46</v>
      </c>
      <c r="C28" s="242">
        <v>290</v>
      </c>
      <c r="D28" s="300"/>
      <c r="E28" s="321">
        <v>0.65059999999999996</v>
      </c>
      <c r="F28" s="325">
        <v>520000</v>
      </c>
      <c r="G28" s="136"/>
      <c r="H28" s="187">
        <v>1.7</v>
      </c>
      <c r="I28" s="325">
        <v>520000</v>
      </c>
      <c r="J28" s="136"/>
      <c r="K28" s="187">
        <v>1.7</v>
      </c>
      <c r="L28" s="325">
        <v>520000</v>
      </c>
      <c r="M28" s="274"/>
      <c r="N28" s="191">
        <v>1.7</v>
      </c>
      <c r="O28" s="325">
        <v>520000</v>
      </c>
      <c r="P28" s="89"/>
      <c r="Q28" s="190">
        <v>1.7</v>
      </c>
      <c r="R28" s="327"/>
      <c r="S28" s="327"/>
      <c r="T28" s="85"/>
      <c r="U28" s="211"/>
      <c r="V28" s="97"/>
      <c r="W28" s="78"/>
      <c r="X28" s="204"/>
      <c r="Y28" s="204"/>
      <c r="Z28" s="97"/>
    </row>
    <row r="29" spans="1:26">
      <c r="A29" s="132"/>
      <c r="B29" s="91"/>
      <c r="C29" s="242"/>
      <c r="D29" s="300"/>
      <c r="E29" s="321"/>
      <c r="F29" s="325"/>
      <c r="G29" s="136"/>
      <c r="H29" s="187"/>
      <c r="I29" s="325"/>
      <c r="J29" s="136"/>
      <c r="K29" s="187"/>
      <c r="L29" s="325"/>
      <c r="M29" s="274"/>
      <c r="N29" s="191"/>
      <c r="O29" s="325"/>
      <c r="P29" s="89"/>
      <c r="Q29" s="190"/>
      <c r="R29" s="327"/>
      <c r="S29" s="327"/>
      <c r="T29" s="85"/>
      <c r="U29" s="211"/>
      <c r="V29" s="97"/>
      <c r="W29" s="78"/>
      <c r="X29" s="204"/>
      <c r="Y29" s="204"/>
      <c r="Z29" s="97"/>
    </row>
    <row r="30" spans="1:26">
      <c r="A30" s="132" t="s">
        <v>111</v>
      </c>
      <c r="B30" s="91"/>
      <c r="C30" s="242"/>
      <c r="D30" s="300"/>
      <c r="E30" s="321"/>
      <c r="F30" s="325"/>
      <c r="G30" s="136"/>
      <c r="H30" s="187"/>
      <c r="I30" s="325"/>
      <c r="J30" s="136"/>
      <c r="K30" s="187"/>
      <c r="L30" s="325"/>
      <c r="M30" s="274"/>
      <c r="N30" s="191"/>
      <c r="O30" s="325"/>
      <c r="P30" s="89"/>
      <c r="Q30" s="190"/>
      <c r="R30" s="327"/>
      <c r="S30" s="327"/>
      <c r="T30" s="85"/>
      <c r="U30" s="211"/>
      <c r="V30" s="97"/>
      <c r="W30" s="78"/>
      <c r="X30" s="204"/>
      <c r="Y30" s="204"/>
      <c r="Z30" s="97"/>
    </row>
    <row r="31" spans="1:26">
      <c r="A31" s="182" t="s">
        <v>254</v>
      </c>
      <c r="B31" s="91" t="s">
        <v>112</v>
      </c>
      <c r="C31" s="242">
        <v>23138</v>
      </c>
      <c r="D31" s="300"/>
      <c r="E31" s="321">
        <v>0.70399999999999996</v>
      </c>
      <c r="F31" s="325">
        <v>46200000</v>
      </c>
      <c r="G31" s="136"/>
      <c r="H31" s="187">
        <v>3.04</v>
      </c>
      <c r="I31" s="325">
        <v>47300000</v>
      </c>
      <c r="J31" s="136"/>
      <c r="K31" s="187">
        <v>3.02</v>
      </c>
      <c r="L31" s="325">
        <v>48400000</v>
      </c>
      <c r="M31" s="274"/>
      <c r="N31" s="191">
        <v>3</v>
      </c>
      <c r="O31" s="325"/>
      <c r="P31" s="89"/>
      <c r="Q31" s="190"/>
      <c r="R31" s="327"/>
      <c r="S31" s="327"/>
      <c r="T31" s="85"/>
      <c r="U31" s="211"/>
      <c r="V31" s="97"/>
      <c r="W31" s="78"/>
      <c r="X31" s="204"/>
      <c r="Y31" s="204"/>
      <c r="Z31" s="97"/>
    </row>
    <row r="32" spans="1:26">
      <c r="A32" s="182" t="s">
        <v>255</v>
      </c>
      <c r="B32" s="91" t="s">
        <v>113</v>
      </c>
      <c r="C32" s="242">
        <v>1800</v>
      </c>
      <c r="D32" s="300"/>
      <c r="E32" s="321">
        <v>0.53359999999999996</v>
      </c>
      <c r="F32" s="325">
        <v>4105000</v>
      </c>
      <c r="G32" s="136"/>
      <c r="H32" s="187">
        <v>3.56</v>
      </c>
      <c r="I32" s="325">
        <v>4820000</v>
      </c>
      <c r="J32" s="136"/>
      <c r="K32" s="187">
        <v>3.99</v>
      </c>
      <c r="L32" s="325">
        <v>4997000</v>
      </c>
      <c r="M32" s="274"/>
      <c r="N32" s="191">
        <v>3.94</v>
      </c>
      <c r="O32" s="325"/>
      <c r="P32" s="89"/>
      <c r="Q32" s="190"/>
      <c r="R32" s="327"/>
      <c r="S32" s="327"/>
      <c r="T32" s="85"/>
      <c r="U32" s="211"/>
      <c r="V32" s="97"/>
      <c r="W32" s="78"/>
      <c r="X32" s="204"/>
      <c r="Y32" s="204"/>
      <c r="Z32" s="97"/>
    </row>
    <row r="33" spans="1:26">
      <c r="A33" s="182" t="s">
        <v>256</v>
      </c>
      <c r="B33" s="91" t="s">
        <v>114</v>
      </c>
      <c r="C33" s="242">
        <v>1599</v>
      </c>
      <c r="D33" s="300"/>
      <c r="E33" s="321">
        <v>0.56520000000000004</v>
      </c>
      <c r="F33" s="325">
        <v>2679600</v>
      </c>
      <c r="G33" s="136"/>
      <c r="H33" s="187">
        <v>2.87</v>
      </c>
      <c r="I33" s="325">
        <v>2813580</v>
      </c>
      <c r="J33" s="136"/>
      <c r="K33" s="187">
        <v>2.93</v>
      </c>
      <c r="L33" s="325">
        <v>2954259</v>
      </c>
      <c r="M33" s="274"/>
      <c r="N33" s="191">
        <v>2.99</v>
      </c>
      <c r="O33" s="325"/>
      <c r="P33" s="89"/>
      <c r="Q33" s="190"/>
      <c r="R33" s="327"/>
      <c r="S33" s="327"/>
      <c r="T33" s="85"/>
      <c r="U33" s="211"/>
      <c r="V33" s="97"/>
      <c r="W33" s="78"/>
      <c r="X33" s="204"/>
      <c r="Y33" s="204"/>
      <c r="Z33" s="97"/>
    </row>
    <row r="34" spans="1:26">
      <c r="A34" s="182" t="s">
        <v>257</v>
      </c>
      <c r="B34" s="91" t="s">
        <v>115</v>
      </c>
      <c r="C34" s="242">
        <v>159</v>
      </c>
      <c r="D34" s="300"/>
      <c r="E34" s="321">
        <v>0.56140000000000001</v>
      </c>
      <c r="F34" s="325">
        <v>500000</v>
      </c>
      <c r="G34" s="136"/>
      <c r="H34" s="187">
        <v>3.55</v>
      </c>
      <c r="I34" s="325">
        <v>525000</v>
      </c>
      <c r="J34" s="136"/>
      <c r="K34" s="187">
        <v>3.67</v>
      </c>
      <c r="L34" s="325">
        <v>550000</v>
      </c>
      <c r="M34" s="274"/>
      <c r="N34" s="191">
        <v>3.78</v>
      </c>
      <c r="O34" s="325"/>
      <c r="P34" s="89"/>
      <c r="Q34" s="190"/>
      <c r="R34" s="327"/>
      <c r="S34" s="327"/>
      <c r="T34" s="85"/>
      <c r="U34" s="211"/>
      <c r="V34" s="97"/>
      <c r="W34" s="78"/>
      <c r="X34" s="204"/>
      <c r="Y34" s="204"/>
      <c r="Z34" s="97"/>
    </row>
    <row r="35" spans="1:26">
      <c r="A35" s="182" t="s">
        <v>258</v>
      </c>
      <c r="B35" s="91" t="s">
        <v>116</v>
      </c>
      <c r="C35" s="242">
        <v>26379</v>
      </c>
      <c r="D35" s="300"/>
      <c r="E35" s="321">
        <v>0.60040000000000004</v>
      </c>
      <c r="F35" s="325">
        <v>49067000</v>
      </c>
      <c r="G35" s="136"/>
      <c r="H35" s="187">
        <v>3.51</v>
      </c>
      <c r="I35" s="325">
        <v>51521000</v>
      </c>
      <c r="J35" s="136"/>
      <c r="K35" s="187">
        <v>3.51</v>
      </c>
      <c r="L35" s="325">
        <v>54097000</v>
      </c>
      <c r="M35" s="274"/>
      <c r="N35" s="191">
        <v>3.51</v>
      </c>
      <c r="O35" s="325"/>
      <c r="P35" s="89"/>
      <c r="Q35" s="190"/>
      <c r="R35" s="327"/>
      <c r="S35" s="327"/>
      <c r="T35" s="85"/>
      <c r="U35" s="211"/>
      <c r="V35" s="97"/>
      <c r="W35" s="78"/>
      <c r="X35" s="204"/>
      <c r="Y35" s="204"/>
      <c r="Z35" s="97"/>
    </row>
    <row r="36" spans="1:26">
      <c r="A36" s="182" t="s">
        <v>259</v>
      </c>
      <c r="B36" s="91" t="s">
        <v>118</v>
      </c>
      <c r="C36" s="242">
        <v>2442</v>
      </c>
      <c r="D36" s="300"/>
      <c r="E36" s="321">
        <v>0.63680000000000003</v>
      </c>
      <c r="F36" s="325">
        <v>5876408</v>
      </c>
      <c r="G36" s="136"/>
      <c r="H36" s="187">
        <v>2.46</v>
      </c>
      <c r="I36" s="325">
        <v>6674262</v>
      </c>
      <c r="J36" s="136"/>
      <c r="K36" s="187">
        <v>2.54</v>
      </c>
      <c r="L36" s="325">
        <v>7572923</v>
      </c>
      <c r="M36" s="274"/>
      <c r="N36" s="191">
        <v>2.62</v>
      </c>
      <c r="O36" s="325"/>
      <c r="P36" s="89"/>
      <c r="Q36" s="190"/>
      <c r="R36" s="327"/>
      <c r="S36" s="327"/>
      <c r="T36" s="85"/>
      <c r="U36" s="211"/>
      <c r="V36" s="97"/>
      <c r="W36" s="78"/>
      <c r="X36" s="204"/>
      <c r="Y36" s="204"/>
      <c r="Z36" s="97"/>
    </row>
    <row r="37" spans="1:26">
      <c r="A37" s="132"/>
      <c r="B37" s="91"/>
      <c r="C37" s="242"/>
      <c r="D37" s="300"/>
      <c r="E37" s="321"/>
      <c r="F37" s="325"/>
      <c r="G37" s="136"/>
      <c r="H37" s="187"/>
      <c r="I37" s="325"/>
      <c r="J37" s="136"/>
      <c r="K37" s="187"/>
      <c r="L37" s="325"/>
      <c r="M37" s="274"/>
      <c r="N37" s="191"/>
      <c r="O37" s="325"/>
      <c r="P37" s="89"/>
      <c r="Q37" s="190"/>
      <c r="R37" s="327"/>
      <c r="S37" s="327"/>
      <c r="T37" s="85"/>
      <c r="U37" s="211"/>
      <c r="V37" s="97"/>
      <c r="W37" s="78"/>
      <c r="X37" s="204"/>
      <c r="Y37" s="204"/>
      <c r="Z37" s="97"/>
    </row>
    <row r="38" spans="1:26">
      <c r="A38" s="132" t="s">
        <v>70</v>
      </c>
      <c r="B38" s="91"/>
      <c r="C38" s="242"/>
      <c r="D38" s="300"/>
      <c r="E38" s="321"/>
      <c r="F38" s="325"/>
      <c r="G38" s="136"/>
      <c r="H38" s="187"/>
      <c r="I38" s="325"/>
      <c r="J38" s="136"/>
      <c r="K38" s="187"/>
      <c r="L38" s="325"/>
      <c r="M38" s="274"/>
      <c r="N38" s="191"/>
      <c r="O38" s="325"/>
      <c r="P38" s="89"/>
      <c r="Q38" s="190"/>
      <c r="R38" s="327"/>
      <c r="S38" s="327"/>
      <c r="T38" s="85"/>
      <c r="U38" s="211"/>
      <c r="V38" s="97"/>
      <c r="W38" s="78"/>
      <c r="X38" s="204"/>
      <c r="Y38" s="204"/>
      <c r="Z38" s="97"/>
    </row>
    <row r="39" spans="1:26">
      <c r="A39" s="182" t="s">
        <v>260</v>
      </c>
      <c r="B39" s="91" t="s">
        <v>71</v>
      </c>
      <c r="C39" s="242">
        <v>392</v>
      </c>
      <c r="D39" s="300"/>
      <c r="E39" s="321">
        <v>0.6331</v>
      </c>
      <c r="F39" s="325">
        <v>1460000</v>
      </c>
      <c r="G39" s="136"/>
      <c r="H39" s="187">
        <v>2.0299999999999998</v>
      </c>
      <c r="I39" s="325">
        <v>1460000</v>
      </c>
      <c r="J39" s="136"/>
      <c r="K39" s="187">
        <v>2.09</v>
      </c>
      <c r="L39" s="325">
        <v>1460000</v>
      </c>
      <c r="M39" s="274"/>
      <c r="N39" s="191">
        <v>2.15</v>
      </c>
      <c r="O39" s="325">
        <v>1460000</v>
      </c>
      <c r="P39" s="89"/>
      <c r="Q39" s="190">
        <v>2.21</v>
      </c>
      <c r="R39" s="327"/>
      <c r="S39" s="327"/>
      <c r="T39" s="85"/>
      <c r="U39" s="211"/>
      <c r="V39" s="97"/>
      <c r="W39" s="78"/>
      <c r="X39" s="204"/>
      <c r="Y39" s="204"/>
      <c r="Z39" s="97"/>
    </row>
    <row r="40" spans="1:26">
      <c r="A40" s="132"/>
      <c r="B40" s="91"/>
      <c r="C40" s="242"/>
      <c r="D40" s="300"/>
      <c r="E40" s="321"/>
      <c r="F40" s="325"/>
      <c r="G40" s="136"/>
      <c r="H40" s="187"/>
      <c r="I40" s="325"/>
      <c r="J40" s="136"/>
      <c r="K40" s="187"/>
      <c r="L40" s="325"/>
      <c r="M40" s="280"/>
      <c r="N40" s="191"/>
      <c r="O40" s="325"/>
      <c r="P40" s="89"/>
      <c r="Q40" s="190"/>
      <c r="R40" s="327"/>
      <c r="S40" s="327"/>
      <c r="T40" s="85"/>
      <c r="U40" s="211"/>
      <c r="V40" s="97"/>
      <c r="W40" s="78"/>
      <c r="X40" s="204"/>
      <c r="Y40" s="204"/>
      <c r="Z40" s="97"/>
    </row>
    <row r="41" spans="1:26">
      <c r="A41" s="132" t="s">
        <v>179</v>
      </c>
      <c r="B41" s="91"/>
      <c r="C41" s="242"/>
      <c r="D41" s="300"/>
      <c r="E41" s="321"/>
      <c r="F41" s="325"/>
      <c r="G41" s="136"/>
      <c r="H41" s="187"/>
      <c r="I41" s="325"/>
      <c r="J41" s="136"/>
      <c r="K41" s="187"/>
      <c r="L41" s="325"/>
      <c r="M41" s="280"/>
      <c r="N41" s="191"/>
      <c r="O41" s="325"/>
      <c r="P41" s="89"/>
      <c r="Q41" s="190"/>
      <c r="R41" s="327"/>
      <c r="S41" s="327"/>
      <c r="T41" s="85"/>
      <c r="U41" s="211"/>
      <c r="V41" s="97"/>
      <c r="W41" s="78"/>
      <c r="X41" s="204"/>
      <c r="Y41" s="204"/>
      <c r="Z41" s="97"/>
    </row>
    <row r="42" spans="1:26">
      <c r="A42" s="182" t="s">
        <v>261</v>
      </c>
      <c r="B42" s="91" t="s">
        <v>180</v>
      </c>
      <c r="C42" s="242">
        <v>873</v>
      </c>
      <c r="D42" s="300"/>
      <c r="E42" s="321">
        <v>0.71430000000000005</v>
      </c>
      <c r="F42" s="325">
        <v>279516</v>
      </c>
      <c r="G42" s="136"/>
      <c r="H42" s="187">
        <v>2</v>
      </c>
      <c r="I42" s="325">
        <v>282311</v>
      </c>
      <c r="J42" s="136"/>
      <c r="K42" s="187">
        <v>2</v>
      </c>
      <c r="L42" s="325">
        <v>285134</v>
      </c>
      <c r="M42" s="280"/>
      <c r="N42" s="191">
        <v>2</v>
      </c>
      <c r="O42" s="325">
        <v>287985</v>
      </c>
      <c r="P42" s="89"/>
      <c r="Q42" s="190">
        <v>2</v>
      </c>
      <c r="R42" s="327"/>
      <c r="S42" s="327"/>
      <c r="T42" s="85"/>
      <c r="U42" s="211"/>
      <c r="V42" s="97"/>
      <c r="W42" s="78"/>
      <c r="X42" s="204"/>
      <c r="Y42" s="204"/>
      <c r="Z42" s="97"/>
    </row>
    <row r="43" spans="1:26">
      <c r="A43" s="182" t="s">
        <v>262</v>
      </c>
      <c r="B43" s="91" t="s">
        <v>198</v>
      </c>
      <c r="C43" s="242">
        <v>95</v>
      </c>
      <c r="D43" s="300"/>
      <c r="E43" s="321">
        <v>0.71260000000000001</v>
      </c>
      <c r="F43" s="325">
        <v>150000</v>
      </c>
      <c r="G43" s="136"/>
      <c r="H43" s="187">
        <v>1.89</v>
      </c>
      <c r="I43" s="325">
        <v>150000</v>
      </c>
      <c r="J43" s="136"/>
      <c r="K43" s="187">
        <v>1.89</v>
      </c>
      <c r="L43" s="325">
        <v>150000</v>
      </c>
      <c r="M43" s="280"/>
      <c r="N43" s="191">
        <v>1.89</v>
      </c>
      <c r="O43" s="325">
        <v>150000</v>
      </c>
      <c r="P43" s="89"/>
      <c r="Q43" s="190">
        <v>1.89</v>
      </c>
      <c r="R43" s="327"/>
      <c r="S43" s="327"/>
      <c r="T43" s="85"/>
      <c r="U43" s="211"/>
      <c r="V43" s="97"/>
      <c r="W43" s="78"/>
      <c r="X43" s="204"/>
      <c r="Y43" s="204"/>
      <c r="Z43" s="97"/>
    </row>
    <row r="44" spans="1:26">
      <c r="A44" s="182" t="s">
        <v>263</v>
      </c>
      <c r="B44" s="91" t="s">
        <v>214</v>
      </c>
      <c r="C44" s="242">
        <v>152</v>
      </c>
      <c r="D44" s="300"/>
      <c r="E44" s="321">
        <v>0.57210000000000005</v>
      </c>
      <c r="F44" s="325">
        <v>938000</v>
      </c>
      <c r="G44" s="136"/>
      <c r="H44" s="187">
        <v>2.62</v>
      </c>
      <c r="I44" s="325">
        <v>938000</v>
      </c>
      <c r="J44" s="136"/>
      <c r="K44" s="187">
        <v>2.62</v>
      </c>
      <c r="L44" s="325"/>
      <c r="M44" s="291"/>
      <c r="N44" s="191"/>
      <c r="O44" s="325"/>
      <c r="P44" s="89"/>
      <c r="Q44" s="190"/>
      <c r="R44" s="327"/>
      <c r="S44" s="327"/>
      <c r="T44" s="85"/>
      <c r="U44" s="211"/>
      <c r="V44" s="97"/>
      <c r="W44" s="78"/>
      <c r="X44" s="204"/>
      <c r="Y44" s="204"/>
      <c r="Z44" s="97"/>
    </row>
    <row r="45" spans="1:26">
      <c r="A45" s="182" t="s">
        <v>264</v>
      </c>
      <c r="B45" s="91" t="s">
        <v>217</v>
      </c>
      <c r="C45" s="242">
        <v>32</v>
      </c>
      <c r="D45" s="300"/>
      <c r="E45" s="321">
        <v>0.873</v>
      </c>
      <c r="F45" s="325">
        <v>106639</v>
      </c>
      <c r="G45" s="136"/>
      <c r="H45" s="187">
        <v>1.97</v>
      </c>
      <c r="I45" s="325">
        <v>108771</v>
      </c>
      <c r="J45" s="136"/>
      <c r="K45" s="187">
        <v>1.97</v>
      </c>
      <c r="L45" s="325"/>
      <c r="M45" s="291"/>
      <c r="N45" s="191"/>
      <c r="O45" s="325"/>
      <c r="P45" s="89"/>
      <c r="Q45" s="190"/>
      <c r="R45" s="327"/>
      <c r="S45" s="327"/>
      <c r="T45" s="85"/>
      <c r="U45" s="211"/>
      <c r="V45" s="97"/>
      <c r="W45" s="78"/>
      <c r="X45" s="204"/>
      <c r="Y45" s="204"/>
      <c r="Z45" s="97"/>
    </row>
    <row r="46" spans="1:26">
      <c r="A46" s="132"/>
      <c r="B46" s="91"/>
      <c r="C46" s="242"/>
      <c r="D46" s="300"/>
      <c r="E46" s="321"/>
      <c r="F46" s="325"/>
      <c r="G46" s="136"/>
      <c r="H46" s="187"/>
      <c r="I46" s="325"/>
      <c r="J46" s="136"/>
      <c r="K46" s="187"/>
      <c r="L46" s="325"/>
      <c r="M46" s="274"/>
      <c r="N46" s="191"/>
      <c r="O46" s="325"/>
      <c r="P46" s="89"/>
      <c r="Q46" s="190"/>
      <c r="R46" s="327"/>
      <c r="S46" s="327"/>
      <c r="T46" s="85"/>
      <c r="U46" s="211"/>
      <c r="V46" s="97"/>
      <c r="W46" s="78"/>
      <c r="X46" s="204"/>
      <c r="Y46" s="204"/>
      <c r="Z46" s="97"/>
    </row>
    <row r="47" spans="1:26">
      <c r="A47" s="132" t="s">
        <v>126</v>
      </c>
      <c r="B47" s="91"/>
      <c r="C47" s="242"/>
      <c r="D47" s="300"/>
      <c r="E47" s="321"/>
      <c r="F47" s="325"/>
      <c r="G47" s="136"/>
      <c r="H47" s="187"/>
      <c r="I47" s="325"/>
      <c r="J47" s="136"/>
      <c r="K47" s="187"/>
      <c r="L47" s="325"/>
      <c r="M47" s="274"/>
      <c r="N47" s="191"/>
      <c r="O47" s="325"/>
      <c r="P47" s="89"/>
      <c r="Q47" s="190"/>
      <c r="R47" s="327"/>
      <c r="S47" s="327"/>
      <c r="T47" s="85"/>
      <c r="U47" s="211"/>
      <c r="V47" s="97"/>
      <c r="W47" s="78"/>
      <c r="X47" s="204"/>
      <c r="Y47" s="204"/>
      <c r="Z47" s="97"/>
    </row>
    <row r="48" spans="1:26">
      <c r="A48" s="182" t="s">
        <v>265</v>
      </c>
      <c r="B48" s="91" t="s">
        <v>127</v>
      </c>
      <c r="C48" s="242">
        <v>78</v>
      </c>
      <c r="D48" s="300"/>
      <c r="E48" s="321">
        <v>0.51160000000000005</v>
      </c>
      <c r="F48" s="325">
        <v>60000</v>
      </c>
      <c r="G48" s="136"/>
      <c r="H48" s="187">
        <v>0.53</v>
      </c>
      <c r="I48" s="325">
        <v>60000</v>
      </c>
      <c r="J48" s="136"/>
      <c r="K48" s="187">
        <v>0.53</v>
      </c>
      <c r="L48" s="325"/>
      <c r="M48" s="274"/>
      <c r="N48" s="191"/>
      <c r="O48" s="325"/>
      <c r="P48" s="89"/>
      <c r="Q48" s="190"/>
      <c r="R48" s="327"/>
      <c r="S48" s="327"/>
      <c r="T48" s="85"/>
      <c r="U48" s="211"/>
      <c r="V48" s="97"/>
      <c r="W48" s="78"/>
      <c r="X48" s="204"/>
      <c r="Y48" s="204"/>
      <c r="Z48" s="97"/>
    </row>
    <row r="49" spans="1:26">
      <c r="A49" s="132"/>
      <c r="B49" s="91"/>
      <c r="C49" s="242"/>
      <c r="D49" s="300"/>
      <c r="E49" s="321"/>
      <c r="F49" s="325"/>
      <c r="G49" s="136"/>
      <c r="H49" s="187"/>
      <c r="I49" s="325"/>
      <c r="J49" s="136"/>
      <c r="K49" s="187"/>
      <c r="L49" s="325"/>
      <c r="M49" s="274"/>
      <c r="N49" s="191"/>
      <c r="O49" s="325"/>
      <c r="P49" s="89"/>
      <c r="Q49" s="190"/>
      <c r="R49" s="327"/>
      <c r="S49" s="327"/>
      <c r="T49" s="85"/>
      <c r="U49" s="211"/>
      <c r="V49" s="97"/>
      <c r="W49" s="78"/>
      <c r="X49" s="204"/>
      <c r="Y49" s="204"/>
      <c r="Z49" s="97"/>
    </row>
    <row r="50" spans="1:26">
      <c r="A50" s="132" t="s">
        <v>72</v>
      </c>
      <c r="B50" s="91"/>
      <c r="C50" s="242"/>
      <c r="D50" s="300"/>
      <c r="E50" s="321"/>
      <c r="F50" s="325"/>
      <c r="G50" s="136"/>
      <c r="H50" s="187"/>
      <c r="I50" s="325"/>
      <c r="J50" s="136"/>
      <c r="K50" s="187"/>
      <c r="L50" s="325"/>
      <c r="M50" s="274"/>
      <c r="N50" s="191"/>
      <c r="O50" s="325"/>
      <c r="P50" s="89"/>
      <c r="Q50" s="190"/>
      <c r="R50" s="327"/>
      <c r="S50" s="327"/>
      <c r="T50" s="85"/>
      <c r="U50" s="211"/>
      <c r="V50" s="97"/>
      <c r="W50" s="78"/>
      <c r="X50" s="204"/>
      <c r="Y50" s="204"/>
      <c r="Z50" s="97"/>
    </row>
    <row r="51" spans="1:26">
      <c r="A51" s="182" t="s">
        <v>266</v>
      </c>
      <c r="B51" s="91" t="s">
        <v>73</v>
      </c>
      <c r="C51" s="242">
        <v>47</v>
      </c>
      <c r="D51" s="300"/>
      <c r="E51" s="321">
        <v>0.75309999999999999</v>
      </c>
      <c r="F51" s="325">
        <v>75000</v>
      </c>
      <c r="G51" s="136"/>
      <c r="H51" s="187">
        <v>1.22</v>
      </c>
      <c r="I51" s="325">
        <v>75000</v>
      </c>
      <c r="J51" s="136"/>
      <c r="K51" s="187">
        <v>1.19</v>
      </c>
      <c r="L51" s="325"/>
      <c r="M51" s="274"/>
      <c r="N51" s="191"/>
      <c r="O51" s="325"/>
      <c r="P51" s="89"/>
      <c r="Q51" s="190"/>
      <c r="R51" s="327"/>
      <c r="S51" s="327"/>
      <c r="T51" s="85"/>
      <c r="U51" s="211"/>
      <c r="V51" s="97"/>
      <c r="W51" s="78"/>
      <c r="X51" s="204"/>
      <c r="Y51" s="204"/>
      <c r="Z51" s="97"/>
    </row>
    <row r="52" spans="1:26">
      <c r="A52" s="182" t="s">
        <v>267</v>
      </c>
      <c r="B52" s="91" t="s">
        <v>74</v>
      </c>
      <c r="C52" s="242">
        <v>2068</v>
      </c>
      <c r="D52" s="300"/>
      <c r="E52" s="321">
        <v>0.63029999999999997</v>
      </c>
      <c r="F52" s="325">
        <v>2150000</v>
      </c>
      <c r="G52" s="136"/>
      <c r="H52" s="187">
        <v>2.14</v>
      </c>
      <c r="I52" s="325">
        <v>2250000</v>
      </c>
      <c r="J52" s="136"/>
      <c r="K52" s="187">
        <v>2.15</v>
      </c>
      <c r="L52" s="325"/>
      <c r="M52" s="274"/>
      <c r="N52" s="191"/>
      <c r="O52" s="325"/>
      <c r="P52" s="89"/>
      <c r="Q52" s="190"/>
      <c r="R52" s="327"/>
      <c r="S52" s="327"/>
      <c r="T52" s="85"/>
      <c r="U52" s="211"/>
      <c r="V52" s="97"/>
      <c r="W52" s="78"/>
      <c r="X52" s="204"/>
      <c r="Y52" s="204"/>
      <c r="Z52" s="97"/>
    </row>
    <row r="53" spans="1:26">
      <c r="A53" s="182" t="s">
        <v>268</v>
      </c>
      <c r="B53" s="91" t="s">
        <v>75</v>
      </c>
      <c r="C53" s="242">
        <v>17353</v>
      </c>
      <c r="D53" s="300"/>
      <c r="E53" s="321">
        <v>0.57040000000000002</v>
      </c>
      <c r="F53" s="325">
        <v>23950000</v>
      </c>
      <c r="G53" s="136"/>
      <c r="H53" s="187">
        <v>4.5</v>
      </c>
      <c r="I53" s="325">
        <v>24800000</v>
      </c>
      <c r="J53" s="136"/>
      <c r="K53" s="187">
        <v>4.5</v>
      </c>
      <c r="L53" s="325"/>
      <c r="M53" s="274"/>
      <c r="N53" s="191"/>
      <c r="O53" s="325"/>
      <c r="P53" s="89"/>
      <c r="Q53" s="190"/>
      <c r="R53" s="327"/>
      <c r="S53" s="327"/>
      <c r="T53" s="85"/>
      <c r="U53" s="211"/>
      <c r="V53" s="97"/>
      <c r="W53" s="78"/>
      <c r="X53" s="204"/>
      <c r="Y53" s="204"/>
      <c r="Z53" s="97"/>
    </row>
    <row r="54" spans="1:26">
      <c r="A54" s="132"/>
      <c r="B54" s="91"/>
      <c r="C54" s="242"/>
      <c r="D54" s="300"/>
      <c r="E54" s="321"/>
      <c r="F54" s="325"/>
      <c r="G54" s="136"/>
      <c r="H54" s="187"/>
      <c r="I54" s="325"/>
      <c r="J54" s="136"/>
      <c r="K54" s="187"/>
      <c r="L54" s="325"/>
      <c r="M54" s="274"/>
      <c r="N54" s="191"/>
      <c r="O54" s="325"/>
      <c r="P54" s="89"/>
      <c r="Q54" s="190"/>
      <c r="R54" s="327"/>
      <c r="S54" s="327"/>
      <c r="T54" s="85"/>
      <c r="U54" s="211"/>
      <c r="V54" s="97"/>
      <c r="W54" s="78"/>
      <c r="X54" s="204"/>
      <c r="Y54" s="204"/>
      <c r="Z54" s="97"/>
    </row>
    <row r="55" spans="1:26">
      <c r="A55" s="132" t="s">
        <v>160</v>
      </c>
      <c r="B55" s="91"/>
      <c r="C55" s="242"/>
      <c r="D55" s="300"/>
      <c r="E55" s="321"/>
      <c r="F55" s="325"/>
      <c r="G55" s="136"/>
      <c r="H55" s="187"/>
      <c r="I55" s="325"/>
      <c r="J55" s="136"/>
      <c r="K55" s="187"/>
      <c r="L55" s="325"/>
      <c r="M55" s="280"/>
      <c r="N55" s="191"/>
      <c r="O55" s="325"/>
      <c r="P55" s="89"/>
      <c r="Q55" s="190"/>
      <c r="R55" s="327"/>
      <c r="S55" s="327"/>
      <c r="T55" s="85"/>
      <c r="U55" s="211"/>
      <c r="V55" s="97"/>
      <c r="W55" s="78"/>
      <c r="X55" s="204"/>
      <c r="Y55" s="204"/>
      <c r="Z55" s="97"/>
    </row>
    <row r="56" spans="1:26">
      <c r="A56" s="182" t="s">
        <v>269</v>
      </c>
      <c r="B56" s="91" t="s">
        <v>161</v>
      </c>
      <c r="C56" s="242">
        <v>2349</v>
      </c>
      <c r="D56" s="300"/>
      <c r="E56" s="321">
        <v>0.60050000000000003</v>
      </c>
      <c r="F56" s="325">
        <v>1736340</v>
      </c>
      <c r="G56" s="136"/>
      <c r="H56" s="187">
        <v>2.91</v>
      </c>
      <c r="I56" s="325">
        <v>1736340</v>
      </c>
      <c r="J56" s="136"/>
      <c r="K56" s="187">
        <v>2.91</v>
      </c>
      <c r="L56" s="325"/>
      <c r="M56" s="280"/>
      <c r="N56" s="191"/>
      <c r="O56" s="325"/>
      <c r="P56" s="89"/>
      <c r="Q56" s="190"/>
      <c r="R56" s="327"/>
      <c r="S56" s="327"/>
      <c r="T56" s="85"/>
      <c r="U56" s="211"/>
      <c r="V56" s="97"/>
      <c r="W56" s="78"/>
      <c r="X56" s="204"/>
      <c r="Y56" s="204"/>
      <c r="Z56" s="97"/>
    </row>
    <row r="57" spans="1:26">
      <c r="A57" s="182" t="s">
        <v>270</v>
      </c>
      <c r="B57" s="91" t="s">
        <v>162</v>
      </c>
      <c r="C57" s="242">
        <v>1715</v>
      </c>
      <c r="D57" s="300"/>
      <c r="E57" s="321">
        <v>0.63070000000000004</v>
      </c>
      <c r="F57" s="325">
        <v>1370000</v>
      </c>
      <c r="G57" s="136"/>
      <c r="H57" s="187">
        <v>2.08</v>
      </c>
      <c r="I57" s="325">
        <v>1370000</v>
      </c>
      <c r="J57" s="136"/>
      <c r="K57" s="187">
        <v>2.0499999999999998</v>
      </c>
      <c r="L57" s="325"/>
      <c r="M57" s="274"/>
      <c r="N57" s="191"/>
      <c r="O57" s="325"/>
      <c r="P57" s="89"/>
      <c r="Q57" s="190"/>
      <c r="R57" s="327"/>
      <c r="S57" s="327"/>
      <c r="T57" s="85"/>
      <c r="U57" s="211"/>
      <c r="V57" s="97"/>
      <c r="W57" s="78"/>
      <c r="X57" s="204"/>
      <c r="Y57" s="204"/>
      <c r="Z57" s="97"/>
    </row>
    <row r="58" spans="1:26">
      <c r="A58" s="182" t="s">
        <v>271</v>
      </c>
      <c r="B58" s="91" t="s">
        <v>229</v>
      </c>
      <c r="C58" s="242">
        <v>503</v>
      </c>
      <c r="D58" s="242"/>
      <c r="E58" s="321">
        <v>0.50270000000000004</v>
      </c>
      <c r="F58" s="325">
        <v>116198</v>
      </c>
      <c r="G58" s="325"/>
      <c r="H58" s="187">
        <v>0.64</v>
      </c>
      <c r="I58" s="325">
        <v>116198</v>
      </c>
      <c r="J58" s="325"/>
      <c r="K58" s="187">
        <v>0.64</v>
      </c>
      <c r="L58" s="325"/>
      <c r="M58" s="291"/>
      <c r="N58" s="191"/>
      <c r="O58" s="325"/>
      <c r="P58" s="89"/>
      <c r="Q58" s="190"/>
      <c r="R58" s="327"/>
      <c r="S58" s="327"/>
      <c r="T58" s="85"/>
      <c r="U58" s="211"/>
      <c r="V58" s="97"/>
      <c r="W58" s="78"/>
      <c r="X58" s="204"/>
      <c r="Y58" s="204"/>
      <c r="Z58" s="97"/>
    </row>
    <row r="59" spans="1:26">
      <c r="A59" s="182" t="s">
        <v>271</v>
      </c>
      <c r="B59" s="91" t="s">
        <v>229</v>
      </c>
      <c r="C59" s="242"/>
      <c r="D59" s="369">
        <v>503</v>
      </c>
      <c r="E59" s="321">
        <v>0.32490000000000002</v>
      </c>
      <c r="F59" s="325"/>
      <c r="G59" s="325">
        <v>817861</v>
      </c>
      <c r="H59" s="187">
        <v>4.5</v>
      </c>
      <c r="I59" s="325"/>
      <c r="J59" s="325">
        <v>828344</v>
      </c>
      <c r="K59" s="187">
        <v>4.57</v>
      </c>
      <c r="L59" s="325"/>
      <c r="M59" s="325">
        <v>842366</v>
      </c>
      <c r="N59" s="191">
        <v>4.6399999999999997</v>
      </c>
      <c r="O59" s="325"/>
      <c r="P59" s="325">
        <v>856534</v>
      </c>
      <c r="Q59" s="190">
        <v>4.7</v>
      </c>
      <c r="R59" s="327"/>
      <c r="S59" s="327"/>
      <c r="T59" s="85"/>
      <c r="U59" s="211"/>
      <c r="V59" s="97"/>
      <c r="W59" s="78"/>
      <c r="X59" s="204"/>
      <c r="Y59" s="204"/>
      <c r="Z59" s="97"/>
    </row>
    <row r="60" spans="1:26">
      <c r="A60" s="182" t="s">
        <v>272</v>
      </c>
      <c r="B60" s="91" t="s">
        <v>239</v>
      </c>
      <c r="C60" s="242">
        <v>969</v>
      </c>
      <c r="D60" s="300"/>
      <c r="E60" s="321">
        <v>0.60470000000000002</v>
      </c>
      <c r="F60" s="325">
        <v>1414705</v>
      </c>
      <c r="G60" s="136"/>
      <c r="H60" s="187">
        <v>3.35</v>
      </c>
      <c r="I60" s="325">
        <v>1435926</v>
      </c>
      <c r="J60" s="136"/>
      <c r="K60" s="187">
        <v>3.35</v>
      </c>
      <c r="L60" s="325"/>
      <c r="M60" s="291"/>
      <c r="N60" s="191"/>
      <c r="O60" s="325"/>
      <c r="P60" s="89"/>
      <c r="Q60" s="190"/>
      <c r="R60" s="327"/>
      <c r="S60" s="327"/>
      <c r="T60" s="85"/>
      <c r="U60" s="211"/>
      <c r="V60" s="97"/>
      <c r="W60" s="78"/>
      <c r="X60" s="204"/>
      <c r="Y60" s="204"/>
      <c r="Z60" s="97"/>
    </row>
    <row r="61" spans="1:26">
      <c r="A61" s="182" t="s">
        <v>273</v>
      </c>
      <c r="B61" s="91" t="s">
        <v>242</v>
      </c>
      <c r="C61" s="242">
        <v>156</v>
      </c>
      <c r="D61" s="300"/>
      <c r="E61" s="321">
        <v>0.74419999999999997</v>
      </c>
      <c r="F61" s="325">
        <v>260000</v>
      </c>
      <c r="G61" s="136"/>
      <c r="H61" s="187">
        <v>3.86</v>
      </c>
      <c r="I61" s="325">
        <v>263500</v>
      </c>
      <c r="J61" s="136"/>
      <c r="K61" s="187">
        <v>3.91</v>
      </c>
      <c r="L61" s="325"/>
      <c r="M61" s="291"/>
      <c r="N61" s="191"/>
      <c r="O61" s="325"/>
      <c r="P61" s="89"/>
      <c r="Q61" s="190"/>
      <c r="R61" s="327"/>
      <c r="S61" s="327"/>
      <c r="T61" s="85"/>
      <c r="U61" s="211"/>
      <c r="V61" s="97"/>
      <c r="W61" s="78"/>
      <c r="X61" s="204"/>
      <c r="Y61" s="204"/>
      <c r="Z61" s="97"/>
    </row>
    <row r="62" spans="1:26">
      <c r="A62" s="132"/>
      <c r="B62" s="91"/>
      <c r="C62" s="242"/>
      <c r="D62" s="300"/>
      <c r="E62" s="321"/>
      <c r="F62" s="325"/>
      <c r="G62" s="136"/>
      <c r="H62" s="187"/>
      <c r="I62" s="325"/>
      <c r="J62" s="136"/>
      <c r="K62" s="187"/>
      <c r="L62" s="325"/>
      <c r="M62" s="280"/>
      <c r="N62" s="191"/>
      <c r="O62" s="325"/>
      <c r="P62" s="89"/>
      <c r="Q62" s="190"/>
      <c r="R62" s="327"/>
      <c r="S62" s="327"/>
      <c r="T62" s="85"/>
      <c r="U62" s="211"/>
      <c r="V62" s="97"/>
      <c r="W62" s="78"/>
      <c r="X62" s="204"/>
      <c r="Y62" s="204"/>
      <c r="Z62" s="97"/>
    </row>
    <row r="63" spans="1:26">
      <c r="A63" s="132" t="s">
        <v>170</v>
      </c>
      <c r="B63" s="91"/>
      <c r="C63" s="242"/>
      <c r="D63" s="300"/>
      <c r="E63" s="321"/>
      <c r="F63" s="325"/>
      <c r="G63" s="136"/>
      <c r="H63" s="187"/>
      <c r="I63" s="325"/>
      <c r="J63" s="136"/>
      <c r="K63" s="187"/>
      <c r="L63" s="325"/>
      <c r="M63" s="280"/>
      <c r="N63" s="191"/>
      <c r="O63" s="325"/>
      <c r="P63" s="89"/>
      <c r="Q63" s="190"/>
      <c r="R63" s="327"/>
      <c r="S63" s="327"/>
      <c r="T63" s="85"/>
      <c r="U63" s="211"/>
      <c r="V63" s="97"/>
      <c r="W63" s="78"/>
      <c r="X63" s="204"/>
      <c r="Y63" s="204"/>
      <c r="Z63" s="97"/>
    </row>
    <row r="64" spans="1:26">
      <c r="A64" s="182" t="s">
        <v>274</v>
      </c>
      <c r="B64" s="91" t="s">
        <v>169</v>
      </c>
      <c r="C64" s="242">
        <v>3210</v>
      </c>
      <c r="D64" s="300"/>
      <c r="E64" s="321">
        <v>0.60709999999999997</v>
      </c>
      <c r="F64" s="325">
        <v>5200000</v>
      </c>
      <c r="G64" s="136"/>
      <c r="H64" s="187">
        <v>4.4000000000000004</v>
      </c>
      <c r="I64" s="325">
        <v>5200000</v>
      </c>
      <c r="J64" s="136"/>
      <c r="K64" s="187">
        <v>4.4000000000000004</v>
      </c>
      <c r="L64" s="325"/>
      <c r="M64" s="280"/>
      <c r="N64" s="191"/>
      <c r="O64" s="325"/>
      <c r="P64" s="89"/>
      <c r="Q64" s="190"/>
      <c r="R64" s="327"/>
      <c r="S64" s="327"/>
      <c r="T64" s="85"/>
      <c r="U64" s="211"/>
      <c r="V64" s="97"/>
      <c r="W64" s="78"/>
      <c r="X64" s="204"/>
      <c r="Y64" s="204"/>
      <c r="Z64" s="97"/>
    </row>
    <row r="65" spans="1:26">
      <c r="A65" s="182" t="s">
        <v>275</v>
      </c>
      <c r="B65" s="91" t="s">
        <v>185</v>
      </c>
      <c r="C65" s="242">
        <v>143</v>
      </c>
      <c r="D65" s="300"/>
      <c r="E65" s="321">
        <v>0.69330000000000003</v>
      </c>
      <c r="F65" s="325">
        <v>820000</v>
      </c>
      <c r="G65" s="136"/>
      <c r="H65" s="187">
        <v>4.8899999999999997</v>
      </c>
      <c r="I65" s="325">
        <v>820000</v>
      </c>
      <c r="J65" s="136"/>
      <c r="K65" s="187">
        <v>4.8600000000000003</v>
      </c>
      <c r="L65" s="325"/>
      <c r="M65" s="280"/>
      <c r="N65" s="191"/>
      <c r="O65" s="325"/>
      <c r="P65" s="89"/>
      <c r="Q65" s="190"/>
      <c r="R65" s="327"/>
      <c r="S65" s="327"/>
      <c r="T65" s="85"/>
      <c r="U65" s="211"/>
      <c r="V65" s="97"/>
      <c r="W65" s="78"/>
      <c r="X65" s="204"/>
      <c r="Y65" s="204"/>
      <c r="Z65" s="97"/>
    </row>
    <row r="66" spans="1:26">
      <c r="A66" s="182" t="s">
        <v>276</v>
      </c>
      <c r="B66" s="91" t="s">
        <v>187</v>
      </c>
      <c r="C66" s="242">
        <v>1408</v>
      </c>
      <c r="D66" s="300"/>
      <c r="E66" s="321">
        <v>0.64849999999999997</v>
      </c>
      <c r="F66" s="325">
        <v>3170610</v>
      </c>
      <c r="G66" s="136"/>
      <c r="H66" s="187">
        <v>4.2300000000000004</v>
      </c>
      <c r="I66" s="325">
        <v>3170610</v>
      </c>
      <c r="J66" s="136"/>
      <c r="K66" s="187">
        <v>4.2300000000000004</v>
      </c>
      <c r="L66" s="325"/>
      <c r="M66" s="280"/>
      <c r="N66" s="191"/>
      <c r="O66" s="325"/>
      <c r="P66" s="89"/>
      <c r="Q66" s="190"/>
      <c r="R66" s="327"/>
      <c r="S66" s="327"/>
      <c r="T66" s="85"/>
      <c r="U66" s="211"/>
      <c r="V66" s="97"/>
      <c r="W66" s="78"/>
      <c r="X66" s="204"/>
      <c r="Y66" s="204"/>
      <c r="Z66" s="97"/>
    </row>
    <row r="67" spans="1:26">
      <c r="A67" s="182" t="s">
        <v>277</v>
      </c>
      <c r="B67" s="91" t="s">
        <v>194</v>
      </c>
      <c r="C67" s="242">
        <v>1667</v>
      </c>
      <c r="D67" s="300"/>
      <c r="E67" s="321">
        <v>0.65</v>
      </c>
      <c r="F67" s="325">
        <v>2950700</v>
      </c>
      <c r="G67" s="136"/>
      <c r="H67" s="187">
        <v>4.78</v>
      </c>
      <c r="I67" s="325">
        <v>2975700</v>
      </c>
      <c r="J67" s="136"/>
      <c r="K67" s="187">
        <v>4.82</v>
      </c>
      <c r="L67" s="325"/>
      <c r="M67" s="280"/>
      <c r="N67" s="191"/>
      <c r="O67" s="325"/>
      <c r="P67" s="89"/>
      <c r="Q67" s="190"/>
      <c r="R67" s="327"/>
      <c r="S67" s="327"/>
      <c r="T67" s="85"/>
      <c r="U67" s="211"/>
      <c r="V67" s="97"/>
      <c r="W67" s="78"/>
      <c r="X67" s="204"/>
      <c r="Y67" s="204"/>
      <c r="Z67" s="97"/>
    </row>
    <row r="68" spans="1:26">
      <c r="A68" s="182" t="s">
        <v>278</v>
      </c>
      <c r="B68" s="91" t="s">
        <v>200</v>
      </c>
      <c r="C68" s="242">
        <v>304</v>
      </c>
      <c r="D68" s="300"/>
      <c r="E68" s="321">
        <v>0.58389999999999997</v>
      </c>
      <c r="F68" s="325">
        <v>730000</v>
      </c>
      <c r="G68" s="136"/>
      <c r="H68" s="187">
        <v>3.88</v>
      </c>
      <c r="I68" s="325">
        <v>750000</v>
      </c>
      <c r="J68" s="136"/>
      <c r="K68" s="187">
        <v>3.95</v>
      </c>
      <c r="L68" s="325"/>
      <c r="M68" s="280"/>
      <c r="N68" s="191"/>
      <c r="O68" s="325"/>
      <c r="P68" s="89"/>
      <c r="Q68" s="190"/>
      <c r="R68" s="327"/>
      <c r="S68" s="327"/>
      <c r="T68" s="85"/>
      <c r="U68" s="211"/>
      <c r="V68" s="97"/>
      <c r="W68" s="78"/>
      <c r="X68" s="204"/>
      <c r="Y68" s="204"/>
      <c r="Z68" s="97"/>
    </row>
    <row r="69" spans="1:26">
      <c r="A69" s="182" t="s">
        <v>279</v>
      </c>
      <c r="B69" s="91" t="s">
        <v>203</v>
      </c>
      <c r="C69" s="242">
        <v>1359</v>
      </c>
      <c r="D69" s="300"/>
      <c r="E69" s="321">
        <v>0.6089</v>
      </c>
      <c r="F69" s="325">
        <v>2317041</v>
      </c>
      <c r="G69" s="136"/>
      <c r="H69" s="187">
        <v>3.8</v>
      </c>
      <c r="I69" s="325">
        <v>2317041</v>
      </c>
      <c r="J69" s="136"/>
      <c r="K69" s="187">
        <v>3.8</v>
      </c>
      <c r="L69" s="325">
        <v>2317041</v>
      </c>
      <c r="M69" s="280"/>
      <c r="N69" s="191">
        <v>3.8</v>
      </c>
      <c r="O69" s="325">
        <v>2317041</v>
      </c>
      <c r="P69" s="89"/>
      <c r="Q69" s="190">
        <v>3.8</v>
      </c>
      <c r="R69" s="327"/>
      <c r="S69" s="327"/>
      <c r="T69" s="85"/>
      <c r="U69" s="211"/>
      <c r="V69" s="97"/>
      <c r="W69" s="78"/>
      <c r="X69" s="204"/>
      <c r="Y69" s="204"/>
      <c r="Z69" s="97"/>
    </row>
    <row r="70" spans="1:26">
      <c r="A70" s="182" t="s">
        <v>280</v>
      </c>
      <c r="B70" s="91" t="s">
        <v>205</v>
      </c>
      <c r="C70" s="242">
        <v>669</v>
      </c>
      <c r="D70" s="300"/>
      <c r="E70" s="321">
        <v>0.63560000000000005</v>
      </c>
      <c r="F70" s="325">
        <v>1895058</v>
      </c>
      <c r="G70" s="136"/>
      <c r="H70" s="187">
        <v>1.36</v>
      </c>
      <c r="I70" s="325">
        <v>1895058</v>
      </c>
      <c r="J70" s="136"/>
      <c r="K70" s="187">
        <v>1.36</v>
      </c>
      <c r="L70" s="325"/>
      <c r="M70" s="280"/>
      <c r="N70" s="191"/>
      <c r="O70" s="325"/>
      <c r="P70" s="89"/>
      <c r="Q70" s="190"/>
      <c r="R70" s="327"/>
      <c r="S70" s="327"/>
      <c r="T70" s="85"/>
      <c r="U70" s="211"/>
      <c r="V70" s="97"/>
      <c r="W70" s="78"/>
      <c r="X70" s="204"/>
      <c r="Y70" s="204"/>
      <c r="Z70" s="97"/>
    </row>
    <row r="71" spans="1:26">
      <c r="A71" s="182" t="s">
        <v>281</v>
      </c>
      <c r="B71" s="91" t="s">
        <v>210</v>
      </c>
      <c r="C71" s="242"/>
      <c r="D71" s="242">
        <v>214</v>
      </c>
      <c r="E71" s="321">
        <v>0.49869999999999998</v>
      </c>
      <c r="F71" s="325"/>
      <c r="G71" s="325">
        <v>376400</v>
      </c>
      <c r="H71" s="187">
        <v>2.36</v>
      </c>
      <c r="I71" s="325"/>
      <c r="J71" s="325">
        <v>376400</v>
      </c>
      <c r="K71" s="187">
        <v>2.36</v>
      </c>
      <c r="L71" s="325"/>
      <c r="M71" s="291"/>
      <c r="N71" s="191"/>
      <c r="O71" s="325"/>
      <c r="P71" s="89"/>
      <c r="Q71" s="190"/>
      <c r="R71" s="327"/>
      <c r="S71" s="327"/>
      <c r="T71" s="85"/>
      <c r="U71" s="211"/>
      <c r="V71" s="97"/>
      <c r="W71" s="78"/>
      <c r="X71" s="204"/>
      <c r="Y71" s="204"/>
      <c r="Z71" s="97"/>
    </row>
    <row r="72" spans="1:26">
      <c r="A72" s="182" t="s">
        <v>282</v>
      </c>
      <c r="B72" s="91" t="s">
        <v>398</v>
      </c>
      <c r="C72" s="242">
        <v>169</v>
      </c>
      <c r="D72" s="300"/>
      <c r="E72" s="321">
        <v>0.63590000000000002</v>
      </c>
      <c r="F72" s="325">
        <v>550000</v>
      </c>
      <c r="G72" s="136"/>
      <c r="H72" s="187">
        <v>3.73</v>
      </c>
      <c r="I72" s="325">
        <v>550000</v>
      </c>
      <c r="J72" s="136"/>
      <c r="K72" s="187">
        <v>3.73</v>
      </c>
      <c r="L72" s="325"/>
      <c r="M72" s="291"/>
      <c r="N72" s="191"/>
      <c r="O72" s="325"/>
      <c r="P72" s="89"/>
      <c r="Q72" s="190"/>
      <c r="R72" s="327"/>
      <c r="S72" s="327"/>
      <c r="T72" s="85"/>
      <c r="U72" s="211"/>
      <c r="V72" s="97"/>
      <c r="W72" s="78"/>
      <c r="X72" s="204"/>
      <c r="Y72" s="204"/>
      <c r="Z72" s="97"/>
    </row>
    <row r="73" spans="1:26">
      <c r="A73" s="182" t="s">
        <v>283</v>
      </c>
      <c r="B73" s="91" t="s">
        <v>243</v>
      </c>
      <c r="C73" s="242">
        <v>151</v>
      </c>
      <c r="D73" s="300"/>
      <c r="E73" s="321">
        <v>0.65300000000000002</v>
      </c>
      <c r="F73" s="325">
        <v>457354</v>
      </c>
      <c r="G73" s="136"/>
      <c r="H73" s="187">
        <v>5.53</v>
      </c>
      <c r="I73" s="325">
        <v>480322</v>
      </c>
      <c r="J73" s="136"/>
      <c r="K73" s="187">
        <v>5.69</v>
      </c>
      <c r="L73" s="325"/>
      <c r="M73" s="293"/>
      <c r="N73" s="191"/>
      <c r="O73" s="325"/>
      <c r="P73" s="89"/>
      <c r="Q73" s="190"/>
      <c r="R73" s="327"/>
      <c r="S73" s="327"/>
      <c r="T73" s="85"/>
      <c r="U73" s="211"/>
      <c r="V73" s="97"/>
      <c r="W73" s="78"/>
      <c r="X73" s="204"/>
      <c r="Y73" s="204"/>
      <c r="Z73" s="97"/>
    </row>
    <row r="74" spans="1:26">
      <c r="A74" s="132"/>
      <c r="B74" s="91"/>
      <c r="C74" s="242"/>
      <c r="D74" s="300"/>
      <c r="E74" s="321"/>
      <c r="F74" s="325"/>
      <c r="G74" s="136"/>
      <c r="H74" s="187"/>
      <c r="I74" s="325"/>
      <c r="J74" s="136"/>
      <c r="K74" s="187"/>
      <c r="L74" s="325"/>
      <c r="M74" s="291"/>
      <c r="N74" s="191"/>
      <c r="O74" s="325"/>
      <c r="P74" s="89"/>
      <c r="Q74" s="190"/>
      <c r="R74" s="327"/>
      <c r="S74" s="327"/>
      <c r="T74" s="85"/>
      <c r="U74" s="211"/>
      <c r="V74" s="97"/>
      <c r="W74" s="78"/>
      <c r="X74" s="204"/>
      <c r="Y74" s="204"/>
      <c r="Z74" s="97"/>
    </row>
    <row r="75" spans="1:26">
      <c r="A75" s="132" t="s">
        <v>227</v>
      </c>
      <c r="B75" s="91"/>
      <c r="C75" s="242"/>
      <c r="D75" s="300"/>
      <c r="E75" s="321"/>
      <c r="F75" s="325"/>
      <c r="G75" s="136"/>
      <c r="H75" s="187"/>
      <c r="I75" s="325"/>
      <c r="J75" s="136"/>
      <c r="K75" s="187"/>
      <c r="L75" s="325"/>
      <c r="M75" s="291"/>
      <c r="N75" s="191"/>
      <c r="O75" s="325"/>
      <c r="P75" s="89"/>
      <c r="Q75" s="190"/>
      <c r="R75" s="327"/>
      <c r="S75" s="327"/>
      <c r="T75" s="85"/>
      <c r="U75" s="211"/>
      <c r="V75" s="97"/>
      <c r="W75" s="78"/>
      <c r="X75" s="204"/>
      <c r="Y75" s="204"/>
      <c r="Z75" s="97"/>
    </row>
    <row r="76" spans="1:26">
      <c r="A76" s="182" t="s">
        <v>284</v>
      </c>
      <c r="B76" s="91" t="s">
        <v>228</v>
      </c>
      <c r="C76" s="242">
        <v>1385</v>
      </c>
      <c r="D76" s="300"/>
      <c r="E76" s="321">
        <v>0.69869999999999999</v>
      </c>
      <c r="F76" s="325">
        <v>4150000</v>
      </c>
      <c r="G76" s="136"/>
      <c r="H76" s="187">
        <v>1.05</v>
      </c>
      <c r="I76" s="325">
        <v>4225000</v>
      </c>
      <c r="J76" s="136"/>
      <c r="K76" s="187">
        <v>1.05</v>
      </c>
      <c r="L76" s="325">
        <v>43000000</v>
      </c>
      <c r="M76" s="291"/>
      <c r="N76" s="191">
        <v>1.05</v>
      </c>
      <c r="O76" s="325"/>
      <c r="P76" s="89"/>
      <c r="Q76" s="190"/>
      <c r="R76" s="327"/>
      <c r="S76" s="327"/>
      <c r="T76" s="85"/>
      <c r="U76" s="211"/>
      <c r="V76" s="97"/>
      <c r="W76" s="78"/>
      <c r="X76" s="204"/>
      <c r="Y76" s="204"/>
      <c r="Z76" s="97"/>
    </row>
    <row r="77" spans="1:26">
      <c r="A77" s="132"/>
      <c r="B77" s="91"/>
      <c r="C77" s="242"/>
      <c r="D77" s="300"/>
      <c r="E77" s="321"/>
      <c r="F77" s="325"/>
      <c r="G77" s="136"/>
      <c r="H77" s="187"/>
      <c r="I77" s="325"/>
      <c r="J77" s="136"/>
      <c r="K77" s="187"/>
      <c r="L77" s="325"/>
      <c r="M77" s="264"/>
      <c r="N77" s="191"/>
      <c r="O77" s="325"/>
      <c r="P77" s="89"/>
      <c r="Q77" s="190"/>
      <c r="R77" s="327"/>
      <c r="S77" s="327"/>
      <c r="T77" s="85"/>
      <c r="U77" s="211"/>
      <c r="V77" s="97"/>
      <c r="W77" s="78"/>
      <c r="X77" s="204"/>
      <c r="Y77" s="204"/>
      <c r="Z77" s="97"/>
    </row>
    <row r="78" spans="1:26">
      <c r="A78" s="132" t="s">
        <v>48</v>
      </c>
      <c r="B78" s="91"/>
      <c r="C78" s="242"/>
      <c r="D78" s="300"/>
      <c r="E78" s="321"/>
      <c r="F78" s="325"/>
      <c r="G78" s="136"/>
      <c r="H78" s="187"/>
      <c r="I78" s="325"/>
      <c r="J78" s="136"/>
      <c r="K78" s="187"/>
      <c r="L78" s="325"/>
      <c r="M78" s="264"/>
      <c r="N78" s="191"/>
      <c r="O78" s="325"/>
      <c r="P78" s="89"/>
      <c r="Q78" s="190"/>
      <c r="R78" s="327"/>
      <c r="S78" s="327"/>
      <c r="T78" s="85"/>
      <c r="U78" s="211"/>
      <c r="V78" s="97"/>
      <c r="W78" s="78"/>
      <c r="X78" s="204"/>
      <c r="Y78" s="204"/>
      <c r="Z78" s="97"/>
    </row>
    <row r="79" spans="1:26">
      <c r="A79" s="182" t="s">
        <v>285</v>
      </c>
      <c r="B79" s="91" t="s">
        <v>49</v>
      </c>
      <c r="C79" s="242">
        <v>54</v>
      </c>
      <c r="D79" s="300"/>
      <c r="E79" s="321">
        <v>0.64680000000000004</v>
      </c>
      <c r="F79" s="325">
        <v>305516</v>
      </c>
      <c r="G79" s="136"/>
      <c r="H79" s="187">
        <v>1.1399999999999999</v>
      </c>
      <c r="I79" s="325">
        <v>314681</v>
      </c>
      <c r="J79" s="136"/>
      <c r="K79" s="187">
        <v>1.17</v>
      </c>
      <c r="L79" s="325"/>
      <c r="M79" s="264"/>
      <c r="N79" s="191"/>
      <c r="O79" s="325"/>
      <c r="P79" s="89"/>
      <c r="Q79" s="190"/>
      <c r="R79" s="327"/>
      <c r="S79" s="327"/>
      <c r="T79" s="85"/>
      <c r="U79" s="211"/>
      <c r="V79" s="97"/>
      <c r="W79" s="78"/>
      <c r="X79" s="204"/>
      <c r="Y79" s="204"/>
      <c r="Z79" s="97"/>
    </row>
    <row r="80" spans="1:26">
      <c r="A80" s="182" t="s">
        <v>286</v>
      </c>
      <c r="B80" s="91" t="s">
        <v>50</v>
      </c>
      <c r="C80" s="242">
        <v>663</v>
      </c>
      <c r="D80" s="300"/>
      <c r="E80" s="321">
        <v>0.66390000000000005</v>
      </c>
      <c r="F80" s="325">
        <v>540095</v>
      </c>
      <c r="G80" s="136"/>
      <c r="H80" s="187">
        <v>1.58</v>
      </c>
      <c r="I80" s="325">
        <v>550897</v>
      </c>
      <c r="J80" s="136"/>
      <c r="K80" s="187">
        <v>1.59</v>
      </c>
      <c r="L80" s="325">
        <v>561915</v>
      </c>
      <c r="M80" s="264"/>
      <c r="N80" s="191">
        <v>1.6</v>
      </c>
      <c r="O80" s="325"/>
      <c r="P80" s="89"/>
      <c r="Q80" s="190"/>
      <c r="R80" s="327"/>
      <c r="S80" s="327"/>
      <c r="T80" s="85"/>
      <c r="U80" s="211"/>
      <c r="V80" s="97"/>
      <c r="W80" s="78"/>
      <c r="X80" s="204"/>
      <c r="Y80" s="204"/>
      <c r="Z80" s="97"/>
    </row>
    <row r="81" spans="1:26">
      <c r="A81" s="132"/>
      <c r="B81" s="91"/>
      <c r="C81" s="242"/>
      <c r="D81" s="300"/>
      <c r="E81" s="321"/>
      <c r="F81" s="325"/>
      <c r="G81" s="136"/>
      <c r="H81" s="187"/>
      <c r="I81" s="325"/>
      <c r="J81" s="136"/>
      <c r="K81" s="187"/>
      <c r="L81" s="325"/>
      <c r="M81" s="280"/>
      <c r="N81" s="191"/>
      <c r="O81" s="325"/>
      <c r="P81" s="89"/>
      <c r="Q81" s="190"/>
      <c r="R81" s="327"/>
      <c r="S81" s="327"/>
      <c r="T81" s="85"/>
      <c r="U81" s="211"/>
      <c r="V81" s="97"/>
      <c r="W81" s="78"/>
      <c r="X81" s="204"/>
      <c r="Y81" s="204"/>
      <c r="Z81" s="97"/>
    </row>
    <row r="82" spans="1:26">
      <c r="A82" s="132" t="s">
        <v>171</v>
      </c>
      <c r="B82" s="91"/>
      <c r="C82" s="242"/>
      <c r="D82" s="300"/>
      <c r="E82" s="321"/>
      <c r="F82" s="325"/>
      <c r="G82" s="136"/>
      <c r="H82" s="187"/>
      <c r="I82" s="325"/>
      <c r="J82" s="136"/>
      <c r="K82" s="187"/>
      <c r="L82" s="325"/>
      <c r="M82" s="280"/>
      <c r="N82" s="191"/>
      <c r="O82" s="325"/>
      <c r="P82" s="89"/>
      <c r="Q82" s="190"/>
      <c r="R82" s="327"/>
      <c r="S82" s="327"/>
      <c r="T82" s="85"/>
      <c r="U82" s="211"/>
      <c r="V82" s="97"/>
      <c r="W82" s="78"/>
      <c r="X82" s="204"/>
      <c r="Y82" s="204"/>
      <c r="Z82" s="97"/>
    </row>
    <row r="83" spans="1:26">
      <c r="A83" s="182" t="s">
        <v>287</v>
      </c>
      <c r="B83" s="91" t="s">
        <v>172</v>
      </c>
      <c r="C83" s="242">
        <v>15522</v>
      </c>
      <c r="D83" s="300"/>
      <c r="E83" s="321">
        <v>0.53969999999999996</v>
      </c>
      <c r="F83" s="325">
        <v>40700000</v>
      </c>
      <c r="G83" s="136"/>
      <c r="H83" s="187">
        <v>4.13</v>
      </c>
      <c r="I83" s="325">
        <v>43000000</v>
      </c>
      <c r="J83" s="136"/>
      <c r="K83" s="187">
        <v>4.2300000000000004</v>
      </c>
      <c r="L83" s="325">
        <v>45400000</v>
      </c>
      <c r="M83" s="280"/>
      <c r="N83" s="191">
        <v>4.34</v>
      </c>
      <c r="O83" s="325">
        <v>47750000</v>
      </c>
      <c r="P83" s="89"/>
      <c r="Q83" s="190">
        <v>4.43</v>
      </c>
      <c r="R83" s="327"/>
      <c r="S83" s="327"/>
      <c r="T83" s="85"/>
      <c r="U83" s="211"/>
      <c r="V83" s="97"/>
      <c r="W83" s="78"/>
      <c r="X83" s="204"/>
      <c r="Y83" s="204"/>
      <c r="Z83" s="97"/>
    </row>
    <row r="84" spans="1:26">
      <c r="A84" s="182" t="s">
        <v>288</v>
      </c>
      <c r="B84" s="91" t="s">
        <v>224</v>
      </c>
      <c r="C84" s="242">
        <v>15259</v>
      </c>
      <c r="D84" s="300"/>
      <c r="E84" s="321">
        <v>0.63859999999999995</v>
      </c>
      <c r="F84" s="325">
        <v>49581000</v>
      </c>
      <c r="G84" s="136"/>
      <c r="H84" s="187">
        <v>2.62</v>
      </c>
      <c r="I84" s="325">
        <v>53077000</v>
      </c>
      <c r="J84" s="136"/>
      <c r="K84" s="187">
        <v>2.73</v>
      </c>
      <c r="L84" s="325">
        <v>57151000</v>
      </c>
      <c r="M84" s="291"/>
      <c r="N84" s="191">
        <v>2.85</v>
      </c>
      <c r="O84" s="325"/>
      <c r="P84" s="89"/>
      <c r="Q84" s="190"/>
      <c r="R84" s="327"/>
      <c r="S84" s="327"/>
      <c r="T84" s="85"/>
      <c r="U84" s="211"/>
      <c r="V84" s="97"/>
      <c r="W84" s="78"/>
      <c r="X84" s="204"/>
      <c r="Y84" s="204"/>
      <c r="Z84" s="97"/>
    </row>
    <row r="85" spans="1:26">
      <c r="A85" s="182" t="s">
        <v>289</v>
      </c>
      <c r="B85" s="91" t="s">
        <v>226</v>
      </c>
      <c r="C85" s="242">
        <v>52325</v>
      </c>
      <c r="D85" s="300"/>
      <c r="E85" s="321">
        <v>0.7107</v>
      </c>
      <c r="F85" s="325">
        <v>229400000</v>
      </c>
      <c r="G85" s="136"/>
      <c r="H85" s="187">
        <v>1.38</v>
      </c>
      <c r="I85" s="325">
        <v>250300000</v>
      </c>
      <c r="J85" s="136"/>
      <c r="K85" s="187">
        <v>1.44</v>
      </c>
      <c r="L85" s="325">
        <v>278600000</v>
      </c>
      <c r="M85" s="291"/>
      <c r="N85" s="191">
        <v>1.53</v>
      </c>
      <c r="O85" s="325"/>
      <c r="P85" s="89"/>
      <c r="Q85" s="190"/>
      <c r="R85" s="327"/>
      <c r="S85" s="327"/>
      <c r="T85" s="85"/>
      <c r="U85" s="211"/>
      <c r="V85" s="97"/>
      <c r="W85" s="78"/>
      <c r="X85" s="204"/>
      <c r="Y85" s="204"/>
      <c r="Z85" s="97"/>
    </row>
    <row r="86" spans="1:26">
      <c r="A86" s="182" t="s">
        <v>290</v>
      </c>
      <c r="B86" s="91" t="s">
        <v>235</v>
      </c>
      <c r="C86" s="242">
        <v>2977</v>
      </c>
      <c r="D86" s="300"/>
      <c r="E86" s="321">
        <v>0.6986</v>
      </c>
      <c r="F86" s="325">
        <v>11706816</v>
      </c>
      <c r="G86" s="136"/>
      <c r="H86" s="187">
        <v>3.53</v>
      </c>
      <c r="I86" s="325">
        <v>12175089</v>
      </c>
      <c r="J86" s="136"/>
      <c r="K86" s="187">
        <v>3.56</v>
      </c>
      <c r="L86" s="325">
        <v>12662093</v>
      </c>
      <c r="M86" s="291"/>
      <c r="N86" s="191">
        <v>3.6</v>
      </c>
      <c r="O86" s="325">
        <v>13168576</v>
      </c>
      <c r="P86" s="89"/>
      <c r="Q86" s="190">
        <v>3.63</v>
      </c>
      <c r="R86" s="327"/>
      <c r="S86" s="327"/>
      <c r="T86" s="85"/>
      <c r="U86" s="211"/>
      <c r="V86" s="97"/>
      <c r="W86" s="78"/>
      <c r="X86" s="204"/>
      <c r="Y86" s="204"/>
      <c r="Z86" s="97"/>
    </row>
    <row r="87" spans="1:26">
      <c r="A87" s="182"/>
      <c r="B87" s="91"/>
      <c r="C87" s="242"/>
      <c r="D87" s="332"/>
      <c r="E87" s="321"/>
      <c r="F87" s="325"/>
      <c r="G87" s="136"/>
      <c r="H87" s="187"/>
      <c r="I87" s="325"/>
      <c r="J87" s="136"/>
      <c r="K87" s="187"/>
      <c r="L87" s="325"/>
      <c r="M87" s="331"/>
      <c r="N87" s="191"/>
      <c r="O87" s="325"/>
      <c r="P87" s="89"/>
      <c r="Q87" s="190"/>
      <c r="R87" s="327"/>
      <c r="S87" s="327"/>
      <c r="T87" s="85"/>
      <c r="U87" s="211"/>
      <c r="V87" s="97"/>
      <c r="W87" s="78"/>
      <c r="X87" s="204"/>
      <c r="Y87" s="204"/>
      <c r="Z87" s="97"/>
    </row>
    <row r="88" spans="1:26">
      <c r="A88" s="132" t="s">
        <v>51</v>
      </c>
      <c r="B88" s="91"/>
      <c r="C88" s="242"/>
      <c r="D88" s="300"/>
      <c r="E88" s="321"/>
      <c r="F88" s="325"/>
      <c r="G88" s="136"/>
      <c r="H88" s="187"/>
      <c r="I88" s="325"/>
      <c r="J88" s="136"/>
      <c r="K88" s="187"/>
      <c r="L88" s="325"/>
      <c r="M88" s="198"/>
      <c r="N88" s="191"/>
      <c r="O88" s="325"/>
      <c r="P88" s="89"/>
      <c r="Q88" s="190"/>
      <c r="R88" s="327"/>
      <c r="S88" s="327"/>
      <c r="T88" s="85"/>
      <c r="U88" s="211"/>
      <c r="V88" s="97"/>
      <c r="W88" s="78"/>
      <c r="X88" s="204"/>
      <c r="Y88" s="204"/>
      <c r="Z88" s="97"/>
    </row>
    <row r="89" spans="1:26">
      <c r="A89" s="182" t="s">
        <v>291</v>
      </c>
      <c r="B89" s="91" t="s">
        <v>53</v>
      </c>
      <c r="C89" s="242">
        <v>10799</v>
      </c>
      <c r="D89" s="300"/>
      <c r="E89" s="321">
        <v>0.628</v>
      </c>
      <c r="F89" s="325">
        <v>22900000</v>
      </c>
      <c r="G89" s="136"/>
      <c r="H89" s="187">
        <v>3.47</v>
      </c>
      <c r="I89" s="325">
        <v>22900000</v>
      </c>
      <c r="J89" s="136"/>
      <c r="K89" s="187">
        <v>3.41</v>
      </c>
      <c r="L89" s="325">
        <v>22900000</v>
      </c>
      <c r="M89" s="259"/>
      <c r="N89" s="191">
        <v>3.36</v>
      </c>
      <c r="O89" s="325"/>
      <c r="P89" s="89"/>
      <c r="Q89" s="190"/>
      <c r="R89" s="327"/>
      <c r="S89" s="327"/>
      <c r="T89" s="85"/>
      <c r="U89" s="211"/>
      <c r="V89" s="97"/>
      <c r="W89" s="78"/>
      <c r="X89" s="204"/>
      <c r="Y89" s="204"/>
      <c r="Z89" s="97"/>
    </row>
    <row r="90" spans="1:26">
      <c r="A90" s="132"/>
      <c r="B90" s="91"/>
      <c r="C90" s="242"/>
      <c r="D90" s="300"/>
      <c r="E90" s="321"/>
      <c r="F90" s="325"/>
      <c r="G90" s="136"/>
      <c r="H90" s="187"/>
      <c r="I90" s="325"/>
      <c r="J90" s="136"/>
      <c r="K90" s="187"/>
      <c r="L90" s="325"/>
      <c r="M90" s="274"/>
      <c r="N90" s="191"/>
      <c r="O90" s="325"/>
      <c r="P90" s="89"/>
      <c r="Q90" s="190"/>
      <c r="R90" s="327"/>
      <c r="S90" s="327"/>
      <c r="T90" s="85"/>
      <c r="U90" s="211"/>
      <c r="V90" s="97"/>
      <c r="W90" s="78"/>
      <c r="X90" s="204"/>
      <c r="Y90" s="204"/>
      <c r="Z90" s="97"/>
    </row>
    <row r="91" spans="1:26">
      <c r="A91" s="132" t="s">
        <v>163</v>
      </c>
      <c r="B91" s="91"/>
      <c r="C91" s="242"/>
      <c r="D91" s="300"/>
      <c r="E91" s="321"/>
      <c r="F91" s="325"/>
      <c r="G91" s="136"/>
      <c r="H91" s="187"/>
      <c r="I91" s="325"/>
      <c r="J91" s="136"/>
      <c r="K91" s="187"/>
      <c r="L91" s="325"/>
      <c r="M91" s="274"/>
      <c r="N91" s="191"/>
      <c r="O91" s="325"/>
      <c r="P91" s="89"/>
      <c r="Q91" s="190"/>
      <c r="R91" s="327"/>
      <c r="S91" s="327"/>
      <c r="T91" s="85"/>
      <c r="U91" s="211"/>
      <c r="V91" s="97"/>
      <c r="W91" s="78"/>
      <c r="X91" s="204"/>
      <c r="Y91" s="204"/>
      <c r="Z91" s="97"/>
    </row>
    <row r="92" spans="1:26">
      <c r="A92" s="182" t="s">
        <v>292</v>
      </c>
      <c r="B92" s="91" t="s">
        <v>164</v>
      </c>
      <c r="C92" s="242">
        <v>39</v>
      </c>
      <c r="D92" s="300"/>
      <c r="E92" s="321">
        <v>0.75</v>
      </c>
      <c r="F92" s="325">
        <v>265000</v>
      </c>
      <c r="G92" s="136"/>
      <c r="H92" s="187">
        <v>2.48</v>
      </c>
      <c r="I92" s="325">
        <v>275000</v>
      </c>
      <c r="J92" s="136"/>
      <c r="K92" s="187">
        <v>2.58</v>
      </c>
      <c r="L92" s="325"/>
      <c r="M92" s="274"/>
      <c r="N92" s="191"/>
      <c r="O92" s="325"/>
      <c r="P92" s="89"/>
      <c r="Q92" s="190"/>
      <c r="R92" s="327"/>
      <c r="S92" s="327"/>
      <c r="T92" s="85"/>
      <c r="U92" s="211"/>
      <c r="V92" s="97"/>
      <c r="W92" s="78"/>
      <c r="X92" s="204"/>
      <c r="Y92" s="204"/>
      <c r="Z92" s="97"/>
    </row>
    <row r="93" spans="1:26">
      <c r="A93" s="182" t="s">
        <v>293</v>
      </c>
      <c r="B93" s="91" t="s">
        <v>165</v>
      </c>
      <c r="C93" s="242">
        <v>3226</v>
      </c>
      <c r="D93" s="300"/>
      <c r="E93" s="321">
        <v>0.62329999999999997</v>
      </c>
      <c r="F93" s="325">
        <v>7772011</v>
      </c>
      <c r="G93" s="136"/>
      <c r="H93" s="187">
        <v>3.46</v>
      </c>
      <c r="I93" s="325">
        <v>6893226</v>
      </c>
      <c r="J93" s="136"/>
      <c r="K93" s="187">
        <v>3.04</v>
      </c>
      <c r="L93" s="325"/>
      <c r="M93" s="274"/>
      <c r="N93" s="191"/>
      <c r="O93" s="325"/>
      <c r="P93" s="89"/>
      <c r="Q93" s="190"/>
      <c r="R93" s="327"/>
      <c r="S93" s="327"/>
      <c r="T93" s="85"/>
      <c r="U93" s="211"/>
      <c r="V93" s="97"/>
      <c r="W93" s="78"/>
      <c r="X93" s="204"/>
      <c r="Y93" s="204"/>
      <c r="Z93" s="97"/>
    </row>
    <row r="94" spans="1:26">
      <c r="A94" s="182" t="s">
        <v>294</v>
      </c>
      <c r="B94" s="91" t="s">
        <v>163</v>
      </c>
      <c r="C94" s="242">
        <v>637</v>
      </c>
      <c r="D94" s="300"/>
      <c r="E94" s="321">
        <v>0.63739999999999997</v>
      </c>
      <c r="F94" s="325">
        <v>1588555</v>
      </c>
      <c r="G94" s="136"/>
      <c r="H94" s="187">
        <v>2.2799999999999998</v>
      </c>
      <c r="I94" s="325">
        <v>1588555</v>
      </c>
      <c r="J94" s="136"/>
      <c r="K94" s="187">
        <v>2.2799999999999998</v>
      </c>
      <c r="L94" s="325"/>
      <c r="M94" s="274"/>
      <c r="N94" s="191"/>
      <c r="O94" s="325"/>
      <c r="P94" s="89"/>
      <c r="Q94" s="190"/>
      <c r="R94" s="327"/>
      <c r="S94" s="327"/>
      <c r="T94" s="85"/>
      <c r="U94" s="211"/>
      <c r="V94" s="97"/>
      <c r="W94" s="78"/>
      <c r="X94" s="204"/>
      <c r="Y94" s="204"/>
      <c r="Z94" s="97"/>
    </row>
    <row r="95" spans="1:26">
      <c r="A95" s="182" t="s">
        <v>295</v>
      </c>
      <c r="B95" s="91" t="s">
        <v>168</v>
      </c>
      <c r="C95" s="242">
        <v>882</v>
      </c>
      <c r="D95" s="300"/>
      <c r="E95" s="321">
        <v>0.66949999999999998</v>
      </c>
      <c r="F95" s="325">
        <v>2200000</v>
      </c>
      <c r="G95" s="136"/>
      <c r="H95" s="187">
        <v>0.97</v>
      </c>
      <c r="I95" s="325">
        <v>2200000</v>
      </c>
      <c r="J95" s="136"/>
      <c r="K95" s="187">
        <v>0.95</v>
      </c>
      <c r="L95" s="325">
        <v>2200000</v>
      </c>
      <c r="M95" s="280"/>
      <c r="N95" s="191">
        <v>0.93</v>
      </c>
      <c r="O95" s="325">
        <v>2200000</v>
      </c>
      <c r="P95" s="89"/>
      <c r="Q95" s="190">
        <v>0.91</v>
      </c>
      <c r="R95" s="327"/>
      <c r="S95" s="327"/>
      <c r="T95" s="85"/>
      <c r="U95" s="211"/>
      <c r="V95" s="97"/>
      <c r="W95" s="78"/>
      <c r="X95" s="204"/>
      <c r="Y95" s="204"/>
      <c r="Z95" s="97"/>
    </row>
    <row r="96" spans="1:26">
      <c r="A96" s="132"/>
      <c r="B96" s="91"/>
      <c r="C96" s="242"/>
      <c r="D96" s="300"/>
      <c r="E96" s="321"/>
      <c r="F96" s="325"/>
      <c r="G96" s="136"/>
      <c r="H96" s="187"/>
      <c r="I96" s="325"/>
      <c r="J96" s="136"/>
      <c r="K96" s="187"/>
      <c r="L96" s="325"/>
      <c r="M96" s="280"/>
      <c r="N96" s="191"/>
      <c r="O96" s="325"/>
      <c r="P96" s="89"/>
      <c r="Q96" s="190"/>
      <c r="R96" s="327"/>
      <c r="S96" s="327"/>
      <c r="T96" s="85"/>
      <c r="U96" s="211"/>
      <c r="V96" s="97"/>
      <c r="W96" s="78"/>
      <c r="X96" s="204"/>
      <c r="Y96" s="204"/>
      <c r="Z96" s="97"/>
    </row>
    <row r="97" spans="1:26">
      <c r="A97" s="132" t="s">
        <v>119</v>
      </c>
      <c r="B97" s="91"/>
      <c r="C97" s="242"/>
      <c r="D97" s="300"/>
      <c r="E97" s="321"/>
      <c r="F97" s="325"/>
      <c r="G97" s="136"/>
      <c r="H97" s="187"/>
      <c r="I97" s="325"/>
      <c r="J97" s="136"/>
      <c r="K97" s="187"/>
      <c r="L97" s="325"/>
      <c r="M97" s="280"/>
      <c r="N97" s="191"/>
      <c r="O97" s="325"/>
      <c r="P97" s="89"/>
      <c r="Q97" s="190"/>
      <c r="R97" s="327"/>
      <c r="S97" s="327"/>
      <c r="T97" s="85"/>
      <c r="U97" s="211"/>
      <c r="V97" s="97"/>
      <c r="W97" s="78"/>
      <c r="X97" s="204"/>
      <c r="Y97" s="204"/>
      <c r="Z97" s="97"/>
    </row>
    <row r="98" spans="1:26">
      <c r="A98" s="182" t="s">
        <v>296</v>
      </c>
      <c r="B98" s="91" t="s">
        <v>120</v>
      </c>
      <c r="C98" s="242">
        <v>84</v>
      </c>
      <c r="D98" s="300"/>
      <c r="E98" s="321">
        <v>0.66290000000000004</v>
      </c>
      <c r="F98" s="325">
        <v>385830</v>
      </c>
      <c r="G98" s="136"/>
      <c r="H98" s="187">
        <v>2.42</v>
      </c>
      <c r="I98" s="325">
        <v>385830</v>
      </c>
      <c r="J98" s="136"/>
      <c r="K98" s="187">
        <v>2.5099999999999998</v>
      </c>
      <c r="L98" s="325"/>
      <c r="M98" s="280"/>
      <c r="N98" s="191"/>
      <c r="O98" s="325"/>
      <c r="P98" s="89"/>
      <c r="Q98" s="190"/>
      <c r="R98" s="327"/>
      <c r="S98" s="327"/>
      <c r="T98" s="85"/>
      <c r="U98" s="211"/>
      <c r="V98" s="97"/>
      <c r="W98" s="78"/>
      <c r="X98" s="204"/>
      <c r="Y98" s="204"/>
      <c r="Z98" s="97"/>
    </row>
    <row r="99" spans="1:26">
      <c r="A99" s="182" t="s">
        <v>297</v>
      </c>
      <c r="B99" s="91" t="s">
        <v>121</v>
      </c>
      <c r="C99" s="242">
        <v>66</v>
      </c>
      <c r="D99" s="300"/>
      <c r="E99" s="321">
        <v>0.58330000000000004</v>
      </c>
      <c r="F99" s="325">
        <v>110000</v>
      </c>
      <c r="G99" s="136"/>
      <c r="H99" s="187">
        <v>1.99</v>
      </c>
      <c r="I99" s="325">
        <v>110000</v>
      </c>
      <c r="J99" s="136"/>
      <c r="K99" s="187">
        <v>1.99</v>
      </c>
      <c r="L99" s="325"/>
      <c r="M99" s="280"/>
      <c r="N99" s="191"/>
      <c r="O99" s="325"/>
      <c r="P99" s="89"/>
      <c r="Q99" s="190"/>
      <c r="R99" s="327"/>
      <c r="S99" s="327"/>
      <c r="T99" s="85"/>
      <c r="U99" s="211"/>
      <c r="V99" s="97"/>
      <c r="W99" s="78"/>
      <c r="X99" s="204"/>
      <c r="Y99" s="204"/>
      <c r="Z99" s="97"/>
    </row>
    <row r="100" spans="1:26">
      <c r="A100" s="182" t="s">
        <v>298</v>
      </c>
      <c r="B100" s="91" t="s">
        <v>119</v>
      </c>
      <c r="C100" s="242">
        <v>76</v>
      </c>
      <c r="D100" s="300"/>
      <c r="E100" s="321">
        <v>0.70179999999999998</v>
      </c>
      <c r="F100" s="325">
        <v>90000</v>
      </c>
      <c r="G100" s="136"/>
      <c r="H100" s="187">
        <v>2.37</v>
      </c>
      <c r="I100" s="325">
        <v>90000</v>
      </c>
      <c r="J100" s="136"/>
      <c r="K100" s="187">
        <v>2.37</v>
      </c>
      <c r="L100" s="325">
        <v>90000</v>
      </c>
      <c r="M100" s="280"/>
      <c r="N100" s="191">
        <v>2.37</v>
      </c>
      <c r="O100" s="325"/>
      <c r="P100" s="89"/>
      <c r="Q100" s="190"/>
      <c r="R100" s="327"/>
      <c r="S100" s="327"/>
      <c r="T100" s="85"/>
      <c r="U100" s="211"/>
      <c r="V100" s="97"/>
      <c r="W100" s="78"/>
      <c r="X100" s="204"/>
      <c r="Y100" s="204"/>
      <c r="Z100" s="97"/>
    </row>
    <row r="101" spans="1:26">
      <c r="A101" s="132"/>
      <c r="B101" s="91"/>
      <c r="C101" s="242"/>
      <c r="D101" s="300"/>
      <c r="E101" s="321"/>
      <c r="F101" s="325"/>
      <c r="G101" s="136"/>
      <c r="H101" s="187"/>
      <c r="I101" s="325"/>
      <c r="J101" s="136"/>
      <c r="K101" s="187"/>
      <c r="L101" s="325"/>
      <c r="M101" s="280"/>
      <c r="N101" s="191"/>
      <c r="O101" s="325"/>
      <c r="P101" s="89"/>
      <c r="Q101" s="190"/>
      <c r="R101" s="327"/>
      <c r="S101" s="327"/>
      <c r="T101" s="85"/>
      <c r="U101" s="211"/>
      <c r="V101" s="97"/>
      <c r="W101" s="78"/>
      <c r="X101" s="204"/>
      <c r="Y101" s="204"/>
      <c r="Z101" s="97"/>
    </row>
    <row r="102" spans="1:26">
      <c r="A102" s="132" t="s">
        <v>182</v>
      </c>
      <c r="B102" s="91"/>
      <c r="C102" s="242"/>
      <c r="D102" s="300"/>
      <c r="E102" s="321"/>
      <c r="F102" s="325"/>
      <c r="G102" s="136"/>
      <c r="H102" s="187"/>
      <c r="I102" s="325"/>
      <c r="J102" s="136"/>
      <c r="K102" s="187"/>
      <c r="L102" s="325"/>
      <c r="M102" s="280"/>
      <c r="N102" s="191"/>
      <c r="O102" s="325"/>
      <c r="P102" s="89"/>
      <c r="Q102" s="190"/>
      <c r="R102" s="327"/>
      <c r="S102" s="327"/>
      <c r="T102" s="85"/>
      <c r="U102" s="211"/>
      <c r="V102" s="97"/>
      <c r="W102" s="78"/>
      <c r="X102" s="204"/>
      <c r="Y102" s="204"/>
      <c r="Z102" s="97"/>
    </row>
    <row r="103" spans="1:26">
      <c r="A103" s="182" t="s">
        <v>299</v>
      </c>
      <c r="B103" s="91" t="s">
        <v>183</v>
      </c>
      <c r="C103" s="242">
        <v>2790</v>
      </c>
      <c r="D103" s="300"/>
      <c r="E103" s="321">
        <v>0.61170000000000002</v>
      </c>
      <c r="F103" s="325">
        <v>4800000</v>
      </c>
      <c r="G103" s="136"/>
      <c r="H103" s="187">
        <v>2.88</v>
      </c>
      <c r="I103" s="325">
        <v>4900000</v>
      </c>
      <c r="J103" s="136"/>
      <c r="K103" s="187">
        <v>2.89</v>
      </c>
      <c r="L103" s="325">
        <v>5000000</v>
      </c>
      <c r="M103" s="280"/>
      <c r="N103" s="191">
        <v>2.91</v>
      </c>
      <c r="O103" s="325">
        <v>5100000</v>
      </c>
      <c r="P103" s="89"/>
      <c r="Q103" s="190">
        <v>2.93</v>
      </c>
      <c r="R103" s="327"/>
      <c r="S103" s="327"/>
      <c r="T103" s="85"/>
      <c r="U103" s="211"/>
      <c r="V103" s="97"/>
      <c r="W103" s="78"/>
      <c r="X103" s="204"/>
      <c r="Y103" s="204"/>
      <c r="Z103" s="97"/>
    </row>
    <row r="104" spans="1:26">
      <c r="A104" s="182" t="s">
        <v>300</v>
      </c>
      <c r="B104" s="91" t="s">
        <v>204</v>
      </c>
      <c r="C104" s="242">
        <v>317</v>
      </c>
      <c r="D104" s="300"/>
      <c r="E104" s="321">
        <v>0.6865</v>
      </c>
      <c r="F104" s="325">
        <v>805000</v>
      </c>
      <c r="G104" s="136"/>
      <c r="H104" s="187">
        <v>2.5499999999999998</v>
      </c>
      <c r="I104" s="325">
        <v>805000</v>
      </c>
      <c r="J104" s="136"/>
      <c r="K104" s="187">
        <v>2.5499999999999998</v>
      </c>
      <c r="L104" s="325">
        <v>805000</v>
      </c>
      <c r="M104" s="280"/>
      <c r="N104" s="191">
        <v>2.5499999999999998</v>
      </c>
      <c r="O104" s="325">
        <v>805000</v>
      </c>
      <c r="P104" s="89"/>
      <c r="Q104" s="190">
        <v>2.5499999999999998</v>
      </c>
      <c r="R104" s="327"/>
      <c r="S104" s="327"/>
      <c r="T104" s="85"/>
      <c r="U104" s="211"/>
      <c r="V104" s="97"/>
      <c r="W104" s="78"/>
      <c r="X104" s="204"/>
      <c r="Y104" s="204"/>
      <c r="Z104" s="97"/>
    </row>
    <row r="105" spans="1:26">
      <c r="A105" s="182" t="s">
        <v>301</v>
      </c>
      <c r="B105" s="91" t="s">
        <v>206</v>
      </c>
      <c r="C105" s="242">
        <v>781</v>
      </c>
      <c r="D105" s="300"/>
      <c r="E105" s="321">
        <v>0.59389999999999998</v>
      </c>
      <c r="F105" s="325">
        <v>925000</v>
      </c>
      <c r="G105" s="136"/>
      <c r="H105" s="187">
        <v>2.42</v>
      </c>
      <c r="I105" s="325">
        <v>925000</v>
      </c>
      <c r="J105" s="136"/>
      <c r="K105" s="187">
        <v>2.39</v>
      </c>
      <c r="L105" s="325">
        <v>925000</v>
      </c>
      <c r="M105" s="280"/>
      <c r="N105" s="191">
        <v>2.37</v>
      </c>
      <c r="O105" s="325"/>
      <c r="P105" s="89"/>
      <c r="Q105" s="190"/>
      <c r="R105" s="327"/>
      <c r="S105" s="327"/>
      <c r="T105" s="85"/>
      <c r="U105" s="211"/>
      <c r="V105" s="97"/>
      <c r="W105" s="78"/>
      <c r="X105" s="204"/>
      <c r="Y105" s="204"/>
      <c r="Z105" s="97"/>
    </row>
    <row r="106" spans="1:26">
      <c r="A106" s="182" t="s">
        <v>302</v>
      </c>
      <c r="B106" s="91" t="s">
        <v>213</v>
      </c>
      <c r="C106" s="242">
        <v>733</v>
      </c>
      <c r="D106" s="300"/>
      <c r="E106" s="321">
        <v>0.64300000000000002</v>
      </c>
      <c r="F106" s="325">
        <v>1100000</v>
      </c>
      <c r="G106" s="136"/>
      <c r="H106" s="187">
        <v>2.48</v>
      </c>
      <c r="I106" s="325">
        <v>1100000</v>
      </c>
      <c r="J106" s="136"/>
      <c r="K106" s="187">
        <v>2.46</v>
      </c>
      <c r="L106" s="325">
        <v>1100000</v>
      </c>
      <c r="M106" s="291"/>
      <c r="N106" s="191">
        <v>2.44</v>
      </c>
      <c r="O106" s="325"/>
      <c r="P106" s="89"/>
      <c r="Q106" s="190"/>
      <c r="R106" s="327"/>
      <c r="S106" s="327"/>
      <c r="T106" s="85"/>
      <c r="U106" s="211"/>
      <c r="V106" s="97"/>
      <c r="W106" s="78"/>
      <c r="X106" s="204"/>
      <c r="Y106" s="204"/>
      <c r="Z106" s="97"/>
    </row>
    <row r="107" spans="1:26">
      <c r="A107" s="182" t="s">
        <v>303</v>
      </c>
      <c r="B107" s="91" t="s">
        <v>218</v>
      </c>
      <c r="C107" s="242">
        <v>270</v>
      </c>
      <c r="D107" s="300"/>
      <c r="E107" s="321">
        <v>0.71230000000000004</v>
      </c>
      <c r="F107" s="325">
        <v>480000</v>
      </c>
      <c r="G107" s="136"/>
      <c r="H107" s="187">
        <v>2.3199999999999998</v>
      </c>
      <c r="I107" s="325">
        <v>480000</v>
      </c>
      <c r="J107" s="136"/>
      <c r="K107" s="187">
        <v>2.3199999999999998</v>
      </c>
      <c r="L107" s="325"/>
      <c r="M107" s="291"/>
      <c r="N107" s="191"/>
      <c r="O107" s="325"/>
      <c r="P107" s="89"/>
      <c r="Q107" s="190"/>
      <c r="R107" s="327"/>
      <c r="S107" s="327"/>
      <c r="T107" s="85"/>
      <c r="U107" s="211"/>
      <c r="V107" s="97"/>
      <c r="W107" s="78"/>
      <c r="X107" s="204"/>
      <c r="Y107" s="204"/>
      <c r="Z107" s="97"/>
    </row>
    <row r="108" spans="1:26">
      <c r="A108" s="132"/>
      <c r="B108" s="91"/>
      <c r="C108" s="242"/>
      <c r="D108" s="300"/>
      <c r="E108" s="321"/>
      <c r="F108" s="325"/>
      <c r="G108" s="136"/>
      <c r="H108" s="187"/>
      <c r="I108" s="325"/>
      <c r="J108" s="136"/>
      <c r="K108" s="187"/>
      <c r="L108" s="325"/>
      <c r="M108" s="280"/>
      <c r="N108" s="191"/>
      <c r="O108" s="325"/>
      <c r="P108" s="89"/>
      <c r="Q108" s="190"/>
      <c r="R108" s="327"/>
      <c r="S108" s="327"/>
      <c r="T108" s="85"/>
      <c r="U108" s="211"/>
      <c r="V108" s="97"/>
      <c r="W108" s="78"/>
      <c r="X108" s="204"/>
      <c r="Y108" s="204"/>
      <c r="Z108" s="97"/>
    </row>
    <row r="109" spans="1:26">
      <c r="A109" s="132" t="s">
        <v>128</v>
      </c>
      <c r="B109" s="91"/>
      <c r="C109" s="242"/>
      <c r="D109" s="300"/>
      <c r="E109" s="321"/>
      <c r="F109" s="325"/>
      <c r="G109" s="136"/>
      <c r="H109" s="187"/>
      <c r="I109" s="325"/>
      <c r="J109" s="136"/>
      <c r="K109" s="187"/>
      <c r="L109" s="325"/>
      <c r="M109" s="274"/>
      <c r="N109" s="191"/>
      <c r="O109" s="325"/>
      <c r="P109" s="89"/>
      <c r="Q109" s="190"/>
      <c r="R109" s="327"/>
      <c r="S109" s="327"/>
      <c r="T109" s="85"/>
      <c r="U109" s="211"/>
      <c r="V109" s="97"/>
      <c r="W109" s="78"/>
      <c r="X109" s="204"/>
      <c r="Y109" s="204"/>
      <c r="Z109" s="97"/>
    </row>
    <row r="110" spans="1:26">
      <c r="A110" s="182" t="s">
        <v>304</v>
      </c>
      <c r="B110" s="91" t="s">
        <v>130</v>
      </c>
      <c r="C110" s="242">
        <v>88</v>
      </c>
      <c r="D110" s="300"/>
      <c r="E110" s="321">
        <v>0.55700000000000005</v>
      </c>
      <c r="F110" s="325">
        <v>540187</v>
      </c>
      <c r="G110" s="136"/>
      <c r="H110" s="187">
        <v>2.35</v>
      </c>
      <c r="I110" s="325">
        <v>540187</v>
      </c>
      <c r="J110" s="136"/>
      <c r="K110" s="187">
        <v>2.35</v>
      </c>
      <c r="L110" s="325"/>
      <c r="M110" s="274"/>
      <c r="N110" s="191"/>
      <c r="O110" s="325"/>
      <c r="P110" s="89"/>
      <c r="Q110" s="190"/>
      <c r="R110" s="327"/>
      <c r="S110" s="327"/>
      <c r="T110" s="85"/>
      <c r="U110" s="211"/>
      <c r="V110" s="97"/>
      <c r="W110" s="78"/>
      <c r="X110" s="204"/>
      <c r="Y110" s="204"/>
      <c r="Z110" s="97"/>
    </row>
    <row r="111" spans="1:26">
      <c r="A111" s="182" t="s">
        <v>305</v>
      </c>
      <c r="B111" s="91" t="s">
        <v>131</v>
      </c>
      <c r="C111" s="242">
        <v>229</v>
      </c>
      <c r="D111" s="300"/>
      <c r="E111" s="321">
        <v>0.71650000000000003</v>
      </c>
      <c r="F111" s="325">
        <v>698000</v>
      </c>
      <c r="G111" s="136"/>
      <c r="H111" s="187">
        <v>3.12</v>
      </c>
      <c r="I111" s="325"/>
      <c r="J111" s="136"/>
      <c r="K111" s="187"/>
      <c r="L111" s="325"/>
      <c r="M111" s="274"/>
      <c r="N111" s="191"/>
      <c r="O111" s="325"/>
      <c r="P111" s="89"/>
      <c r="Q111" s="190"/>
      <c r="R111" s="327"/>
      <c r="S111" s="327"/>
      <c r="T111" s="85"/>
      <c r="U111" s="211"/>
      <c r="V111" s="97"/>
      <c r="W111" s="78"/>
      <c r="X111" s="204"/>
      <c r="Y111" s="204"/>
      <c r="Z111" s="97"/>
    </row>
    <row r="112" spans="1:26">
      <c r="A112" s="182" t="s">
        <v>306</v>
      </c>
      <c r="B112" s="91" t="s">
        <v>132</v>
      </c>
      <c r="C112" s="242">
        <v>283</v>
      </c>
      <c r="D112" s="300"/>
      <c r="E112" s="321">
        <v>0.61309999999999998</v>
      </c>
      <c r="F112" s="325">
        <v>695000</v>
      </c>
      <c r="G112" s="136"/>
      <c r="H112" s="187">
        <v>3.93</v>
      </c>
      <c r="I112" s="325">
        <v>695000</v>
      </c>
      <c r="J112" s="136"/>
      <c r="K112" s="187">
        <v>3.93</v>
      </c>
      <c r="L112" s="325"/>
      <c r="M112" s="274"/>
      <c r="N112" s="191"/>
      <c r="O112" s="325"/>
      <c r="P112" s="89"/>
      <c r="Q112" s="190"/>
      <c r="R112" s="327"/>
      <c r="S112" s="327"/>
      <c r="T112" s="85"/>
      <c r="U112" s="211"/>
      <c r="V112" s="97"/>
      <c r="W112" s="78"/>
      <c r="X112" s="204"/>
      <c r="Y112" s="204"/>
      <c r="Z112" s="97"/>
    </row>
    <row r="113" spans="1:26">
      <c r="A113" s="182" t="s">
        <v>307</v>
      </c>
      <c r="B113" s="91" t="s">
        <v>133</v>
      </c>
      <c r="C113" s="242">
        <v>86</v>
      </c>
      <c r="D113" s="300"/>
      <c r="E113" s="321">
        <v>0.74209999999999998</v>
      </c>
      <c r="F113" s="325">
        <v>540000</v>
      </c>
      <c r="G113" s="136"/>
      <c r="H113" s="187">
        <v>4.0599999999999996</v>
      </c>
      <c r="I113" s="325">
        <v>545000</v>
      </c>
      <c r="J113" s="136"/>
      <c r="K113" s="187">
        <v>4.0599999999999996</v>
      </c>
      <c r="L113" s="325"/>
      <c r="M113" s="274"/>
      <c r="N113" s="191"/>
      <c r="O113" s="325"/>
      <c r="P113" s="89"/>
      <c r="Q113" s="190"/>
      <c r="R113" s="327"/>
      <c r="S113" s="327"/>
      <c r="T113" s="85"/>
      <c r="U113" s="211"/>
      <c r="V113" s="97"/>
      <c r="W113" s="78"/>
      <c r="X113" s="204"/>
      <c r="Y113" s="204"/>
      <c r="Z113" s="97"/>
    </row>
    <row r="114" spans="1:26">
      <c r="A114" s="182" t="s">
        <v>308</v>
      </c>
      <c r="B114" s="91" t="s">
        <v>134</v>
      </c>
      <c r="C114" s="242">
        <v>594</v>
      </c>
      <c r="D114" s="300"/>
      <c r="E114" s="321">
        <v>0.6512</v>
      </c>
      <c r="F114" s="325">
        <v>1066000</v>
      </c>
      <c r="G114" s="136"/>
      <c r="H114" s="187">
        <v>4.12</v>
      </c>
      <c r="I114" s="325">
        <v>1087000</v>
      </c>
      <c r="J114" s="136"/>
      <c r="K114" s="187">
        <v>4.12</v>
      </c>
      <c r="L114" s="325">
        <v>1109000</v>
      </c>
      <c r="M114" s="274"/>
      <c r="N114" s="191">
        <v>4.12</v>
      </c>
      <c r="O114" s="325">
        <v>1131000</v>
      </c>
      <c r="P114" s="89"/>
      <c r="Q114" s="190">
        <v>4.12</v>
      </c>
      <c r="R114" s="327"/>
      <c r="S114" s="327"/>
      <c r="T114" s="85"/>
      <c r="U114" s="211"/>
      <c r="V114" s="97"/>
      <c r="W114" s="78"/>
      <c r="X114" s="204"/>
      <c r="Y114" s="204"/>
      <c r="Z114" s="97"/>
    </row>
    <row r="115" spans="1:26">
      <c r="A115" s="132"/>
      <c r="B115" s="91"/>
      <c r="C115" s="242"/>
      <c r="D115" s="300"/>
      <c r="E115" s="321"/>
      <c r="F115" s="325"/>
      <c r="G115" s="136"/>
      <c r="H115" s="187"/>
      <c r="I115" s="325"/>
      <c r="J115" s="136"/>
      <c r="K115" s="187"/>
      <c r="L115" s="325"/>
      <c r="M115" s="291"/>
      <c r="N115" s="191"/>
      <c r="O115" s="325"/>
      <c r="P115" s="89"/>
      <c r="Q115" s="190"/>
      <c r="R115" s="327"/>
      <c r="S115" s="327"/>
      <c r="T115" s="85"/>
      <c r="U115" s="211"/>
      <c r="V115" s="97"/>
      <c r="W115" s="78"/>
      <c r="X115" s="204"/>
      <c r="Y115" s="204"/>
      <c r="Z115" s="97"/>
    </row>
    <row r="116" spans="1:26">
      <c r="A116" s="132" t="s">
        <v>54</v>
      </c>
      <c r="B116" s="91"/>
      <c r="C116" s="242"/>
      <c r="D116" s="300"/>
      <c r="E116" s="321"/>
      <c r="F116" s="325"/>
      <c r="G116" s="136"/>
      <c r="H116" s="187"/>
      <c r="I116" s="325"/>
      <c r="J116" s="136"/>
      <c r="K116" s="187"/>
      <c r="L116" s="325"/>
      <c r="M116" s="198"/>
      <c r="N116" s="191"/>
      <c r="O116" s="325"/>
      <c r="P116" s="89"/>
      <c r="Q116" s="190"/>
      <c r="R116" s="327"/>
      <c r="S116" s="327"/>
      <c r="T116" s="85"/>
      <c r="U116" s="211"/>
      <c r="V116" s="97"/>
      <c r="W116" s="78"/>
      <c r="X116" s="204"/>
      <c r="Y116" s="204"/>
      <c r="Z116" s="97"/>
    </row>
    <row r="117" spans="1:26">
      <c r="A117" s="182" t="s">
        <v>309</v>
      </c>
      <c r="B117" s="91" t="s">
        <v>55</v>
      </c>
      <c r="C117" s="242">
        <v>2089</v>
      </c>
      <c r="D117" s="300"/>
      <c r="E117" s="321">
        <v>0.61639999999999995</v>
      </c>
      <c r="F117" s="325">
        <v>4654330</v>
      </c>
      <c r="G117" s="136"/>
      <c r="H117" s="187">
        <v>2.36</v>
      </c>
      <c r="I117" s="325">
        <v>4654330</v>
      </c>
      <c r="J117" s="136"/>
      <c r="K117" s="187">
        <v>2.36</v>
      </c>
      <c r="L117" s="325">
        <v>4654330</v>
      </c>
      <c r="M117" s="198"/>
      <c r="N117" s="191">
        <v>2.36</v>
      </c>
      <c r="O117" s="325">
        <v>4654330</v>
      </c>
      <c r="P117" s="89"/>
      <c r="Q117" s="190">
        <v>2.36</v>
      </c>
      <c r="R117" s="327"/>
      <c r="S117" s="327"/>
      <c r="T117" s="85"/>
      <c r="U117" s="211"/>
      <c r="V117" s="97"/>
      <c r="W117" s="78"/>
      <c r="X117" s="204"/>
      <c r="Y117" s="204"/>
      <c r="Z117" s="97"/>
    </row>
    <row r="118" spans="1:26">
      <c r="A118" s="182" t="s">
        <v>310</v>
      </c>
      <c r="B118" s="91" t="s">
        <v>193</v>
      </c>
      <c r="C118" s="242">
        <v>296</v>
      </c>
      <c r="D118" s="300"/>
      <c r="E118" s="321">
        <v>0.6</v>
      </c>
      <c r="F118" s="325">
        <v>1741797</v>
      </c>
      <c r="G118" s="136"/>
      <c r="H118" s="187">
        <v>1.61</v>
      </c>
      <c r="I118" s="325">
        <v>1828346</v>
      </c>
      <c r="J118" s="136"/>
      <c r="K118" s="187">
        <v>1.69</v>
      </c>
      <c r="L118" s="325">
        <v>1914895</v>
      </c>
      <c r="M118" s="280"/>
      <c r="N118" s="191">
        <v>1.77</v>
      </c>
      <c r="O118" s="325"/>
      <c r="P118" s="89"/>
      <c r="Q118" s="190"/>
      <c r="R118" s="327"/>
      <c r="S118" s="327"/>
      <c r="T118" s="85"/>
      <c r="U118" s="211"/>
      <c r="V118" s="97"/>
      <c r="W118" s="78"/>
      <c r="X118" s="204"/>
      <c r="Y118" s="204"/>
      <c r="Z118" s="97"/>
    </row>
    <row r="119" spans="1:26">
      <c r="A119" s="182" t="s">
        <v>311</v>
      </c>
      <c r="B119" s="91" t="s">
        <v>199</v>
      </c>
      <c r="C119" s="242">
        <v>152</v>
      </c>
      <c r="D119" s="300"/>
      <c r="E119" s="321">
        <v>0.66790000000000005</v>
      </c>
      <c r="F119" s="325">
        <v>700000</v>
      </c>
      <c r="G119" s="136"/>
      <c r="H119" s="187">
        <v>4.24</v>
      </c>
      <c r="I119" s="325">
        <v>700000</v>
      </c>
      <c r="J119" s="136"/>
      <c r="K119" s="187">
        <v>4.24</v>
      </c>
      <c r="L119" s="325"/>
      <c r="M119" s="280"/>
      <c r="N119" s="191"/>
      <c r="O119" s="325"/>
      <c r="P119" s="89"/>
      <c r="Q119" s="190"/>
      <c r="R119" s="327"/>
      <c r="S119" s="327"/>
      <c r="T119" s="85"/>
      <c r="U119" s="211"/>
      <c r="V119" s="97"/>
      <c r="W119" s="78"/>
      <c r="X119" s="204"/>
      <c r="Y119" s="204"/>
      <c r="Z119" s="97"/>
    </row>
    <row r="120" spans="1:26">
      <c r="A120" s="182" t="s">
        <v>309</v>
      </c>
      <c r="B120" s="91" t="s">
        <v>208</v>
      </c>
      <c r="C120" s="242">
        <v>2089</v>
      </c>
      <c r="D120" s="300"/>
      <c r="E120" s="321"/>
      <c r="F120" s="325">
        <v>4654330</v>
      </c>
      <c r="G120" s="136"/>
      <c r="H120" s="187">
        <v>2.36</v>
      </c>
      <c r="I120" s="325">
        <v>4654330</v>
      </c>
      <c r="J120" s="136"/>
      <c r="K120" s="187">
        <v>2.36</v>
      </c>
      <c r="L120" s="325">
        <v>4654330</v>
      </c>
      <c r="M120" s="280"/>
      <c r="N120" s="191">
        <v>2.36</v>
      </c>
      <c r="O120" s="325">
        <v>4654330</v>
      </c>
      <c r="P120" s="89"/>
      <c r="Q120" s="190">
        <v>2.36</v>
      </c>
      <c r="R120" s="327"/>
      <c r="S120" s="327"/>
      <c r="T120" s="85"/>
      <c r="U120" s="211"/>
      <c r="V120" s="97"/>
      <c r="W120" s="78"/>
      <c r="X120" s="204"/>
      <c r="Y120" s="204"/>
      <c r="Z120" s="97"/>
    </row>
    <row r="121" spans="1:26">
      <c r="A121" s="132"/>
      <c r="B121" s="91"/>
      <c r="C121" s="242"/>
      <c r="D121" s="300"/>
      <c r="E121" s="321"/>
      <c r="F121" s="325"/>
      <c r="G121" s="136"/>
      <c r="H121" s="187"/>
      <c r="I121" s="325"/>
      <c r="J121" s="136"/>
      <c r="K121" s="187"/>
      <c r="L121" s="325"/>
      <c r="M121" s="280"/>
      <c r="N121" s="191"/>
      <c r="O121" s="325"/>
      <c r="P121" s="89"/>
      <c r="Q121" s="190"/>
      <c r="R121" s="327"/>
      <c r="S121" s="327"/>
      <c r="T121" s="85"/>
      <c r="U121" s="211"/>
      <c r="V121" s="97"/>
      <c r="W121" s="78"/>
      <c r="X121" s="204"/>
      <c r="Y121" s="204"/>
      <c r="Z121" s="97"/>
    </row>
    <row r="122" spans="1:26">
      <c r="A122" s="132" t="s">
        <v>176</v>
      </c>
      <c r="B122" s="91"/>
      <c r="C122" s="242"/>
      <c r="D122" s="300"/>
      <c r="E122" s="321"/>
      <c r="F122" s="325"/>
      <c r="G122" s="136"/>
      <c r="H122" s="187"/>
      <c r="I122" s="325"/>
      <c r="J122" s="136"/>
      <c r="K122" s="187"/>
      <c r="L122" s="325"/>
      <c r="M122" s="280"/>
      <c r="N122" s="191"/>
      <c r="O122" s="325"/>
      <c r="P122" s="89"/>
      <c r="Q122" s="190"/>
      <c r="R122" s="327"/>
      <c r="S122" s="327"/>
      <c r="T122" s="85"/>
      <c r="U122" s="211"/>
      <c r="V122" s="97"/>
      <c r="W122" s="78"/>
      <c r="X122" s="204"/>
      <c r="Y122" s="204"/>
      <c r="Z122" s="97"/>
    </row>
    <row r="123" spans="1:26">
      <c r="A123" s="182" t="s">
        <v>312</v>
      </c>
      <c r="B123" s="91" t="s">
        <v>201</v>
      </c>
      <c r="C123" s="242">
        <v>602</v>
      </c>
      <c r="D123" s="300"/>
      <c r="E123" s="321">
        <v>0.61050000000000004</v>
      </c>
      <c r="F123" s="325">
        <v>1800000</v>
      </c>
      <c r="G123" s="136"/>
      <c r="H123" s="187">
        <v>1.41</v>
      </c>
      <c r="I123" s="325">
        <v>1850000</v>
      </c>
      <c r="J123" s="136"/>
      <c r="K123" s="187">
        <v>1.45</v>
      </c>
      <c r="L123" s="325">
        <v>1900000</v>
      </c>
      <c r="M123" s="280"/>
      <c r="N123" s="191">
        <v>1.49</v>
      </c>
      <c r="O123" s="325">
        <v>1950000</v>
      </c>
      <c r="P123" s="89"/>
      <c r="Q123" s="190">
        <v>1.53</v>
      </c>
      <c r="R123" s="327"/>
      <c r="S123" s="327"/>
      <c r="T123" s="85"/>
      <c r="U123" s="211"/>
      <c r="V123" s="97"/>
      <c r="W123" s="78"/>
      <c r="X123" s="204"/>
      <c r="Y123" s="204"/>
      <c r="Z123" s="97"/>
    </row>
    <row r="124" spans="1:26">
      <c r="A124" s="182" t="s">
        <v>313</v>
      </c>
      <c r="B124" s="91" t="s">
        <v>207</v>
      </c>
      <c r="C124" s="242">
        <v>118</v>
      </c>
      <c r="D124" s="300"/>
      <c r="E124" s="321">
        <v>0.75360000000000005</v>
      </c>
      <c r="F124" s="325">
        <v>36000</v>
      </c>
      <c r="G124" s="136"/>
      <c r="H124" s="187">
        <v>2.4900000000000002</v>
      </c>
      <c r="I124" s="325">
        <v>36000</v>
      </c>
      <c r="J124" s="136"/>
      <c r="K124" s="187">
        <v>2.4900000000000002</v>
      </c>
      <c r="L124" s="325">
        <v>36000</v>
      </c>
      <c r="M124" s="280"/>
      <c r="N124" s="191">
        <v>2.4900000000000002</v>
      </c>
      <c r="O124" s="325">
        <v>36000</v>
      </c>
      <c r="P124" s="89"/>
      <c r="Q124" s="190">
        <v>2.4900000000000002</v>
      </c>
      <c r="R124" s="327"/>
      <c r="S124" s="327"/>
      <c r="T124" s="85"/>
      <c r="U124" s="211"/>
      <c r="V124" s="97"/>
      <c r="W124" s="78"/>
      <c r="X124" s="204"/>
      <c r="Y124" s="204"/>
      <c r="Z124" s="97"/>
    </row>
    <row r="125" spans="1:26">
      <c r="A125" s="182" t="s">
        <v>314</v>
      </c>
      <c r="B125" s="91" t="s">
        <v>215</v>
      </c>
      <c r="C125" s="242">
        <v>555</v>
      </c>
      <c r="D125" s="300"/>
      <c r="E125" s="321">
        <v>0.60409999999999997</v>
      </c>
      <c r="F125" s="325">
        <v>1497371</v>
      </c>
      <c r="G125" s="136"/>
      <c r="H125" s="187">
        <v>2.69</v>
      </c>
      <c r="I125" s="325">
        <v>1497371</v>
      </c>
      <c r="J125" s="136"/>
      <c r="K125" s="187">
        <v>2.69</v>
      </c>
      <c r="L125" s="325"/>
      <c r="M125" s="291"/>
      <c r="N125" s="191"/>
      <c r="O125" s="325"/>
      <c r="P125" s="89"/>
      <c r="Q125" s="190"/>
      <c r="R125" s="327"/>
      <c r="S125" s="327"/>
      <c r="T125" s="85"/>
      <c r="U125" s="211"/>
      <c r="V125" s="97"/>
      <c r="W125" s="78"/>
      <c r="X125" s="204"/>
      <c r="Y125" s="204"/>
      <c r="Z125" s="97"/>
    </row>
    <row r="126" spans="1:26">
      <c r="A126" s="182" t="s">
        <v>315</v>
      </c>
      <c r="B126" s="91" t="s">
        <v>234</v>
      </c>
      <c r="C126" s="242">
        <v>1132</v>
      </c>
      <c r="D126" s="300"/>
      <c r="E126" s="321">
        <v>0.5837</v>
      </c>
      <c r="F126" s="325">
        <v>1690224</v>
      </c>
      <c r="G126" s="136"/>
      <c r="H126" s="187">
        <v>3.49</v>
      </c>
      <c r="I126" s="325">
        <v>1690224</v>
      </c>
      <c r="J126" s="136"/>
      <c r="K126" s="187">
        <v>3.49</v>
      </c>
      <c r="L126" s="325"/>
      <c r="M126" s="291"/>
      <c r="N126" s="191"/>
      <c r="O126" s="325"/>
      <c r="P126" s="89"/>
      <c r="Q126" s="190"/>
      <c r="R126" s="327"/>
      <c r="S126" s="327"/>
      <c r="T126" s="85"/>
      <c r="U126" s="211"/>
      <c r="V126" s="97"/>
      <c r="W126" s="78"/>
      <c r="X126" s="204"/>
      <c r="Y126" s="204"/>
      <c r="Z126" s="97"/>
    </row>
    <row r="127" spans="1:26">
      <c r="A127" s="132"/>
      <c r="B127" s="91"/>
      <c r="C127" s="242"/>
      <c r="D127" s="300"/>
      <c r="E127" s="321"/>
      <c r="F127" s="325"/>
      <c r="G127" s="136"/>
      <c r="H127" s="187"/>
      <c r="I127" s="325"/>
      <c r="J127" s="136"/>
      <c r="K127" s="187"/>
      <c r="L127" s="325"/>
      <c r="M127" s="291"/>
      <c r="N127" s="191"/>
      <c r="O127" s="325"/>
      <c r="P127" s="89"/>
      <c r="Q127" s="190"/>
      <c r="R127" s="327"/>
      <c r="S127" s="327"/>
      <c r="T127" s="85"/>
      <c r="U127" s="211"/>
      <c r="V127" s="97"/>
      <c r="W127" s="78"/>
      <c r="X127" s="204"/>
      <c r="Y127" s="204"/>
      <c r="Z127" s="97"/>
    </row>
    <row r="128" spans="1:26">
      <c r="A128" s="132" t="s">
        <v>222</v>
      </c>
      <c r="B128" s="91"/>
      <c r="C128" s="242"/>
      <c r="D128" s="300"/>
      <c r="E128" s="321"/>
      <c r="F128" s="325"/>
      <c r="G128" s="136"/>
      <c r="H128" s="187"/>
      <c r="I128" s="325"/>
      <c r="J128" s="136"/>
      <c r="K128" s="187"/>
      <c r="L128" s="325"/>
      <c r="M128" s="291"/>
      <c r="N128" s="191"/>
      <c r="O128" s="325"/>
      <c r="P128" s="89"/>
      <c r="Q128" s="190"/>
      <c r="R128" s="327"/>
      <c r="S128" s="327"/>
      <c r="T128" s="85"/>
      <c r="U128" s="211"/>
      <c r="V128" s="97"/>
      <c r="W128" s="78"/>
      <c r="X128" s="204"/>
      <c r="Y128" s="204"/>
      <c r="Z128" s="97"/>
    </row>
    <row r="129" spans="1:26">
      <c r="A129" s="182" t="s">
        <v>316</v>
      </c>
      <c r="B129" s="91" t="s">
        <v>223</v>
      </c>
      <c r="C129" s="242">
        <v>605</v>
      </c>
      <c r="D129" s="300"/>
      <c r="E129" s="321">
        <v>0.65159999999999996</v>
      </c>
      <c r="F129" s="325">
        <v>669000</v>
      </c>
      <c r="G129" s="136"/>
      <c r="H129" s="187">
        <v>3.88</v>
      </c>
      <c r="I129" s="325">
        <v>669000</v>
      </c>
      <c r="J129" s="136"/>
      <c r="K129" s="187">
        <v>3.88</v>
      </c>
      <c r="L129" s="325">
        <v>669000</v>
      </c>
      <c r="M129" s="291"/>
      <c r="N129" s="191">
        <v>3.88</v>
      </c>
      <c r="O129" s="325">
        <v>669000</v>
      </c>
      <c r="P129" s="89"/>
      <c r="Q129" s="190">
        <v>3.88</v>
      </c>
      <c r="R129" s="327"/>
      <c r="S129" s="327"/>
      <c r="T129" s="85"/>
      <c r="U129" s="211"/>
      <c r="V129" s="97"/>
      <c r="W129" s="78"/>
      <c r="X129" s="204"/>
      <c r="Y129" s="204"/>
      <c r="Z129" s="97"/>
    </row>
    <row r="130" spans="1:26">
      <c r="A130" s="182" t="s">
        <v>317</v>
      </c>
      <c r="B130" s="91" t="s">
        <v>230</v>
      </c>
      <c r="C130" s="242">
        <v>603</v>
      </c>
      <c r="D130" s="300"/>
      <c r="E130" s="321">
        <v>0.72</v>
      </c>
      <c r="F130" s="325">
        <v>669000</v>
      </c>
      <c r="G130" s="136"/>
      <c r="H130" s="187">
        <v>3.88</v>
      </c>
      <c r="I130" s="325">
        <v>669000</v>
      </c>
      <c r="J130" s="136"/>
      <c r="K130" s="187">
        <v>3.88</v>
      </c>
      <c r="L130" s="325">
        <v>669000</v>
      </c>
      <c r="M130" s="291"/>
      <c r="N130" s="191">
        <v>3.88</v>
      </c>
      <c r="O130" s="325">
        <v>669000</v>
      </c>
      <c r="P130" s="89"/>
      <c r="Q130" s="190">
        <v>3.88</v>
      </c>
      <c r="R130" s="327"/>
      <c r="S130" s="327"/>
      <c r="T130" s="85"/>
      <c r="U130" s="211"/>
      <c r="V130" s="97"/>
      <c r="W130" s="78"/>
      <c r="X130" s="204"/>
      <c r="Y130" s="204"/>
      <c r="Z130" s="97"/>
    </row>
    <row r="131" spans="1:26">
      <c r="A131" s="182" t="s">
        <v>318</v>
      </c>
      <c r="B131" s="91" t="s">
        <v>241</v>
      </c>
      <c r="C131" s="242">
        <v>335</v>
      </c>
      <c r="D131" s="300"/>
      <c r="E131" s="321">
        <v>0.59670000000000001</v>
      </c>
      <c r="F131" s="325">
        <v>724500</v>
      </c>
      <c r="G131" s="136"/>
      <c r="H131" s="187">
        <v>2.87</v>
      </c>
      <c r="I131" s="325">
        <v>724500</v>
      </c>
      <c r="J131" s="136"/>
      <c r="K131" s="187">
        <v>2.87</v>
      </c>
      <c r="L131" s="325">
        <v>724500</v>
      </c>
      <c r="M131" s="293"/>
      <c r="N131" s="191">
        <v>2.87</v>
      </c>
      <c r="O131" s="325">
        <v>724500</v>
      </c>
      <c r="P131" s="89"/>
      <c r="Q131" s="190">
        <v>2.87</v>
      </c>
      <c r="R131" s="327"/>
      <c r="S131" s="327"/>
      <c r="T131" s="85"/>
      <c r="U131" s="211"/>
      <c r="V131" s="97"/>
      <c r="W131" s="78"/>
      <c r="X131" s="204"/>
      <c r="Y131" s="204"/>
      <c r="Z131" s="97"/>
    </row>
    <row r="132" spans="1:26">
      <c r="A132" s="132"/>
      <c r="B132" s="91"/>
      <c r="C132" s="242"/>
      <c r="D132" s="300"/>
      <c r="E132" s="321"/>
      <c r="F132" s="325"/>
      <c r="G132" s="136"/>
      <c r="H132" s="187"/>
      <c r="I132" s="325"/>
      <c r="J132" s="136"/>
      <c r="K132" s="187"/>
      <c r="L132" s="325"/>
      <c r="M132" s="280"/>
      <c r="N132" s="191"/>
      <c r="O132" s="325"/>
      <c r="P132" s="89"/>
      <c r="Q132" s="190"/>
      <c r="R132" s="327"/>
      <c r="S132" s="327"/>
      <c r="T132" s="85"/>
      <c r="U132" s="211"/>
      <c r="V132" s="97"/>
      <c r="W132" s="78"/>
      <c r="X132" s="204"/>
      <c r="Y132" s="204"/>
      <c r="Z132" s="97"/>
    </row>
    <row r="133" spans="1:26">
      <c r="A133" s="132" t="s">
        <v>174</v>
      </c>
      <c r="B133" s="91"/>
      <c r="C133" s="242"/>
      <c r="D133" s="300"/>
      <c r="E133" s="321"/>
      <c r="F133" s="325"/>
      <c r="G133" s="136"/>
      <c r="H133" s="187"/>
      <c r="I133" s="325"/>
      <c r="J133" s="136"/>
      <c r="K133" s="187"/>
      <c r="L133" s="325"/>
      <c r="M133" s="280"/>
      <c r="N133" s="191"/>
      <c r="O133" s="325"/>
      <c r="P133" s="89"/>
      <c r="Q133" s="190"/>
      <c r="R133" s="327"/>
      <c r="S133" s="327"/>
      <c r="T133" s="85"/>
      <c r="U133" s="211"/>
      <c r="V133" s="97"/>
      <c r="W133" s="78"/>
      <c r="X133" s="204"/>
      <c r="Y133" s="204"/>
      <c r="Z133" s="97"/>
    </row>
    <row r="134" spans="1:26">
      <c r="A134" s="182" t="s">
        <v>319</v>
      </c>
      <c r="B134" s="91" t="s">
        <v>181</v>
      </c>
      <c r="C134" s="242">
        <v>179</v>
      </c>
      <c r="D134" s="300"/>
      <c r="E134" s="321">
        <v>0.82350000000000001</v>
      </c>
      <c r="F134" s="325">
        <v>583000</v>
      </c>
      <c r="G134" s="136"/>
      <c r="H134" s="187">
        <v>7.21</v>
      </c>
      <c r="I134" s="325">
        <v>595000</v>
      </c>
      <c r="J134" s="136"/>
      <c r="K134" s="187">
        <v>7.22</v>
      </c>
      <c r="L134" s="325">
        <v>607000</v>
      </c>
      <c r="M134" s="280"/>
      <c r="N134" s="191">
        <v>7.23</v>
      </c>
      <c r="O134" s="325">
        <v>619000</v>
      </c>
      <c r="P134" s="89"/>
      <c r="Q134" s="190">
        <v>7.24</v>
      </c>
      <c r="R134" s="327"/>
      <c r="S134" s="327"/>
      <c r="T134" s="85"/>
      <c r="U134" s="211"/>
      <c r="V134" s="97"/>
      <c r="W134" s="78"/>
      <c r="X134" s="204"/>
      <c r="Y134" s="204"/>
      <c r="Z134" s="97"/>
    </row>
    <row r="135" spans="1:26">
      <c r="A135" s="182" t="s">
        <v>320</v>
      </c>
      <c r="B135" s="91" t="s">
        <v>184</v>
      </c>
      <c r="C135" s="242">
        <v>12346</v>
      </c>
      <c r="D135" s="300"/>
      <c r="E135" s="321">
        <v>0.54659999999999997</v>
      </c>
      <c r="F135" s="325">
        <v>23500000</v>
      </c>
      <c r="G135" s="136"/>
      <c r="H135" s="187">
        <v>4.76</v>
      </c>
      <c r="I135" s="325">
        <v>23500000</v>
      </c>
      <c r="J135" s="136"/>
      <c r="K135" s="187">
        <v>4.6900000000000004</v>
      </c>
      <c r="L135" s="325">
        <v>23500000</v>
      </c>
      <c r="M135" s="280"/>
      <c r="N135" s="191">
        <v>4.62</v>
      </c>
      <c r="O135" s="325">
        <v>23500000</v>
      </c>
      <c r="P135" s="89"/>
      <c r="Q135" s="190">
        <v>4.55</v>
      </c>
      <c r="R135" s="327"/>
      <c r="S135" s="327"/>
      <c r="T135" s="85"/>
      <c r="U135" s="211"/>
      <c r="V135" s="97"/>
      <c r="W135" s="78"/>
      <c r="X135" s="204"/>
      <c r="Y135" s="204"/>
      <c r="Z135" s="97"/>
    </row>
    <row r="136" spans="1:26">
      <c r="A136" s="182" t="s">
        <v>321</v>
      </c>
      <c r="B136" s="91" t="s">
        <v>186</v>
      </c>
      <c r="C136" s="242">
        <v>1547</v>
      </c>
      <c r="D136" s="300"/>
      <c r="E136" s="321">
        <v>0.65049999999999997</v>
      </c>
      <c r="F136" s="325">
        <v>6950000</v>
      </c>
      <c r="G136" s="136"/>
      <c r="H136" s="187">
        <v>4.3099999999999996</v>
      </c>
      <c r="I136" s="325">
        <v>7325000</v>
      </c>
      <c r="J136" s="136"/>
      <c r="K136" s="187">
        <v>4.47</v>
      </c>
      <c r="L136" s="325"/>
      <c r="M136" s="280"/>
      <c r="N136" s="191"/>
      <c r="O136" s="325"/>
      <c r="P136" s="89"/>
      <c r="Q136" s="190"/>
      <c r="R136" s="327"/>
      <c r="S136" s="327"/>
      <c r="T136" s="85"/>
      <c r="U136" s="211"/>
      <c r="V136" s="97"/>
      <c r="W136" s="78"/>
      <c r="X136" s="204"/>
      <c r="Y136" s="204"/>
      <c r="Z136" s="97"/>
    </row>
    <row r="137" spans="1:26">
      <c r="A137" s="182" t="s">
        <v>322</v>
      </c>
      <c r="B137" s="91" t="s">
        <v>216</v>
      </c>
      <c r="C137" s="242">
        <v>2418</v>
      </c>
      <c r="D137" s="300"/>
      <c r="E137" s="321">
        <v>0.53790000000000004</v>
      </c>
      <c r="F137" s="325">
        <v>4350000</v>
      </c>
      <c r="G137" s="136"/>
      <c r="H137" s="187">
        <v>3.99</v>
      </c>
      <c r="I137" s="325">
        <v>4475000</v>
      </c>
      <c r="J137" s="136"/>
      <c r="K137" s="187">
        <v>3.99</v>
      </c>
      <c r="L137" s="325"/>
      <c r="M137" s="291"/>
      <c r="N137" s="191"/>
      <c r="O137" s="325"/>
      <c r="P137" s="89"/>
      <c r="Q137" s="190"/>
      <c r="R137" s="327"/>
      <c r="S137" s="327"/>
      <c r="T137" s="85"/>
      <c r="U137" s="211"/>
      <c r="V137" s="97"/>
      <c r="W137" s="78"/>
      <c r="X137" s="204"/>
      <c r="Y137" s="204"/>
      <c r="Z137" s="97"/>
    </row>
    <row r="138" spans="1:26">
      <c r="A138" s="182" t="s">
        <v>323</v>
      </c>
      <c r="B138" s="91" t="s">
        <v>219</v>
      </c>
      <c r="C138" s="242">
        <v>8603</v>
      </c>
      <c r="D138" s="300"/>
      <c r="E138" s="321">
        <v>0.69669999999999999</v>
      </c>
      <c r="F138" s="325">
        <v>23575000</v>
      </c>
      <c r="G138" s="136"/>
      <c r="H138" s="187">
        <v>2.19</v>
      </c>
      <c r="I138" s="325">
        <v>25350000</v>
      </c>
      <c r="J138" s="136"/>
      <c r="K138" s="187">
        <v>2.1800000000000002</v>
      </c>
      <c r="L138" s="325">
        <v>26750000</v>
      </c>
      <c r="M138" s="291"/>
      <c r="N138" s="191">
        <v>2.17</v>
      </c>
      <c r="O138" s="325">
        <v>27690000</v>
      </c>
      <c r="P138" s="89"/>
      <c r="Q138" s="190">
        <v>2.16</v>
      </c>
      <c r="R138" s="327"/>
      <c r="S138" s="327"/>
      <c r="T138" s="85"/>
      <c r="U138" s="211"/>
      <c r="V138" s="97"/>
      <c r="W138" s="78"/>
      <c r="X138" s="204"/>
      <c r="Y138" s="204"/>
      <c r="Z138" s="97"/>
    </row>
    <row r="139" spans="1:26">
      <c r="A139" s="132"/>
      <c r="B139" s="91"/>
      <c r="C139" s="242"/>
      <c r="D139" s="300"/>
      <c r="E139" s="321"/>
      <c r="F139" s="325"/>
      <c r="G139" s="136"/>
      <c r="H139" s="187"/>
      <c r="I139" s="325"/>
      <c r="J139" s="136"/>
      <c r="K139" s="187"/>
      <c r="L139" s="325"/>
      <c r="M139" s="271"/>
      <c r="N139" s="191"/>
      <c r="O139" s="325"/>
      <c r="P139" s="89"/>
      <c r="Q139" s="190"/>
      <c r="R139" s="327"/>
      <c r="S139" s="327"/>
      <c r="T139" s="85"/>
      <c r="U139" s="211"/>
      <c r="V139" s="97"/>
      <c r="W139" s="78"/>
      <c r="X139" s="204"/>
      <c r="Y139" s="204"/>
      <c r="Z139" s="97"/>
    </row>
    <row r="140" spans="1:26">
      <c r="A140" s="132" t="s">
        <v>83</v>
      </c>
      <c r="B140" s="91"/>
      <c r="C140" s="242"/>
      <c r="D140" s="300"/>
      <c r="E140" s="321"/>
      <c r="F140" s="325"/>
      <c r="G140" s="136"/>
      <c r="H140" s="187"/>
      <c r="I140" s="325"/>
      <c r="J140" s="136"/>
      <c r="K140" s="187"/>
      <c r="L140" s="325"/>
      <c r="M140" s="270"/>
      <c r="N140" s="191"/>
      <c r="O140" s="325"/>
      <c r="P140" s="89"/>
      <c r="Q140" s="190"/>
      <c r="R140" s="327"/>
      <c r="S140" s="327"/>
      <c r="T140" s="85"/>
      <c r="U140" s="211"/>
      <c r="V140" s="97"/>
      <c r="W140" s="78"/>
      <c r="X140" s="204"/>
      <c r="Y140" s="204"/>
      <c r="Z140" s="97"/>
    </row>
    <row r="141" spans="1:26">
      <c r="A141" s="182" t="s">
        <v>324</v>
      </c>
      <c r="B141" s="91" t="s">
        <v>85</v>
      </c>
      <c r="C141" s="242">
        <v>843</v>
      </c>
      <c r="D141" s="300"/>
      <c r="E141" s="321">
        <v>0.69989999999999997</v>
      </c>
      <c r="F141" s="325">
        <v>2100000</v>
      </c>
      <c r="G141" s="136"/>
      <c r="H141" s="187">
        <v>89</v>
      </c>
      <c r="I141" s="325">
        <v>2225000</v>
      </c>
      <c r="J141" s="136"/>
      <c r="K141" s="187">
        <v>0.9</v>
      </c>
      <c r="L141" s="325">
        <v>2225000</v>
      </c>
      <c r="M141" s="270"/>
      <c r="N141" s="191">
        <v>0.88</v>
      </c>
      <c r="O141" s="325"/>
      <c r="P141" s="89"/>
      <c r="Q141" s="190"/>
      <c r="R141" s="327"/>
      <c r="S141" s="327"/>
      <c r="T141" s="85"/>
      <c r="U141" s="211"/>
      <c r="V141" s="97"/>
      <c r="W141" s="78"/>
      <c r="X141" s="204"/>
      <c r="Y141" s="204"/>
      <c r="Z141" s="97"/>
    </row>
    <row r="142" spans="1:26">
      <c r="A142" s="182"/>
      <c r="B142" s="91"/>
      <c r="C142" s="242"/>
      <c r="D142" s="300"/>
      <c r="E142" s="321"/>
      <c r="F142" s="325"/>
      <c r="G142" s="136"/>
      <c r="H142" s="187"/>
      <c r="I142" s="325"/>
      <c r="J142" s="136"/>
      <c r="K142" s="187"/>
      <c r="L142" s="325"/>
      <c r="M142" s="264"/>
      <c r="N142" s="191"/>
      <c r="O142" s="325"/>
      <c r="P142" s="89"/>
      <c r="Q142" s="190"/>
      <c r="R142" s="327"/>
      <c r="S142" s="327"/>
      <c r="T142" s="85"/>
      <c r="U142" s="211"/>
      <c r="V142" s="97"/>
      <c r="W142" s="78"/>
      <c r="X142" s="204"/>
      <c r="Y142" s="204"/>
      <c r="Z142" s="97"/>
    </row>
    <row r="143" spans="1:26">
      <c r="A143" s="132" t="s">
        <v>87</v>
      </c>
      <c r="B143" s="91"/>
      <c r="C143" s="242"/>
      <c r="D143" s="300"/>
      <c r="E143" s="321"/>
      <c r="F143" s="325"/>
      <c r="G143" s="136"/>
      <c r="H143" s="187"/>
      <c r="I143" s="325"/>
      <c r="J143" s="136"/>
      <c r="K143" s="187"/>
      <c r="L143" s="325"/>
      <c r="M143" s="259"/>
      <c r="N143" s="191"/>
      <c r="O143" s="325"/>
      <c r="P143" s="89"/>
      <c r="Q143" s="190"/>
      <c r="R143" s="327"/>
      <c r="S143" s="327"/>
      <c r="T143" s="85"/>
      <c r="U143" s="211"/>
      <c r="V143" s="97"/>
      <c r="W143" s="78"/>
      <c r="X143" s="204"/>
      <c r="Y143" s="204"/>
      <c r="Z143" s="97"/>
    </row>
    <row r="144" spans="1:26">
      <c r="A144" s="182" t="s">
        <v>325</v>
      </c>
      <c r="B144" s="91" t="s">
        <v>88</v>
      </c>
      <c r="C144" s="242">
        <v>3699</v>
      </c>
      <c r="D144" s="300"/>
      <c r="E144" s="321">
        <v>0.60629999999999995</v>
      </c>
      <c r="F144" s="325">
        <v>10600000</v>
      </c>
      <c r="G144" s="136"/>
      <c r="H144" s="187">
        <v>3.54</v>
      </c>
      <c r="I144" s="325">
        <v>8900000</v>
      </c>
      <c r="J144" s="136"/>
      <c r="K144" s="187">
        <v>2.95</v>
      </c>
      <c r="L144" s="325">
        <v>9100000</v>
      </c>
      <c r="M144" s="259"/>
      <c r="N144" s="191">
        <v>2.98</v>
      </c>
      <c r="O144" s="325">
        <v>9200000</v>
      </c>
      <c r="P144" s="89"/>
      <c r="Q144" s="190">
        <v>2.98</v>
      </c>
      <c r="R144" s="327"/>
      <c r="S144" s="327"/>
      <c r="T144" s="85"/>
      <c r="U144" s="211"/>
      <c r="V144" s="97"/>
      <c r="W144" s="78"/>
      <c r="X144" s="204"/>
      <c r="Y144" s="204"/>
      <c r="Z144" s="97"/>
    </row>
    <row r="145" spans="1:26">
      <c r="A145" s="182" t="s">
        <v>326</v>
      </c>
      <c r="B145" s="91" t="s">
        <v>89</v>
      </c>
      <c r="C145" s="242">
        <v>513</v>
      </c>
      <c r="D145" s="300"/>
      <c r="E145" s="321">
        <v>0.6462</v>
      </c>
      <c r="F145" s="325">
        <v>1889376</v>
      </c>
      <c r="G145" s="136"/>
      <c r="H145" s="187">
        <v>3.16</v>
      </c>
      <c r="I145" s="325">
        <v>1779811</v>
      </c>
      <c r="J145" s="136"/>
      <c r="K145" s="187">
        <v>2.98</v>
      </c>
      <c r="L145" s="325">
        <v>1806509</v>
      </c>
      <c r="M145" s="263"/>
      <c r="N145" s="191">
        <v>3.02</v>
      </c>
      <c r="O145" s="325"/>
      <c r="P145" s="89"/>
      <c r="Q145" s="190"/>
      <c r="R145" s="327"/>
      <c r="S145" s="327"/>
      <c r="T145" s="85"/>
      <c r="U145" s="211"/>
      <c r="V145" s="97"/>
      <c r="W145" s="78"/>
      <c r="X145" s="204"/>
      <c r="Y145" s="204"/>
      <c r="Z145" s="97"/>
    </row>
    <row r="146" spans="1:26">
      <c r="A146" s="182" t="s">
        <v>327</v>
      </c>
      <c r="B146" s="91" t="s">
        <v>90</v>
      </c>
      <c r="C146" s="242"/>
      <c r="D146" s="242">
        <v>601</v>
      </c>
      <c r="E146" s="321">
        <v>0.41499999999999998</v>
      </c>
      <c r="F146" s="325"/>
      <c r="G146" s="325">
        <v>1195000</v>
      </c>
      <c r="H146" s="187">
        <v>2.57</v>
      </c>
      <c r="I146" s="325"/>
      <c r="J146" s="325">
        <v>1195000</v>
      </c>
      <c r="K146" s="187">
        <v>2.57</v>
      </c>
      <c r="L146" s="325"/>
      <c r="M146" s="263"/>
      <c r="N146" s="191"/>
      <c r="O146" s="325"/>
      <c r="P146" s="89"/>
      <c r="Q146" s="190"/>
      <c r="R146" s="327"/>
      <c r="S146" s="327"/>
      <c r="T146" s="85"/>
      <c r="U146" s="211"/>
      <c r="V146" s="97"/>
      <c r="W146" s="78"/>
      <c r="X146" s="204"/>
      <c r="Y146" s="204"/>
      <c r="Z146" s="97"/>
    </row>
    <row r="147" spans="1:26">
      <c r="A147" s="132"/>
      <c r="B147" s="91"/>
      <c r="C147" s="242"/>
      <c r="D147" s="300"/>
      <c r="E147" s="321"/>
      <c r="F147" s="325"/>
      <c r="G147" s="136"/>
      <c r="H147" s="187"/>
      <c r="I147" s="325"/>
      <c r="J147" s="136"/>
      <c r="K147" s="187"/>
      <c r="L147" s="325"/>
      <c r="M147" s="270"/>
      <c r="N147" s="191"/>
      <c r="O147" s="325"/>
      <c r="P147" s="89"/>
      <c r="Q147" s="190"/>
      <c r="R147" s="327"/>
      <c r="S147" s="327"/>
      <c r="T147" s="85"/>
      <c r="U147" s="211"/>
      <c r="V147" s="97"/>
      <c r="W147" s="78"/>
      <c r="X147" s="204"/>
      <c r="Y147" s="204"/>
      <c r="Z147" s="97"/>
    </row>
    <row r="148" spans="1:26">
      <c r="A148" s="132" t="s">
        <v>82</v>
      </c>
      <c r="B148" s="91"/>
      <c r="C148" s="242"/>
      <c r="D148" s="300"/>
      <c r="E148" s="321"/>
      <c r="F148" s="325"/>
      <c r="G148" s="136"/>
      <c r="H148" s="187"/>
      <c r="I148" s="325"/>
      <c r="J148" s="136"/>
      <c r="K148" s="187"/>
      <c r="L148" s="325"/>
      <c r="M148" s="270"/>
      <c r="N148" s="191"/>
      <c r="O148" s="325"/>
      <c r="P148" s="89"/>
      <c r="Q148" s="190"/>
      <c r="R148" s="327"/>
      <c r="S148" s="327"/>
      <c r="T148" s="85"/>
      <c r="U148" s="211"/>
      <c r="V148" s="97"/>
      <c r="W148" s="78"/>
      <c r="X148" s="204"/>
      <c r="Y148" s="204"/>
      <c r="Z148" s="97"/>
    </row>
    <row r="149" spans="1:26">
      <c r="A149" s="182" t="s">
        <v>329</v>
      </c>
      <c r="B149" s="91" t="s">
        <v>94</v>
      </c>
      <c r="C149" s="242">
        <v>5451</v>
      </c>
      <c r="D149" s="300"/>
      <c r="E149" s="321">
        <v>0.59589999999999999</v>
      </c>
      <c r="F149" s="325">
        <v>13316574</v>
      </c>
      <c r="G149" s="136"/>
      <c r="H149" s="187">
        <v>3.56</v>
      </c>
      <c r="I149" s="325">
        <v>13982402</v>
      </c>
      <c r="J149" s="136"/>
      <c r="K149" s="187">
        <v>3.56</v>
      </c>
      <c r="L149" s="325">
        <v>14541698</v>
      </c>
      <c r="M149" s="259"/>
      <c r="N149" s="191">
        <v>3.56</v>
      </c>
      <c r="O149" s="325">
        <v>15123366</v>
      </c>
      <c r="P149" s="89"/>
      <c r="Q149" s="190">
        <v>3.56</v>
      </c>
      <c r="R149" s="327"/>
      <c r="S149" s="327"/>
      <c r="T149" s="85"/>
      <c r="U149" s="211"/>
      <c r="V149" s="97"/>
      <c r="W149" s="78"/>
      <c r="X149" s="204"/>
      <c r="Y149" s="204"/>
      <c r="Z149" s="97"/>
    </row>
    <row r="150" spans="1:26">
      <c r="A150" s="182" t="s">
        <v>330</v>
      </c>
      <c r="B150" s="91" t="s">
        <v>98</v>
      </c>
      <c r="C150" s="242">
        <v>2274</v>
      </c>
      <c r="D150" s="300"/>
      <c r="E150" s="321">
        <v>0.52969999999999995</v>
      </c>
      <c r="F150" s="325">
        <v>6401810</v>
      </c>
      <c r="G150" s="136"/>
      <c r="H150" s="187">
        <v>3.18</v>
      </c>
      <c r="I150" s="325">
        <v>6561855</v>
      </c>
      <c r="J150" s="136"/>
      <c r="K150" s="187">
        <v>3.19</v>
      </c>
      <c r="L150" s="325">
        <v>6725902</v>
      </c>
      <c r="M150" s="259"/>
      <c r="N150" s="191">
        <v>3.21</v>
      </c>
      <c r="O150" s="325">
        <v>6894049</v>
      </c>
      <c r="P150" s="89"/>
      <c r="Q150" s="190">
        <v>3.22</v>
      </c>
      <c r="R150" s="327"/>
      <c r="S150" s="327"/>
      <c r="T150" s="85"/>
      <c r="U150" s="211"/>
      <c r="V150" s="97"/>
      <c r="W150" s="78"/>
      <c r="X150" s="204"/>
      <c r="Y150" s="204"/>
      <c r="Z150" s="97"/>
    </row>
    <row r="151" spans="1:26">
      <c r="A151" s="182" t="s">
        <v>328</v>
      </c>
      <c r="B151" s="91" t="s">
        <v>101</v>
      </c>
      <c r="C151" s="242">
        <v>4390</v>
      </c>
      <c r="D151" s="300"/>
      <c r="E151" s="321">
        <v>0.64680000000000004</v>
      </c>
      <c r="F151" s="325">
        <v>12207672</v>
      </c>
      <c r="G151" s="136"/>
      <c r="H151" s="187">
        <v>2.2799999999999998</v>
      </c>
      <c r="I151" s="325">
        <v>12627523</v>
      </c>
      <c r="J151" s="136"/>
      <c r="K151" s="187">
        <v>2.2799999999999998</v>
      </c>
      <c r="L151" s="325">
        <v>13049199</v>
      </c>
      <c r="M151" s="198"/>
      <c r="N151" s="191">
        <v>2.2799999999999998</v>
      </c>
      <c r="O151" s="325">
        <v>13484964</v>
      </c>
      <c r="P151" s="89"/>
      <c r="Q151" s="190">
        <v>2.2799999999999998</v>
      </c>
      <c r="R151" s="327"/>
      <c r="S151" s="327"/>
      <c r="T151" s="85"/>
      <c r="U151" s="211"/>
      <c r="V151" s="97"/>
      <c r="W151" s="78"/>
      <c r="X151" s="204"/>
      <c r="Y151" s="204"/>
      <c r="Z151" s="97"/>
    </row>
    <row r="152" spans="1:26">
      <c r="A152" s="132"/>
      <c r="B152" s="91"/>
      <c r="C152" s="242"/>
      <c r="D152" s="300"/>
      <c r="E152" s="321"/>
      <c r="F152" s="325"/>
      <c r="G152" s="136"/>
      <c r="H152" s="187"/>
      <c r="I152" s="325"/>
      <c r="J152" s="136"/>
      <c r="K152" s="187"/>
      <c r="L152" s="325"/>
      <c r="M152" s="267"/>
      <c r="N152" s="191"/>
      <c r="O152" s="325"/>
      <c r="P152" s="89"/>
      <c r="Q152" s="190"/>
      <c r="R152" s="327"/>
      <c r="S152" s="327"/>
      <c r="T152" s="85"/>
      <c r="U152" s="211"/>
      <c r="V152" s="97"/>
      <c r="W152" s="78"/>
      <c r="X152" s="204"/>
      <c r="Y152" s="204"/>
      <c r="Z152" s="97"/>
    </row>
    <row r="153" spans="1:26">
      <c r="A153" s="132" t="s">
        <v>135</v>
      </c>
      <c r="B153" s="91"/>
      <c r="C153" s="242"/>
      <c r="D153" s="300"/>
      <c r="E153" s="321"/>
      <c r="F153" s="325"/>
      <c r="G153" s="136"/>
      <c r="H153" s="187"/>
      <c r="I153" s="325"/>
      <c r="J153" s="136"/>
      <c r="K153" s="187"/>
      <c r="L153" s="325"/>
      <c r="M153" s="267"/>
      <c r="N153" s="191"/>
      <c r="O153" s="325"/>
      <c r="P153" s="89"/>
      <c r="Q153" s="190"/>
      <c r="R153" s="327"/>
      <c r="S153" s="327"/>
      <c r="T153" s="85"/>
      <c r="U153" s="211"/>
      <c r="V153" s="97"/>
      <c r="W153" s="78"/>
      <c r="X153" s="204"/>
      <c r="Y153" s="204"/>
      <c r="Z153" s="97"/>
    </row>
    <row r="154" spans="1:26">
      <c r="A154" s="182" t="s">
        <v>331</v>
      </c>
      <c r="B154" s="91" t="s">
        <v>139</v>
      </c>
      <c r="C154" s="242">
        <v>4233</v>
      </c>
      <c r="D154" s="300"/>
      <c r="E154" s="321">
        <v>0.61850000000000005</v>
      </c>
      <c r="F154" s="325">
        <v>12400000</v>
      </c>
      <c r="G154" s="136"/>
      <c r="H154" s="187">
        <v>4.4000000000000004</v>
      </c>
      <c r="I154" s="325">
        <v>12700000</v>
      </c>
      <c r="J154" s="136"/>
      <c r="K154" s="187">
        <v>4.4000000000000004</v>
      </c>
      <c r="L154" s="325">
        <v>13000000</v>
      </c>
      <c r="M154" s="267"/>
      <c r="N154" s="191">
        <v>4.4000000000000004</v>
      </c>
      <c r="O154" s="325">
        <v>13400000</v>
      </c>
      <c r="P154" s="89"/>
      <c r="Q154" s="190">
        <v>4.4000000000000004</v>
      </c>
      <c r="R154" s="327"/>
      <c r="S154" s="327"/>
      <c r="T154" s="85"/>
      <c r="U154" s="211"/>
      <c r="V154" s="97"/>
      <c r="W154" s="78"/>
      <c r="X154" s="204"/>
      <c r="Y154" s="204"/>
      <c r="Z154" s="97"/>
    </row>
    <row r="155" spans="1:26">
      <c r="A155" s="182" t="s">
        <v>332</v>
      </c>
      <c r="B155" s="91" t="s">
        <v>140</v>
      </c>
      <c r="C155" s="242">
        <v>47</v>
      </c>
      <c r="D155" s="300"/>
      <c r="E155" s="321">
        <v>0.81530000000000002</v>
      </c>
      <c r="F155" s="325">
        <v>200000</v>
      </c>
      <c r="G155" s="136"/>
      <c r="H155" s="187">
        <v>2.0499999999999998</v>
      </c>
      <c r="I155" s="325">
        <v>200000</v>
      </c>
      <c r="J155" s="136"/>
      <c r="K155" s="187">
        <v>2.0499999999999998</v>
      </c>
      <c r="L155" s="325"/>
      <c r="M155" s="267"/>
      <c r="N155" s="191"/>
      <c r="O155" s="325"/>
      <c r="P155" s="89"/>
      <c r="Q155" s="190"/>
      <c r="R155" s="327"/>
      <c r="S155" s="327"/>
      <c r="T155" s="85"/>
      <c r="U155" s="211"/>
      <c r="V155" s="97"/>
      <c r="W155" s="78"/>
      <c r="X155" s="204"/>
      <c r="Y155" s="204"/>
      <c r="Z155" s="97"/>
    </row>
    <row r="156" spans="1:26">
      <c r="A156" s="132"/>
      <c r="B156" s="91"/>
      <c r="C156" s="242"/>
      <c r="D156" s="300"/>
      <c r="E156" s="321"/>
      <c r="F156" s="325"/>
      <c r="G156" s="136"/>
      <c r="H156" s="187"/>
      <c r="I156" s="325"/>
      <c r="J156" s="136"/>
      <c r="K156" s="187"/>
      <c r="L156" s="325"/>
      <c r="M156" s="271"/>
      <c r="N156" s="191"/>
      <c r="O156" s="325"/>
      <c r="P156" s="89"/>
      <c r="Q156" s="190"/>
      <c r="R156" s="327"/>
      <c r="S156" s="327"/>
      <c r="T156" s="85"/>
      <c r="U156" s="211"/>
      <c r="V156" s="97"/>
      <c r="W156" s="78"/>
      <c r="X156" s="204"/>
      <c r="Y156" s="204"/>
      <c r="Z156" s="97"/>
    </row>
    <row r="157" spans="1:26">
      <c r="A157" s="132" t="s">
        <v>143</v>
      </c>
      <c r="B157" s="91"/>
      <c r="C157" s="242"/>
      <c r="D157" s="300"/>
      <c r="E157" s="321"/>
      <c r="F157" s="325"/>
      <c r="G157" s="136"/>
      <c r="H157" s="187"/>
      <c r="I157" s="325"/>
      <c r="J157" s="136"/>
      <c r="K157" s="187"/>
      <c r="L157" s="325"/>
      <c r="M157" s="264"/>
      <c r="N157" s="191"/>
      <c r="O157" s="325"/>
      <c r="P157" s="89"/>
      <c r="Q157" s="190"/>
      <c r="R157" s="327"/>
      <c r="S157" s="327"/>
      <c r="T157" s="90"/>
      <c r="U157" s="211"/>
      <c r="V157" s="97"/>
      <c r="W157" s="78"/>
      <c r="X157" s="204"/>
      <c r="Y157" s="204"/>
      <c r="Z157" s="97"/>
    </row>
    <row r="158" spans="1:26">
      <c r="A158" s="182" t="s">
        <v>333</v>
      </c>
      <c r="B158" s="91" t="s">
        <v>136</v>
      </c>
      <c r="C158" s="242">
        <v>796</v>
      </c>
      <c r="D158" s="300"/>
      <c r="E158" s="321">
        <v>0.62</v>
      </c>
      <c r="F158" s="325">
        <v>1000000</v>
      </c>
      <c r="G158" s="136"/>
      <c r="H158" s="187">
        <v>2.2599999999999998</v>
      </c>
      <c r="I158" s="325">
        <v>1000000</v>
      </c>
      <c r="J158" s="136"/>
      <c r="K158" s="187">
        <v>2.2599999999999998</v>
      </c>
      <c r="L158" s="325">
        <v>1000000</v>
      </c>
      <c r="M158" s="264"/>
      <c r="N158" s="191">
        <v>2.2599999999999998</v>
      </c>
      <c r="O158" s="325">
        <v>1000000</v>
      </c>
      <c r="P158" s="89"/>
      <c r="Q158" s="190">
        <v>2.2599999999999998</v>
      </c>
      <c r="R158" s="211">
        <v>1000000</v>
      </c>
      <c r="S158" s="327"/>
      <c r="T158" s="90">
        <v>2.2599999999999998</v>
      </c>
      <c r="U158" s="211"/>
      <c r="V158" s="97"/>
      <c r="W158" s="78"/>
      <c r="X158" s="204"/>
      <c r="Y158" s="204"/>
      <c r="Z158" s="97"/>
    </row>
    <row r="159" spans="1:26">
      <c r="A159" s="182" t="s">
        <v>334</v>
      </c>
      <c r="B159" s="91" t="s">
        <v>137</v>
      </c>
      <c r="C159" s="242">
        <v>226</v>
      </c>
      <c r="D159" s="300"/>
      <c r="E159" s="321">
        <v>0.67049999999999998</v>
      </c>
      <c r="F159" s="325">
        <v>250000</v>
      </c>
      <c r="G159" s="136"/>
      <c r="H159" s="187">
        <v>0.71</v>
      </c>
      <c r="I159" s="325">
        <v>250000</v>
      </c>
      <c r="J159" s="136"/>
      <c r="K159" s="187">
        <v>0.7</v>
      </c>
      <c r="L159" s="325">
        <v>250000</v>
      </c>
      <c r="M159" s="264"/>
      <c r="N159" s="191">
        <v>0.69</v>
      </c>
      <c r="O159" s="325">
        <v>250000</v>
      </c>
      <c r="P159" s="89"/>
      <c r="Q159" s="190">
        <v>0.68</v>
      </c>
      <c r="R159" s="327"/>
      <c r="S159" s="327"/>
      <c r="T159" s="90"/>
      <c r="U159" s="211"/>
      <c r="V159" s="97"/>
      <c r="W159" s="78"/>
      <c r="X159" s="204"/>
      <c r="Y159" s="204"/>
      <c r="Z159" s="97"/>
    </row>
    <row r="160" spans="1:26">
      <c r="A160" s="182" t="s">
        <v>335</v>
      </c>
      <c r="B160" s="91" t="s">
        <v>138</v>
      </c>
      <c r="C160" s="242">
        <v>227</v>
      </c>
      <c r="D160" s="300"/>
      <c r="E160" s="321">
        <v>0.67359999999999998</v>
      </c>
      <c r="F160" s="325">
        <v>300000</v>
      </c>
      <c r="G160" s="136"/>
      <c r="H160" s="187">
        <v>1.87</v>
      </c>
      <c r="I160" s="325">
        <v>300000</v>
      </c>
      <c r="J160" s="136"/>
      <c r="K160" s="187">
        <v>1.87</v>
      </c>
      <c r="L160" s="325">
        <v>300000</v>
      </c>
      <c r="M160" s="264"/>
      <c r="N160" s="191">
        <v>1.87</v>
      </c>
      <c r="O160" s="325">
        <v>300000</v>
      </c>
      <c r="P160" s="89"/>
      <c r="Q160" s="190">
        <v>1.87</v>
      </c>
      <c r="R160" s="327"/>
      <c r="S160" s="327"/>
      <c r="T160" s="85"/>
      <c r="U160" s="211"/>
      <c r="V160" s="97"/>
      <c r="W160" s="78"/>
      <c r="X160" s="204"/>
      <c r="Y160" s="204"/>
      <c r="Z160" s="97"/>
    </row>
    <row r="161" spans="1:26">
      <c r="A161" s="132"/>
      <c r="B161" s="91"/>
      <c r="C161" s="242"/>
      <c r="D161" s="300"/>
      <c r="E161" s="321"/>
      <c r="F161" s="325"/>
      <c r="G161" s="136"/>
      <c r="H161" s="187"/>
      <c r="I161" s="325"/>
      <c r="J161" s="136"/>
      <c r="K161" s="187"/>
      <c r="L161" s="325"/>
      <c r="M161" s="280"/>
      <c r="N161" s="191"/>
      <c r="O161" s="325"/>
      <c r="P161" s="89"/>
      <c r="Q161" s="190"/>
      <c r="R161" s="327"/>
      <c r="S161" s="327"/>
      <c r="T161" s="85"/>
      <c r="U161" s="211"/>
      <c r="V161" s="97"/>
      <c r="W161" s="78"/>
      <c r="X161" s="204"/>
      <c r="Y161" s="204"/>
      <c r="Z161" s="97"/>
    </row>
    <row r="162" spans="1:26">
      <c r="A162" s="132" t="s">
        <v>190</v>
      </c>
      <c r="B162" s="91"/>
      <c r="C162" s="242"/>
      <c r="D162" s="300"/>
      <c r="E162" s="321"/>
      <c r="F162" s="325"/>
      <c r="G162" s="136"/>
      <c r="H162" s="187"/>
      <c r="I162" s="325"/>
      <c r="J162" s="136"/>
      <c r="K162" s="187"/>
      <c r="L162" s="325"/>
      <c r="M162" s="280"/>
      <c r="N162" s="191"/>
      <c r="O162" s="325"/>
      <c r="P162" s="89"/>
      <c r="Q162" s="190"/>
      <c r="R162" s="327"/>
      <c r="S162" s="327"/>
      <c r="T162" s="85"/>
      <c r="U162" s="211"/>
      <c r="V162" s="97"/>
      <c r="W162" s="78"/>
      <c r="X162" s="204"/>
      <c r="Y162" s="204"/>
      <c r="Z162" s="97"/>
    </row>
    <row r="163" spans="1:26">
      <c r="A163" s="182" t="s">
        <v>342</v>
      </c>
      <c r="B163" s="91" t="s">
        <v>191</v>
      </c>
      <c r="C163" s="242">
        <v>645</v>
      </c>
      <c r="D163" s="300"/>
      <c r="E163" s="321">
        <v>0.65339999999999998</v>
      </c>
      <c r="F163" s="325">
        <v>2350000</v>
      </c>
      <c r="G163" s="136"/>
      <c r="H163" s="187">
        <v>2.33</v>
      </c>
      <c r="I163" s="325">
        <v>2233500</v>
      </c>
      <c r="J163" s="136"/>
      <c r="K163" s="187">
        <v>2.19</v>
      </c>
      <c r="L163" s="325">
        <v>2267000</v>
      </c>
      <c r="M163" s="280"/>
      <c r="N163" s="191">
        <v>2.21</v>
      </c>
      <c r="O163" s="325">
        <v>2301000</v>
      </c>
      <c r="P163" s="89"/>
      <c r="Q163" s="190">
        <v>2.2200000000000002</v>
      </c>
      <c r="R163" s="327"/>
      <c r="S163" s="327"/>
      <c r="T163" s="85"/>
      <c r="U163" s="211"/>
      <c r="V163" s="97"/>
      <c r="W163" s="78"/>
      <c r="X163" s="204"/>
      <c r="Y163" s="204"/>
      <c r="Z163" s="97"/>
    </row>
    <row r="164" spans="1:26">
      <c r="A164" s="182" t="s">
        <v>341</v>
      </c>
      <c r="B164" s="91" t="s">
        <v>209</v>
      </c>
      <c r="C164" s="242">
        <v>14640</v>
      </c>
      <c r="D164" s="300"/>
      <c r="E164" s="321">
        <v>0.68010000000000004</v>
      </c>
      <c r="F164" s="325">
        <v>37500000</v>
      </c>
      <c r="G164" s="136"/>
      <c r="H164" s="187">
        <v>3.57</v>
      </c>
      <c r="I164" s="325">
        <v>39500000</v>
      </c>
      <c r="J164" s="136"/>
      <c r="K164" s="187">
        <v>3.58</v>
      </c>
      <c r="L164" s="325">
        <v>42000000</v>
      </c>
      <c r="M164" s="280"/>
      <c r="N164" s="191">
        <v>3.63</v>
      </c>
      <c r="O164" s="325">
        <v>44500000</v>
      </c>
      <c r="P164" s="89"/>
      <c r="Q164" s="190">
        <v>3.66</v>
      </c>
      <c r="R164" s="327"/>
      <c r="S164" s="327"/>
      <c r="T164" s="85"/>
      <c r="U164" s="211"/>
      <c r="V164" s="97"/>
      <c r="W164" s="78"/>
      <c r="X164" s="204"/>
      <c r="Y164" s="204"/>
      <c r="Z164" s="97"/>
    </row>
    <row r="165" spans="1:26">
      <c r="A165" s="182" t="s">
        <v>340</v>
      </c>
      <c r="B165" s="91" t="s">
        <v>211</v>
      </c>
      <c r="C165" s="242">
        <v>9735</v>
      </c>
      <c r="D165" s="300"/>
      <c r="E165" s="321">
        <v>0.7601</v>
      </c>
      <c r="F165" s="325">
        <v>25500000</v>
      </c>
      <c r="G165" s="136"/>
      <c r="H165" s="187">
        <v>3.12</v>
      </c>
      <c r="I165" s="325">
        <v>26300000</v>
      </c>
      <c r="J165" s="136"/>
      <c r="K165" s="187">
        <v>3.09</v>
      </c>
      <c r="L165" s="325">
        <v>27100000</v>
      </c>
      <c r="M165" s="291"/>
      <c r="N165" s="191">
        <v>3.07</v>
      </c>
      <c r="O165" s="325">
        <v>27900000</v>
      </c>
      <c r="P165" s="89"/>
      <c r="Q165" s="190">
        <v>3.06</v>
      </c>
      <c r="R165" s="327"/>
      <c r="S165" s="327"/>
      <c r="T165" s="85"/>
      <c r="U165" s="211"/>
      <c r="V165" s="97"/>
      <c r="W165" s="78"/>
      <c r="X165" s="204"/>
      <c r="Y165" s="204"/>
      <c r="Z165" s="97"/>
    </row>
    <row r="166" spans="1:26">
      <c r="A166" s="182" t="s">
        <v>339</v>
      </c>
      <c r="B166" s="91" t="s">
        <v>221</v>
      </c>
      <c r="C166" s="242">
        <v>789</v>
      </c>
      <c r="D166" s="300"/>
      <c r="E166" s="321">
        <v>0.62819999999999998</v>
      </c>
      <c r="F166" s="325">
        <v>1690000</v>
      </c>
      <c r="G166" s="136"/>
      <c r="H166" s="187">
        <v>3.77</v>
      </c>
      <c r="I166" s="325">
        <v>1690000</v>
      </c>
      <c r="J166" s="136"/>
      <c r="K166" s="187">
        <v>3.73</v>
      </c>
      <c r="L166" s="325">
        <v>1690000</v>
      </c>
      <c r="M166" s="291"/>
      <c r="N166" s="191">
        <v>3.69</v>
      </c>
      <c r="O166" s="325">
        <v>1690000</v>
      </c>
      <c r="P166" s="89"/>
      <c r="Q166" s="190">
        <v>3.66</v>
      </c>
      <c r="R166" s="327"/>
      <c r="S166" s="327"/>
      <c r="T166" s="85"/>
      <c r="U166" s="211"/>
      <c r="V166" s="97"/>
      <c r="W166" s="78"/>
      <c r="X166" s="204"/>
      <c r="Y166" s="204"/>
      <c r="Z166" s="97"/>
    </row>
    <row r="167" spans="1:26">
      <c r="A167" s="182" t="s">
        <v>338</v>
      </c>
      <c r="B167" s="91" t="s">
        <v>225</v>
      </c>
      <c r="C167" s="242">
        <v>2159</v>
      </c>
      <c r="D167" s="300"/>
      <c r="E167" s="321">
        <v>0.59319999999999995</v>
      </c>
      <c r="F167" s="325">
        <v>3963480</v>
      </c>
      <c r="G167" s="136"/>
      <c r="H167" s="187">
        <v>3.89</v>
      </c>
      <c r="I167" s="325">
        <v>4033115</v>
      </c>
      <c r="J167" s="136"/>
      <c r="K167" s="187">
        <v>3.89</v>
      </c>
      <c r="L167" s="325">
        <v>4119985</v>
      </c>
      <c r="M167" s="291"/>
      <c r="N167" s="191">
        <v>3.89</v>
      </c>
      <c r="O167" s="325">
        <v>4198856</v>
      </c>
      <c r="P167" s="89"/>
      <c r="Q167" s="190">
        <v>3.89</v>
      </c>
      <c r="R167" s="327"/>
      <c r="S167" s="327"/>
      <c r="T167" s="85"/>
      <c r="U167" s="211"/>
      <c r="V167" s="97"/>
      <c r="W167" s="78"/>
      <c r="X167" s="204"/>
      <c r="Y167" s="204"/>
      <c r="Z167" s="97"/>
    </row>
    <row r="168" spans="1:26">
      <c r="A168" s="182" t="s">
        <v>343</v>
      </c>
      <c r="B168" s="91" t="s">
        <v>233</v>
      </c>
      <c r="C168" s="242">
        <v>1158</v>
      </c>
      <c r="D168" s="300"/>
      <c r="E168" s="321">
        <v>0.57899999999999996</v>
      </c>
      <c r="F168" s="325">
        <v>2971002</v>
      </c>
      <c r="G168" s="136"/>
      <c r="H168" s="187">
        <v>3.32</v>
      </c>
      <c r="I168" s="325">
        <v>3030422</v>
      </c>
      <c r="J168" s="136"/>
      <c r="K168" s="187">
        <v>3.32</v>
      </c>
      <c r="L168" s="325">
        <v>3067927</v>
      </c>
      <c r="M168" s="291"/>
      <c r="N168" s="191">
        <v>3.3</v>
      </c>
      <c r="O168" s="325">
        <v>3067927</v>
      </c>
      <c r="P168" s="89"/>
      <c r="Q168" s="190">
        <v>3.23</v>
      </c>
      <c r="R168" s="327"/>
      <c r="S168" s="327"/>
      <c r="T168" s="85"/>
      <c r="U168" s="211"/>
      <c r="V168" s="97"/>
      <c r="W168" s="78"/>
      <c r="X168" s="204"/>
      <c r="Y168" s="204"/>
      <c r="Z168" s="97"/>
    </row>
    <row r="169" spans="1:26">
      <c r="A169" s="182" t="s">
        <v>337</v>
      </c>
      <c r="B169" s="91" t="s">
        <v>236</v>
      </c>
      <c r="C169" s="242">
        <v>6744</v>
      </c>
      <c r="D169" s="300"/>
      <c r="E169" s="321">
        <v>0.67269999999999996</v>
      </c>
      <c r="F169" s="325">
        <v>15298000</v>
      </c>
      <c r="G169" s="136"/>
      <c r="H169" s="187">
        <v>3.35</v>
      </c>
      <c r="I169" s="325">
        <v>15910000</v>
      </c>
      <c r="J169" s="136"/>
      <c r="K169" s="187">
        <v>3.38</v>
      </c>
      <c r="L169" s="325">
        <v>16547000</v>
      </c>
      <c r="M169" s="291"/>
      <c r="N169" s="191">
        <v>3.41</v>
      </c>
      <c r="O169" s="325">
        <v>17209000</v>
      </c>
      <c r="P169" s="89"/>
      <c r="Q169" s="190">
        <v>3.45</v>
      </c>
      <c r="R169" s="327"/>
      <c r="S169" s="327"/>
      <c r="T169" s="85"/>
      <c r="U169" s="211"/>
      <c r="V169" s="97"/>
      <c r="W169" s="78"/>
      <c r="X169" s="204"/>
      <c r="Y169" s="204"/>
      <c r="Z169" s="97"/>
    </row>
    <row r="170" spans="1:26">
      <c r="A170" s="182" t="s">
        <v>336</v>
      </c>
      <c r="B170" s="91" t="s">
        <v>244</v>
      </c>
      <c r="C170" s="242">
        <v>5565</v>
      </c>
      <c r="D170" s="300"/>
      <c r="E170" s="321">
        <v>0.58730000000000004</v>
      </c>
      <c r="F170" s="325">
        <v>10700000</v>
      </c>
      <c r="G170" s="136"/>
      <c r="H170" s="187">
        <v>3.94</v>
      </c>
      <c r="I170" s="325">
        <v>11200000</v>
      </c>
      <c r="J170" s="136"/>
      <c r="K170" s="187">
        <v>3.95</v>
      </c>
      <c r="L170" s="325">
        <v>11700000</v>
      </c>
      <c r="M170" s="293"/>
      <c r="N170" s="191">
        <v>3.97</v>
      </c>
      <c r="O170" s="325">
        <v>12300000</v>
      </c>
      <c r="P170" s="89"/>
      <c r="Q170" s="190">
        <v>4.01</v>
      </c>
      <c r="R170" s="327"/>
      <c r="S170" s="327"/>
      <c r="T170" s="85"/>
      <c r="U170" s="211"/>
      <c r="V170" s="97"/>
      <c r="W170" s="78"/>
      <c r="X170" s="204"/>
      <c r="Y170" s="204"/>
      <c r="Z170" s="97"/>
    </row>
    <row r="171" spans="1:26">
      <c r="A171" s="132"/>
      <c r="B171" s="91"/>
      <c r="C171" s="242"/>
      <c r="D171" s="300"/>
      <c r="E171" s="321"/>
      <c r="F171" s="325"/>
      <c r="G171" s="136"/>
      <c r="H171" s="187"/>
      <c r="I171" s="325"/>
      <c r="J171" s="136"/>
      <c r="K171" s="187"/>
      <c r="L171" s="325"/>
      <c r="M171" s="270"/>
      <c r="N171" s="191"/>
      <c r="O171" s="325"/>
      <c r="P171" s="89"/>
      <c r="Q171" s="190"/>
      <c r="R171" s="327"/>
      <c r="S171" s="327"/>
      <c r="T171" s="85"/>
      <c r="U171" s="211"/>
      <c r="V171" s="97"/>
      <c r="W171" s="78"/>
      <c r="X171" s="204"/>
      <c r="Y171" s="204"/>
      <c r="Z171" s="97"/>
    </row>
    <row r="172" spans="1:26">
      <c r="A172" s="132" t="s">
        <v>76</v>
      </c>
      <c r="B172" s="91"/>
      <c r="C172" s="253"/>
      <c r="D172" s="318"/>
      <c r="E172" s="322"/>
      <c r="F172" s="325"/>
      <c r="G172" s="136"/>
      <c r="H172" s="187"/>
      <c r="I172" s="325"/>
      <c r="J172" s="136"/>
      <c r="K172" s="187"/>
      <c r="L172" s="325"/>
      <c r="M172" s="89"/>
      <c r="N172" s="191"/>
      <c r="O172" s="325"/>
      <c r="P172" s="89"/>
      <c r="Q172" s="190"/>
      <c r="R172" s="327"/>
      <c r="S172" s="327"/>
      <c r="T172" s="85"/>
      <c r="U172" s="211"/>
      <c r="V172" s="97"/>
      <c r="W172" s="78"/>
      <c r="X172" s="204"/>
      <c r="Y172" s="204"/>
      <c r="Z172" s="97"/>
    </row>
    <row r="173" spans="1:26">
      <c r="A173" s="248">
        <v>36101</v>
      </c>
      <c r="B173" s="249" t="s">
        <v>77</v>
      </c>
      <c r="C173" s="250">
        <v>27</v>
      </c>
      <c r="D173" s="318"/>
      <c r="E173" s="335">
        <v>0.73180000000000001</v>
      </c>
      <c r="F173" s="325">
        <v>230730</v>
      </c>
      <c r="G173" s="89"/>
      <c r="H173" s="187">
        <v>2.65</v>
      </c>
      <c r="I173" s="325">
        <v>230730</v>
      </c>
      <c r="J173" s="89"/>
      <c r="K173" s="187">
        <v>2.65</v>
      </c>
      <c r="L173" s="325"/>
      <c r="M173" s="89"/>
      <c r="N173" s="191"/>
      <c r="O173" s="325"/>
      <c r="P173" s="89"/>
      <c r="Q173" s="190"/>
      <c r="R173" s="327"/>
      <c r="S173" s="327"/>
      <c r="T173" s="85"/>
      <c r="U173" s="211"/>
      <c r="V173" s="97"/>
      <c r="W173" s="78"/>
      <c r="X173" s="204"/>
      <c r="Y173" s="204"/>
      <c r="Z173" s="97"/>
    </row>
    <row r="174" spans="1:26">
      <c r="A174" s="182" t="s">
        <v>344</v>
      </c>
      <c r="B174" s="91" t="s">
        <v>78</v>
      </c>
      <c r="C174" s="253">
        <v>342</v>
      </c>
      <c r="D174" s="318"/>
      <c r="E174" s="335">
        <v>0.68179999999999996</v>
      </c>
      <c r="F174" s="325">
        <v>650000</v>
      </c>
      <c r="G174" s="89"/>
      <c r="H174" s="187">
        <v>1.92</v>
      </c>
      <c r="I174" s="325">
        <v>650000</v>
      </c>
      <c r="J174" s="89"/>
      <c r="K174" s="187">
        <v>1.92</v>
      </c>
      <c r="L174" s="325"/>
      <c r="M174" s="89"/>
      <c r="N174" s="191"/>
      <c r="O174" s="325"/>
      <c r="P174" s="89"/>
      <c r="Q174" s="190"/>
      <c r="R174" s="327"/>
      <c r="S174" s="327"/>
      <c r="T174" s="85"/>
      <c r="U174" s="211"/>
      <c r="V174" s="97"/>
      <c r="W174" s="78"/>
      <c r="X174" s="204"/>
      <c r="Y174" s="204"/>
      <c r="Z174" s="97"/>
    </row>
    <row r="175" spans="1:26" ht="13.9" customHeight="1">
      <c r="A175" s="182" t="s">
        <v>345</v>
      </c>
      <c r="B175" s="91" t="s">
        <v>79</v>
      </c>
      <c r="C175" s="253">
        <v>217</v>
      </c>
      <c r="D175" s="318"/>
      <c r="E175" s="335">
        <v>0.6331</v>
      </c>
      <c r="F175" s="325">
        <v>688031</v>
      </c>
      <c r="G175" s="136"/>
      <c r="H175" s="187" t="s">
        <v>81</v>
      </c>
      <c r="I175" s="325">
        <v>688031</v>
      </c>
      <c r="J175" s="136"/>
      <c r="K175" s="187">
        <v>3.24</v>
      </c>
      <c r="L175" s="325">
        <v>688031</v>
      </c>
      <c r="M175" s="89"/>
      <c r="N175" s="191">
        <v>3.24</v>
      </c>
      <c r="O175" s="325"/>
      <c r="P175" s="89"/>
      <c r="Q175" s="190"/>
      <c r="R175" s="327"/>
      <c r="S175" s="327"/>
      <c r="T175" s="85"/>
      <c r="U175" s="211"/>
      <c r="V175" s="97"/>
      <c r="W175" s="78"/>
      <c r="X175" s="204"/>
      <c r="Y175" s="204"/>
      <c r="Z175" s="97"/>
    </row>
    <row r="176" spans="1:26" ht="15" customHeight="1">
      <c r="A176" s="182" t="s">
        <v>346</v>
      </c>
      <c r="B176" s="91" t="s">
        <v>80</v>
      </c>
      <c r="C176" s="253">
        <v>285</v>
      </c>
      <c r="D176" s="318"/>
      <c r="E176" s="335">
        <v>0.68240000000000001</v>
      </c>
      <c r="F176" s="325">
        <v>559000</v>
      </c>
      <c r="G176" s="136"/>
      <c r="H176" s="187">
        <v>3.55</v>
      </c>
      <c r="I176" s="325">
        <v>570000</v>
      </c>
      <c r="J176" s="136"/>
      <c r="K176" s="187">
        <v>3.55</v>
      </c>
      <c r="L176" s="325"/>
      <c r="M176" s="89"/>
      <c r="N176" s="191"/>
      <c r="O176" s="325"/>
      <c r="P176" s="89"/>
      <c r="Q176" s="190"/>
      <c r="R176" s="327"/>
      <c r="S176" s="327"/>
      <c r="T176" s="85"/>
      <c r="U176" s="211"/>
      <c r="V176" s="97"/>
      <c r="W176" s="78"/>
      <c r="X176" s="204"/>
      <c r="Y176" s="204"/>
      <c r="Z176" s="97"/>
    </row>
    <row r="177" spans="1:26">
      <c r="A177" s="132" t="s">
        <v>347</v>
      </c>
      <c r="B177" s="91" t="s">
        <v>76</v>
      </c>
      <c r="C177" s="253">
        <v>5978</v>
      </c>
      <c r="D177" s="318"/>
      <c r="E177" s="335">
        <v>0.66180000000000005</v>
      </c>
      <c r="F177" s="325">
        <v>11234122</v>
      </c>
      <c r="G177" s="178"/>
      <c r="H177" s="188">
        <v>3.7</v>
      </c>
      <c r="I177" s="325">
        <v>11458504</v>
      </c>
      <c r="J177" s="178"/>
      <c r="K177" s="188">
        <v>3.73</v>
      </c>
      <c r="L177" s="325">
        <v>11687674</v>
      </c>
      <c r="M177" s="178"/>
      <c r="N177" s="191">
        <v>3.77</v>
      </c>
      <c r="O177" s="325">
        <v>11921427</v>
      </c>
      <c r="P177" s="178"/>
      <c r="Q177" s="191">
        <v>3.81</v>
      </c>
      <c r="R177" s="327"/>
      <c r="S177" s="327"/>
      <c r="T177" s="85"/>
      <c r="U177" s="211"/>
      <c r="V177" s="97"/>
      <c r="W177" s="78"/>
      <c r="X177" s="204"/>
      <c r="Y177" s="204"/>
      <c r="Z177" s="97"/>
    </row>
    <row r="178" spans="1:26">
      <c r="A178" s="132"/>
      <c r="B178" s="91"/>
      <c r="C178" s="253"/>
      <c r="D178" s="318"/>
      <c r="E178" s="335"/>
      <c r="F178" s="325"/>
      <c r="G178" s="178"/>
      <c r="H178" s="188"/>
      <c r="I178" s="325"/>
      <c r="J178" s="178"/>
      <c r="K178" s="188"/>
      <c r="L178" s="325"/>
      <c r="M178" s="178"/>
      <c r="N178" s="191"/>
      <c r="O178" s="325"/>
      <c r="P178" s="178"/>
      <c r="Q178" s="191"/>
      <c r="R178" s="327"/>
      <c r="S178" s="327"/>
      <c r="T178" s="85"/>
      <c r="U178" s="211"/>
      <c r="V178" s="97"/>
      <c r="W178" s="78"/>
      <c r="X178" s="204"/>
      <c r="Y178" s="204"/>
      <c r="Z178" s="97"/>
    </row>
    <row r="179" spans="1:26">
      <c r="A179" s="132" t="s">
        <v>102</v>
      </c>
      <c r="B179" s="91"/>
      <c r="C179" s="253"/>
      <c r="D179" s="318"/>
      <c r="E179" s="322"/>
      <c r="F179" s="325"/>
      <c r="G179" s="178"/>
      <c r="H179" s="188"/>
      <c r="I179" s="325"/>
      <c r="J179" s="178"/>
      <c r="K179" s="188"/>
      <c r="L179" s="325"/>
      <c r="M179" s="178"/>
      <c r="N179" s="191"/>
      <c r="O179" s="325"/>
      <c r="P179" s="178"/>
      <c r="Q179" s="191"/>
      <c r="R179" s="327"/>
      <c r="S179" s="327"/>
      <c r="T179" s="85"/>
      <c r="U179" s="211"/>
      <c r="V179" s="97"/>
      <c r="W179" s="78"/>
      <c r="X179" s="204"/>
      <c r="Y179" s="204"/>
      <c r="Z179" s="97"/>
    </row>
    <row r="180" spans="1:26">
      <c r="A180" s="182" t="s">
        <v>348</v>
      </c>
      <c r="B180" s="91" t="s">
        <v>103</v>
      </c>
      <c r="C180" s="253">
        <v>10976</v>
      </c>
      <c r="D180" s="318"/>
      <c r="E180" s="335">
        <v>0.73799999999999999</v>
      </c>
      <c r="F180" s="325">
        <v>32900000</v>
      </c>
      <c r="G180" s="178"/>
      <c r="H180" s="188">
        <v>2.64</v>
      </c>
      <c r="I180" s="325">
        <v>33900000</v>
      </c>
      <c r="J180" s="178"/>
      <c r="K180" s="188">
        <v>2.63</v>
      </c>
      <c r="L180" s="325">
        <v>34900000</v>
      </c>
      <c r="M180" s="178"/>
      <c r="N180" s="191">
        <v>2.63</v>
      </c>
      <c r="O180" s="325">
        <v>35900000</v>
      </c>
      <c r="P180" s="178"/>
      <c r="Q180" s="191">
        <v>2.62</v>
      </c>
      <c r="R180" s="327"/>
      <c r="S180" s="327"/>
      <c r="T180" s="85"/>
      <c r="U180" s="211"/>
      <c r="V180" s="97"/>
      <c r="W180" s="78"/>
      <c r="X180" s="204"/>
      <c r="Y180" s="204"/>
      <c r="Z180" s="97"/>
    </row>
    <row r="181" spans="1:26">
      <c r="A181" s="182" t="s">
        <v>349</v>
      </c>
      <c r="B181" s="91" t="s">
        <v>105</v>
      </c>
      <c r="C181" s="253">
        <v>2121</v>
      </c>
      <c r="D181" s="318"/>
      <c r="E181" s="335">
        <v>0.68830000000000002</v>
      </c>
      <c r="F181" s="325">
        <v>7000000</v>
      </c>
      <c r="G181" s="178"/>
      <c r="H181" s="188">
        <v>1.98</v>
      </c>
      <c r="I181" s="325">
        <v>7170000</v>
      </c>
      <c r="J181" s="178"/>
      <c r="K181" s="188">
        <v>2.0099999999999998</v>
      </c>
      <c r="L181" s="325">
        <v>7340000</v>
      </c>
      <c r="M181" s="178"/>
      <c r="N181" s="191">
        <v>2.04</v>
      </c>
      <c r="O181" s="325">
        <v>7500000</v>
      </c>
      <c r="P181" s="178"/>
      <c r="Q181" s="191">
        <v>2.06</v>
      </c>
      <c r="R181" s="327"/>
      <c r="S181" s="327"/>
      <c r="T181" s="85"/>
      <c r="U181" s="211"/>
      <c r="V181" s="97"/>
      <c r="W181" s="78"/>
      <c r="X181" s="204"/>
      <c r="Y181" s="204"/>
      <c r="Z181" s="97"/>
    </row>
    <row r="182" spans="1:26">
      <c r="A182" s="182" t="s">
        <v>350</v>
      </c>
      <c r="B182" s="91" t="s">
        <v>106</v>
      </c>
      <c r="C182" s="253">
        <v>4648</v>
      </c>
      <c r="D182" s="318"/>
      <c r="E182" s="335">
        <v>0.65639999999999998</v>
      </c>
      <c r="F182" s="325">
        <v>14475000</v>
      </c>
      <c r="G182" s="178"/>
      <c r="H182" s="188">
        <v>3.7</v>
      </c>
      <c r="I182" s="325">
        <v>14765000</v>
      </c>
      <c r="J182" s="178"/>
      <c r="K182" s="188">
        <v>3.7</v>
      </c>
      <c r="L182" s="325">
        <v>15060000</v>
      </c>
      <c r="M182" s="178"/>
      <c r="N182" s="191">
        <v>3.7</v>
      </c>
      <c r="O182" s="325">
        <v>15360000</v>
      </c>
      <c r="P182" s="178"/>
      <c r="Q182" s="191">
        <v>3.7</v>
      </c>
      <c r="R182" s="327"/>
      <c r="S182" s="327"/>
      <c r="T182" s="85"/>
      <c r="U182" s="211"/>
      <c r="V182" s="97"/>
      <c r="W182" s="78"/>
      <c r="X182" s="204"/>
      <c r="Y182" s="204"/>
      <c r="Z182" s="97"/>
    </row>
    <row r="183" spans="1:26">
      <c r="A183" s="182" t="s">
        <v>351</v>
      </c>
      <c r="B183" s="91" t="s">
        <v>107</v>
      </c>
      <c r="C183" s="253">
        <v>2952</v>
      </c>
      <c r="D183" s="318"/>
      <c r="E183" s="335">
        <v>0.66039999999999999</v>
      </c>
      <c r="F183" s="325">
        <v>5850000</v>
      </c>
      <c r="G183" s="178"/>
      <c r="H183" s="188">
        <v>2.83</v>
      </c>
      <c r="I183" s="325">
        <v>6050000</v>
      </c>
      <c r="J183" s="178"/>
      <c r="K183" s="188">
        <v>2.84</v>
      </c>
      <c r="L183" s="325">
        <v>6250000</v>
      </c>
      <c r="M183" s="178"/>
      <c r="N183" s="191">
        <v>2.85</v>
      </c>
      <c r="O183" s="325">
        <v>6450000</v>
      </c>
      <c r="P183" s="178"/>
      <c r="Q183" s="191">
        <v>2.85</v>
      </c>
      <c r="R183" s="327"/>
      <c r="S183" s="327"/>
      <c r="T183" s="85"/>
      <c r="U183" s="211"/>
      <c r="V183" s="97"/>
      <c r="W183" s="78"/>
      <c r="X183" s="204"/>
      <c r="Y183" s="204"/>
      <c r="Z183" s="97"/>
    </row>
    <row r="184" spans="1:26">
      <c r="A184" s="182" t="s">
        <v>352</v>
      </c>
      <c r="B184" s="91" t="s">
        <v>108</v>
      </c>
      <c r="C184" s="253">
        <v>1698</v>
      </c>
      <c r="D184" s="318"/>
      <c r="E184" s="335">
        <v>0.67810000000000004</v>
      </c>
      <c r="F184" s="325">
        <v>4150000</v>
      </c>
      <c r="G184" s="178"/>
      <c r="H184" s="188">
        <v>4.13</v>
      </c>
      <c r="I184" s="325">
        <v>4200000</v>
      </c>
      <c r="J184" s="178"/>
      <c r="K184" s="188">
        <v>4.18</v>
      </c>
      <c r="L184" s="325">
        <v>4225000</v>
      </c>
      <c r="M184" s="178"/>
      <c r="N184" s="191">
        <v>4.2</v>
      </c>
      <c r="O184" s="325">
        <v>4250000</v>
      </c>
      <c r="P184" s="178"/>
      <c r="Q184" s="191">
        <v>4.2300000000000004</v>
      </c>
      <c r="R184" s="327"/>
      <c r="S184" s="327"/>
      <c r="T184" s="85"/>
      <c r="U184" s="211"/>
      <c r="V184" s="97"/>
      <c r="W184" s="78"/>
      <c r="X184" s="204"/>
      <c r="Y184" s="204"/>
      <c r="Z184" s="97"/>
    </row>
    <row r="185" spans="1:26">
      <c r="A185" s="182" t="s">
        <v>353</v>
      </c>
      <c r="B185" s="91" t="s">
        <v>109</v>
      </c>
      <c r="C185" s="253">
        <v>1882</v>
      </c>
      <c r="D185" s="318"/>
      <c r="E185" s="335">
        <v>0.64159999999999995</v>
      </c>
      <c r="F185" s="325">
        <v>5800000</v>
      </c>
      <c r="G185" s="178"/>
      <c r="H185" s="188">
        <v>3.95</v>
      </c>
      <c r="I185" s="325">
        <v>5880000</v>
      </c>
      <c r="J185" s="178"/>
      <c r="K185" s="188">
        <v>4</v>
      </c>
      <c r="L185" s="325">
        <v>5970000</v>
      </c>
      <c r="M185" s="178"/>
      <c r="N185" s="191">
        <v>4.0599999999999996</v>
      </c>
      <c r="O185" s="325">
        <v>6060000</v>
      </c>
      <c r="P185" s="178"/>
      <c r="Q185" s="191">
        <v>4.12</v>
      </c>
      <c r="R185" s="327"/>
      <c r="S185" s="327"/>
      <c r="T185" s="85"/>
      <c r="U185" s="211"/>
      <c r="V185" s="97"/>
      <c r="W185" s="78"/>
      <c r="X185" s="204"/>
      <c r="Y185" s="204"/>
      <c r="Z185" s="97"/>
    </row>
    <row r="186" spans="1:26">
      <c r="A186" s="182" t="s">
        <v>354</v>
      </c>
      <c r="B186" s="91" t="s">
        <v>110</v>
      </c>
      <c r="C186" s="242">
        <v>1565</v>
      </c>
      <c r="D186" s="300"/>
      <c r="E186" s="335">
        <v>0.69430000000000003</v>
      </c>
      <c r="F186" s="325">
        <v>3800000</v>
      </c>
      <c r="G186" s="136"/>
      <c r="H186" s="187">
        <v>4.4000000000000004</v>
      </c>
      <c r="I186" s="325">
        <v>3900000</v>
      </c>
      <c r="J186" s="136"/>
      <c r="K186" s="187">
        <v>4.4000000000000004</v>
      </c>
      <c r="L186" s="325">
        <v>3900000</v>
      </c>
      <c r="M186" s="270"/>
      <c r="N186" s="191">
        <v>4.4000000000000004</v>
      </c>
      <c r="O186" s="325">
        <v>4000000</v>
      </c>
      <c r="P186" s="89"/>
      <c r="Q186" s="190">
        <v>4.4000000000000004</v>
      </c>
      <c r="R186" s="327"/>
      <c r="S186" s="327"/>
      <c r="T186" s="85"/>
      <c r="U186" s="211"/>
      <c r="V186" s="97"/>
      <c r="W186" s="78"/>
      <c r="X186" s="204"/>
      <c r="Y186" s="204"/>
      <c r="Z186" s="97"/>
    </row>
    <row r="187" spans="1:26">
      <c r="A187" s="132"/>
      <c r="B187" s="91"/>
      <c r="C187" s="253"/>
      <c r="D187" s="318"/>
      <c r="E187" s="322"/>
      <c r="F187" s="325"/>
      <c r="G187" s="178"/>
      <c r="H187" s="188"/>
      <c r="I187" s="325"/>
      <c r="J187" s="178"/>
      <c r="K187" s="188"/>
      <c r="L187" s="325"/>
      <c r="M187" s="178"/>
      <c r="N187" s="191"/>
      <c r="O187" s="325"/>
      <c r="P187" s="178"/>
      <c r="Q187" s="191"/>
      <c r="R187" s="327"/>
      <c r="S187" s="327"/>
      <c r="T187" s="85"/>
      <c r="U187" s="211"/>
      <c r="V187" s="97"/>
      <c r="W187" s="78"/>
      <c r="X187" s="204"/>
      <c r="Y187" s="204"/>
      <c r="Z187" s="97"/>
    </row>
    <row r="188" spans="1:26">
      <c r="A188" s="132" t="s">
        <v>144</v>
      </c>
      <c r="B188" s="91"/>
      <c r="C188" s="253"/>
      <c r="D188" s="318"/>
      <c r="E188" s="322"/>
      <c r="F188" s="325"/>
      <c r="G188" s="178"/>
      <c r="H188" s="188"/>
      <c r="I188" s="325"/>
      <c r="J188" s="178"/>
      <c r="K188" s="188"/>
      <c r="L188" s="325"/>
      <c r="M188" s="178"/>
      <c r="N188" s="191"/>
      <c r="O188" s="325"/>
      <c r="P188" s="178"/>
      <c r="Q188" s="191"/>
      <c r="R188" s="327"/>
      <c r="S188" s="327"/>
      <c r="T188" s="85"/>
      <c r="U188" s="211"/>
      <c r="V188" s="97"/>
      <c r="W188" s="78"/>
      <c r="X188" s="204"/>
      <c r="Y188" s="204"/>
      <c r="Z188" s="97"/>
    </row>
    <row r="189" spans="1:26">
      <c r="A189" s="182" t="s">
        <v>355</v>
      </c>
      <c r="B189" s="91" t="s">
        <v>145</v>
      </c>
      <c r="C189" s="253">
        <v>180</v>
      </c>
      <c r="D189" s="318"/>
      <c r="E189" s="335">
        <v>0.69</v>
      </c>
      <c r="F189" s="325">
        <v>595000</v>
      </c>
      <c r="G189" s="178"/>
      <c r="H189" s="188">
        <v>3.24</v>
      </c>
      <c r="I189" s="325">
        <v>595000</v>
      </c>
      <c r="J189" s="178"/>
      <c r="K189" s="188">
        <v>3.2</v>
      </c>
      <c r="L189" s="325"/>
      <c r="M189" s="178"/>
      <c r="N189" s="191"/>
      <c r="O189" s="325"/>
      <c r="P189" s="178"/>
      <c r="Q189" s="191"/>
      <c r="R189" s="327"/>
      <c r="S189" s="327"/>
      <c r="T189" s="85"/>
      <c r="U189" s="211"/>
      <c r="V189" s="97"/>
      <c r="W189" s="78"/>
      <c r="X189" s="204"/>
      <c r="Y189" s="204"/>
      <c r="Z189" s="97"/>
    </row>
    <row r="190" spans="1:26">
      <c r="A190" s="182" t="s">
        <v>356</v>
      </c>
      <c r="B190" s="91" t="s">
        <v>146</v>
      </c>
      <c r="C190" s="253">
        <v>175</v>
      </c>
      <c r="D190" s="318"/>
      <c r="E190" s="335">
        <v>0.73540000000000005</v>
      </c>
      <c r="F190" s="325">
        <v>480000</v>
      </c>
      <c r="G190" s="178"/>
      <c r="H190" s="188">
        <v>2.42</v>
      </c>
      <c r="I190" s="325">
        <v>480000</v>
      </c>
      <c r="J190" s="178"/>
      <c r="K190" s="188">
        <v>2.42</v>
      </c>
      <c r="L190" s="325"/>
      <c r="M190" s="178"/>
      <c r="N190" s="191"/>
      <c r="O190" s="325"/>
      <c r="P190" s="178"/>
      <c r="Q190" s="191"/>
      <c r="R190" s="327"/>
      <c r="S190" s="327"/>
      <c r="T190" s="85"/>
      <c r="U190" s="211"/>
      <c r="V190" s="97"/>
      <c r="W190" s="78"/>
      <c r="X190" s="204"/>
      <c r="Y190" s="204"/>
      <c r="Z190" s="97"/>
    </row>
    <row r="191" spans="1:26">
      <c r="A191" s="182" t="s">
        <v>357</v>
      </c>
      <c r="B191" s="91" t="s">
        <v>147</v>
      </c>
      <c r="C191" s="253">
        <v>210</v>
      </c>
      <c r="D191" s="318"/>
      <c r="E191" s="335">
        <v>0.73980000000000001</v>
      </c>
      <c r="F191" s="325">
        <v>365000</v>
      </c>
      <c r="G191" s="178"/>
      <c r="H191" s="188">
        <v>4.83</v>
      </c>
      <c r="I191" s="325">
        <v>365000</v>
      </c>
      <c r="J191" s="178"/>
      <c r="K191" s="188">
        <v>4.83</v>
      </c>
      <c r="L191" s="325"/>
      <c r="M191" s="178"/>
      <c r="N191" s="191"/>
      <c r="O191" s="325"/>
      <c r="P191" s="178"/>
      <c r="Q191" s="191"/>
      <c r="R191" s="327"/>
      <c r="S191" s="327"/>
      <c r="T191" s="85"/>
      <c r="U191" s="211"/>
      <c r="V191" s="97"/>
      <c r="W191" s="78"/>
      <c r="X191" s="204"/>
      <c r="Y191" s="204"/>
      <c r="Z191" s="97"/>
    </row>
    <row r="192" spans="1:26">
      <c r="A192" s="182" t="s">
        <v>358</v>
      </c>
      <c r="B192" s="91" t="s">
        <v>148</v>
      </c>
      <c r="C192" s="253">
        <v>83</v>
      </c>
      <c r="D192" s="318"/>
      <c r="E192" s="335">
        <v>0.71699999999999997</v>
      </c>
      <c r="F192" s="325">
        <v>330000</v>
      </c>
      <c r="G192" s="178"/>
      <c r="H192" s="188">
        <v>3.22</v>
      </c>
      <c r="I192" s="325">
        <v>330000</v>
      </c>
      <c r="J192" s="178"/>
      <c r="K192" s="188">
        <v>3.22</v>
      </c>
      <c r="L192" s="325"/>
      <c r="M192" s="178"/>
      <c r="N192" s="191"/>
      <c r="O192" s="325"/>
      <c r="P192" s="178"/>
      <c r="Q192" s="191"/>
      <c r="R192" s="327"/>
      <c r="S192" s="327"/>
      <c r="T192" s="85"/>
      <c r="U192" s="211"/>
      <c r="V192" s="97"/>
      <c r="W192" s="78"/>
      <c r="X192" s="204"/>
      <c r="Y192" s="204"/>
      <c r="Z192" s="97"/>
    </row>
    <row r="193" spans="1:26">
      <c r="A193" s="182" t="s">
        <v>359</v>
      </c>
      <c r="B193" s="91" t="s">
        <v>149</v>
      </c>
      <c r="C193" s="253">
        <v>2787</v>
      </c>
      <c r="D193" s="318"/>
      <c r="E193" s="335">
        <v>0.76380000000000003</v>
      </c>
      <c r="F193" s="325">
        <v>5300000</v>
      </c>
      <c r="G193" s="178"/>
      <c r="H193" s="188">
        <v>2.75</v>
      </c>
      <c r="I193" s="325">
        <v>5300000</v>
      </c>
      <c r="J193" s="178"/>
      <c r="K193" s="188">
        <v>2.75</v>
      </c>
      <c r="L193" s="325">
        <v>5500000</v>
      </c>
      <c r="M193" s="178"/>
      <c r="N193" s="191">
        <v>2.75</v>
      </c>
      <c r="O193" s="325">
        <v>5500000</v>
      </c>
      <c r="P193" s="178"/>
      <c r="Q193" s="191">
        <v>2.69</v>
      </c>
      <c r="R193" s="327"/>
      <c r="S193" s="327"/>
      <c r="T193" s="85"/>
      <c r="U193" s="211"/>
      <c r="V193" s="97"/>
      <c r="W193" s="78"/>
      <c r="X193" s="204"/>
      <c r="Y193" s="204"/>
      <c r="Z193" s="97"/>
    </row>
    <row r="194" spans="1:26">
      <c r="A194" s="182" t="s">
        <v>360</v>
      </c>
      <c r="B194" s="91" t="s">
        <v>150</v>
      </c>
      <c r="C194" s="253">
        <v>104</v>
      </c>
      <c r="D194" s="318"/>
      <c r="E194" s="335">
        <v>0.63</v>
      </c>
      <c r="F194" s="325">
        <v>676000</v>
      </c>
      <c r="G194" s="178"/>
      <c r="H194" s="188">
        <v>3.75</v>
      </c>
      <c r="I194" s="325">
        <v>676000</v>
      </c>
      <c r="J194" s="178"/>
      <c r="K194" s="188">
        <v>3.75</v>
      </c>
      <c r="L194" s="325">
        <v>676000</v>
      </c>
      <c r="M194" s="178"/>
      <c r="N194" s="191">
        <v>3.75</v>
      </c>
      <c r="O194" s="325"/>
      <c r="P194" s="178"/>
      <c r="Q194" s="191"/>
      <c r="R194" s="327"/>
      <c r="S194" s="327"/>
      <c r="T194" s="85"/>
      <c r="U194" s="211"/>
      <c r="V194" s="97"/>
      <c r="W194" s="78"/>
      <c r="X194" s="204"/>
      <c r="Y194" s="204"/>
      <c r="Z194" s="97"/>
    </row>
    <row r="195" spans="1:26">
      <c r="A195" s="182" t="s">
        <v>361</v>
      </c>
      <c r="B195" s="91" t="s">
        <v>151</v>
      </c>
      <c r="C195" s="253">
        <v>592</v>
      </c>
      <c r="D195" s="318"/>
      <c r="E195" s="335">
        <v>0.68789999999999996</v>
      </c>
      <c r="F195" s="325">
        <v>1275000</v>
      </c>
      <c r="G195" s="178"/>
      <c r="H195" s="188">
        <v>3.14</v>
      </c>
      <c r="I195" s="325">
        <v>1300000</v>
      </c>
      <c r="J195" s="178"/>
      <c r="K195" s="188">
        <v>3.16</v>
      </c>
      <c r="L195" s="325"/>
      <c r="M195" s="178"/>
      <c r="N195" s="191"/>
      <c r="O195" s="325"/>
      <c r="P195" s="178"/>
      <c r="Q195" s="191"/>
      <c r="R195" s="327"/>
      <c r="S195" s="327"/>
      <c r="T195" s="85"/>
      <c r="U195" s="211"/>
      <c r="V195" s="97"/>
      <c r="W195" s="78"/>
      <c r="X195" s="204"/>
      <c r="Y195" s="204"/>
      <c r="Z195" s="97"/>
    </row>
    <row r="196" spans="1:26">
      <c r="A196" s="182" t="s">
        <v>362</v>
      </c>
      <c r="B196" s="91" t="s">
        <v>152</v>
      </c>
      <c r="C196" s="253">
        <v>43</v>
      </c>
      <c r="D196" s="318"/>
      <c r="E196" s="335">
        <v>0.89129999999999998</v>
      </c>
      <c r="F196" s="325">
        <v>110000</v>
      </c>
      <c r="G196" s="178"/>
      <c r="H196" s="188">
        <v>2.86</v>
      </c>
      <c r="I196" s="325">
        <v>110000</v>
      </c>
      <c r="J196" s="178"/>
      <c r="K196" s="188">
        <v>2.86</v>
      </c>
      <c r="L196" s="325"/>
      <c r="M196" s="178"/>
      <c r="N196" s="191"/>
      <c r="O196" s="325"/>
      <c r="P196" s="178"/>
      <c r="Q196" s="191"/>
      <c r="R196" s="327"/>
      <c r="S196" s="327"/>
      <c r="T196" s="85"/>
      <c r="U196" s="211"/>
      <c r="V196" s="97"/>
      <c r="W196" s="78"/>
      <c r="X196" s="204"/>
      <c r="Y196" s="204"/>
      <c r="Z196" s="97"/>
    </row>
    <row r="197" spans="1:26">
      <c r="A197" s="182" t="s">
        <v>363</v>
      </c>
      <c r="B197" s="91" t="s">
        <v>153</v>
      </c>
      <c r="C197" s="253">
        <v>156</v>
      </c>
      <c r="D197" s="318"/>
      <c r="E197" s="335">
        <v>0.69299999999999995</v>
      </c>
      <c r="F197" s="325">
        <v>512165</v>
      </c>
      <c r="G197" s="178"/>
      <c r="H197" s="188">
        <v>3.76</v>
      </c>
      <c r="I197" s="325">
        <v>512165</v>
      </c>
      <c r="J197" s="178"/>
      <c r="K197" s="188">
        <v>3.76</v>
      </c>
      <c r="L197" s="325"/>
      <c r="M197" s="178"/>
      <c r="N197" s="191"/>
      <c r="O197" s="325"/>
      <c r="P197" s="178"/>
      <c r="Q197" s="191"/>
      <c r="R197" s="327"/>
      <c r="S197" s="327"/>
      <c r="T197" s="85"/>
      <c r="U197" s="211"/>
      <c r="V197" s="97"/>
      <c r="W197" s="78"/>
      <c r="X197" s="204"/>
      <c r="Y197" s="204"/>
      <c r="Z197" s="97"/>
    </row>
    <row r="198" spans="1:26">
      <c r="A198" s="132"/>
      <c r="B198" s="91"/>
      <c r="C198" s="253"/>
      <c r="D198" s="318"/>
      <c r="E198" s="322"/>
      <c r="F198" s="325"/>
      <c r="G198" s="178"/>
      <c r="H198" s="188"/>
      <c r="I198" s="325"/>
      <c r="J198" s="178"/>
      <c r="K198" s="188"/>
      <c r="L198" s="325"/>
      <c r="M198" s="178"/>
      <c r="N198" s="191"/>
      <c r="O198" s="325"/>
      <c r="P198" s="178"/>
      <c r="Q198" s="191"/>
      <c r="R198" s="327"/>
      <c r="S198" s="327"/>
      <c r="T198" s="85"/>
      <c r="U198" s="211"/>
      <c r="V198" s="97"/>
      <c r="W198" s="78"/>
      <c r="X198" s="204"/>
      <c r="Y198" s="204"/>
      <c r="Z198" s="97"/>
    </row>
    <row r="199" spans="1:26">
      <c r="A199" s="132" t="s">
        <v>154</v>
      </c>
      <c r="B199" s="91"/>
      <c r="C199" s="253"/>
      <c r="D199" s="318"/>
      <c r="E199" s="322"/>
      <c r="F199" s="325"/>
      <c r="G199" s="178"/>
      <c r="H199" s="188"/>
      <c r="I199" s="325"/>
      <c r="J199" s="178"/>
      <c r="K199" s="188"/>
      <c r="L199" s="325"/>
      <c r="M199" s="178"/>
      <c r="N199" s="191"/>
      <c r="O199" s="325"/>
      <c r="P199" s="178"/>
      <c r="Q199" s="191"/>
      <c r="R199" s="327"/>
      <c r="S199" s="327"/>
      <c r="T199" s="85"/>
      <c r="U199" s="211"/>
      <c r="V199" s="97"/>
      <c r="W199" s="78"/>
      <c r="X199" s="204"/>
      <c r="Y199" s="204"/>
      <c r="Z199" s="97"/>
    </row>
    <row r="200" spans="1:26">
      <c r="A200" s="182" t="s">
        <v>364</v>
      </c>
      <c r="B200" s="91" t="s">
        <v>155</v>
      </c>
      <c r="C200" s="253">
        <v>643</v>
      </c>
      <c r="D200" s="318"/>
      <c r="E200" s="335">
        <v>0.5877</v>
      </c>
      <c r="F200" s="325">
        <v>922500</v>
      </c>
      <c r="G200" s="178"/>
      <c r="H200" s="188">
        <v>2.2799999999999998</v>
      </c>
      <c r="I200" s="325">
        <v>922500</v>
      </c>
      <c r="J200" s="178"/>
      <c r="K200" s="188">
        <v>2.2400000000000002</v>
      </c>
      <c r="L200" s="325"/>
      <c r="M200" s="178"/>
      <c r="N200" s="191"/>
      <c r="O200" s="325"/>
      <c r="P200" s="178"/>
      <c r="Q200" s="191"/>
      <c r="R200" s="327"/>
      <c r="S200" s="327"/>
      <c r="T200" s="85"/>
      <c r="U200" s="211"/>
      <c r="V200" s="97"/>
      <c r="W200" s="78"/>
      <c r="X200" s="204"/>
      <c r="Y200" s="204"/>
      <c r="Z200" s="97"/>
    </row>
    <row r="201" spans="1:26">
      <c r="A201" s="182" t="s">
        <v>366</v>
      </c>
      <c r="B201" s="91" t="s">
        <v>365</v>
      </c>
      <c r="C201" s="253">
        <v>1322</v>
      </c>
      <c r="D201" s="318"/>
      <c r="E201" s="335">
        <v>0.61380000000000001</v>
      </c>
      <c r="F201" s="325">
        <v>2930000</v>
      </c>
      <c r="G201" s="178"/>
      <c r="H201" s="188">
        <v>3.51</v>
      </c>
      <c r="I201" s="325">
        <v>3017000</v>
      </c>
      <c r="J201" s="178"/>
      <c r="K201" s="188">
        <v>3.51</v>
      </c>
      <c r="L201" s="325">
        <v>3099000</v>
      </c>
      <c r="M201" s="178"/>
      <c r="N201" s="191">
        <v>3.5</v>
      </c>
      <c r="O201" s="325">
        <v>3250000</v>
      </c>
      <c r="P201" s="178"/>
      <c r="Q201" s="191">
        <v>3.56</v>
      </c>
      <c r="R201" s="327"/>
      <c r="S201" s="327"/>
      <c r="T201" s="85"/>
      <c r="U201" s="211"/>
      <c r="V201" s="97"/>
      <c r="W201" s="78"/>
      <c r="X201" s="204"/>
      <c r="Y201" s="204"/>
      <c r="Z201" s="97"/>
    </row>
    <row r="202" spans="1:26">
      <c r="A202" s="182" t="s">
        <v>367</v>
      </c>
      <c r="B202" s="91" t="s">
        <v>154</v>
      </c>
      <c r="C202" s="253">
        <v>16308</v>
      </c>
      <c r="D202" s="318"/>
      <c r="E202" s="335">
        <v>0.65969999999999995</v>
      </c>
      <c r="F202" s="325">
        <v>14000000</v>
      </c>
      <c r="G202" s="178"/>
      <c r="H202" s="188">
        <v>3.04</v>
      </c>
      <c r="I202" s="325">
        <v>14200000</v>
      </c>
      <c r="J202" s="178"/>
      <c r="K202" s="188">
        <v>3.05</v>
      </c>
      <c r="L202" s="325">
        <v>14400000</v>
      </c>
      <c r="M202" s="178"/>
      <c r="N202" s="191">
        <v>3.05</v>
      </c>
      <c r="O202" s="325">
        <v>14600000</v>
      </c>
      <c r="P202" s="178"/>
      <c r="Q202" s="191">
        <v>3.05</v>
      </c>
      <c r="R202" s="327"/>
      <c r="S202" s="327"/>
      <c r="T202" s="85"/>
      <c r="U202" s="211"/>
      <c r="V202" s="97"/>
      <c r="W202" s="78"/>
      <c r="X202" s="204"/>
      <c r="Y202" s="204"/>
      <c r="Z202" s="97"/>
    </row>
    <row r="203" spans="1:26">
      <c r="A203" s="182" t="s">
        <v>368</v>
      </c>
      <c r="B203" s="91" t="s">
        <v>156</v>
      </c>
      <c r="C203" s="253">
        <v>3574</v>
      </c>
      <c r="D203" s="318"/>
      <c r="E203" s="335">
        <v>0.63970000000000005</v>
      </c>
      <c r="F203" s="325">
        <v>5508204</v>
      </c>
      <c r="G203" s="178"/>
      <c r="H203" s="188">
        <v>3.59</v>
      </c>
      <c r="I203" s="325">
        <v>5618369</v>
      </c>
      <c r="J203" s="178"/>
      <c r="K203" s="188">
        <v>3.59</v>
      </c>
      <c r="L203" s="325">
        <v>5730736</v>
      </c>
      <c r="M203" s="178"/>
      <c r="N203" s="191">
        <v>3.59</v>
      </c>
      <c r="O203" s="325"/>
      <c r="P203" s="178"/>
      <c r="Q203" s="191"/>
      <c r="R203" s="327"/>
      <c r="S203" s="327"/>
      <c r="T203" s="85"/>
      <c r="U203" s="211"/>
      <c r="V203" s="97"/>
      <c r="W203" s="78"/>
      <c r="X203" s="204"/>
      <c r="Y203" s="204"/>
      <c r="Z203" s="97"/>
    </row>
    <row r="204" spans="1:26">
      <c r="A204" s="182" t="s">
        <v>369</v>
      </c>
      <c r="B204" s="91" t="s">
        <v>157</v>
      </c>
      <c r="C204" s="253">
        <v>956</v>
      </c>
      <c r="D204" s="318"/>
      <c r="E204" s="335">
        <v>0.52629999999999999</v>
      </c>
      <c r="F204" s="325">
        <v>310000</v>
      </c>
      <c r="G204" s="178"/>
      <c r="H204" s="188">
        <v>1.77</v>
      </c>
      <c r="I204" s="325">
        <v>315000</v>
      </c>
      <c r="J204" s="178"/>
      <c r="K204" s="188">
        <v>1.77</v>
      </c>
      <c r="L204" s="325">
        <v>320000</v>
      </c>
      <c r="M204" s="178"/>
      <c r="N204" s="191">
        <v>1.77</v>
      </c>
      <c r="O204" s="325">
        <v>325000</v>
      </c>
      <c r="P204" s="178"/>
      <c r="Q204" s="191">
        <v>1.77</v>
      </c>
      <c r="R204" s="327"/>
      <c r="S204" s="327"/>
      <c r="T204" s="85"/>
      <c r="U204" s="211"/>
      <c r="V204" s="97"/>
      <c r="W204" s="78"/>
      <c r="X204" s="204"/>
      <c r="Y204" s="204"/>
      <c r="Z204" s="97"/>
    </row>
    <row r="205" spans="1:26">
      <c r="A205" s="182" t="s">
        <v>370</v>
      </c>
      <c r="B205" s="91" t="s">
        <v>158</v>
      </c>
      <c r="C205" s="253">
        <v>6696</v>
      </c>
      <c r="D205" s="318"/>
      <c r="E205" s="335">
        <v>0.60950000000000004</v>
      </c>
      <c r="F205" s="325">
        <v>2582904</v>
      </c>
      <c r="G205" s="178"/>
      <c r="H205" s="188">
        <v>2.08</v>
      </c>
      <c r="I205" s="325">
        <v>2582904</v>
      </c>
      <c r="J205" s="178"/>
      <c r="K205" s="188">
        <v>2.0299999999999998</v>
      </c>
      <c r="L205" s="325">
        <v>2582904</v>
      </c>
      <c r="M205" s="178"/>
      <c r="N205" s="191">
        <v>1.98</v>
      </c>
      <c r="O205" s="325">
        <v>2582904</v>
      </c>
      <c r="P205" s="178"/>
      <c r="Q205" s="191">
        <v>1.94</v>
      </c>
      <c r="R205" s="327"/>
      <c r="S205" s="327"/>
      <c r="T205" s="85"/>
      <c r="U205" s="211"/>
      <c r="V205" s="97"/>
      <c r="W205" s="78"/>
      <c r="X205" s="204"/>
      <c r="Y205" s="204"/>
      <c r="Z205" s="97"/>
    </row>
    <row r="206" spans="1:26">
      <c r="A206" s="182" t="s">
        <v>371</v>
      </c>
      <c r="B206" s="91" t="s">
        <v>159</v>
      </c>
      <c r="C206" s="253">
        <v>1155</v>
      </c>
      <c r="D206" s="318"/>
      <c r="E206" s="335">
        <v>0.63070000000000004</v>
      </c>
      <c r="F206" s="325">
        <v>1400000</v>
      </c>
      <c r="G206" s="178"/>
      <c r="H206" s="188">
        <v>2.92</v>
      </c>
      <c r="I206" s="325">
        <v>1400000</v>
      </c>
      <c r="J206" s="178"/>
      <c r="K206" s="188">
        <v>2.88</v>
      </c>
      <c r="L206" s="325">
        <v>1400000</v>
      </c>
      <c r="M206" s="178"/>
      <c r="N206" s="191">
        <v>2.83</v>
      </c>
      <c r="O206" s="325"/>
      <c r="P206" s="178"/>
      <c r="Q206" s="191"/>
      <c r="R206" s="327"/>
      <c r="S206" s="327"/>
      <c r="T206" s="85"/>
      <c r="U206" s="211"/>
      <c r="V206" s="97"/>
      <c r="W206" s="78"/>
      <c r="X206" s="204"/>
      <c r="Y206" s="204"/>
      <c r="Z206" s="97"/>
    </row>
    <row r="207" spans="1:26">
      <c r="A207" s="182" t="s">
        <v>372</v>
      </c>
      <c r="B207" s="91" t="s">
        <v>245</v>
      </c>
      <c r="C207" s="253">
        <v>1336</v>
      </c>
      <c r="D207" s="318"/>
      <c r="E207" s="335">
        <v>0.6885</v>
      </c>
      <c r="F207" s="325">
        <v>775000</v>
      </c>
      <c r="G207" s="178"/>
      <c r="H207" s="188">
        <v>1.96</v>
      </c>
      <c r="I207" s="325">
        <v>775000</v>
      </c>
      <c r="J207" s="178"/>
      <c r="K207" s="188">
        <v>1.96</v>
      </c>
      <c r="L207" s="325"/>
      <c r="M207" s="178"/>
      <c r="N207" s="191"/>
      <c r="O207" s="325"/>
      <c r="P207" s="178"/>
      <c r="Q207" s="191"/>
      <c r="R207" s="327"/>
      <c r="S207" s="327"/>
      <c r="T207" s="85"/>
      <c r="U207" s="211"/>
      <c r="V207" s="97"/>
      <c r="W207" s="78"/>
      <c r="X207" s="204"/>
      <c r="Y207" s="204"/>
      <c r="Z207" s="97"/>
    </row>
    <row r="208" spans="1:26" ht="13.5" thickBot="1">
      <c r="A208" s="73"/>
      <c r="B208" s="176"/>
      <c r="C208" s="195"/>
      <c r="D208" s="172"/>
      <c r="E208" s="312"/>
      <c r="F208" s="326"/>
      <c r="G208" s="180"/>
      <c r="H208" s="189"/>
      <c r="I208" s="326"/>
      <c r="J208" s="180"/>
      <c r="K208" s="189"/>
      <c r="L208" s="326"/>
      <c r="M208" s="180"/>
      <c r="N208" s="256"/>
      <c r="O208" s="326"/>
      <c r="P208" s="180"/>
      <c r="Q208" s="192"/>
      <c r="R208" s="328"/>
      <c r="S208" s="329"/>
      <c r="T208" s="181"/>
      <c r="U208" s="330"/>
      <c r="V208" s="172"/>
      <c r="W208" s="175"/>
      <c r="X208" s="272"/>
      <c r="Y208" s="272"/>
      <c r="Z208" s="172"/>
    </row>
    <row r="209" spans="1:26" ht="13.5" thickTop="1">
      <c r="A209" s="33"/>
      <c r="B209" s="33" t="s">
        <v>41</v>
      </c>
      <c r="C209" s="339">
        <f>SUM(C14:C208)</f>
        <v>404298</v>
      </c>
      <c r="D209" s="319">
        <f>SUM(D8:D208)</f>
        <v>1318</v>
      </c>
      <c r="E209" s="323"/>
      <c r="F209" s="209">
        <f>SUM(F8:F208)</f>
        <v>968658503</v>
      </c>
      <c r="G209" s="113">
        <f>SUM(G8:G208)</f>
        <v>2389261</v>
      </c>
      <c r="H209" s="153"/>
      <c r="I209" s="209">
        <f>SUM(I14:I208)</f>
        <v>1009456226</v>
      </c>
      <c r="J209" s="113">
        <f>SUM(J8:J208)</f>
        <v>2399744</v>
      </c>
      <c r="K209" s="153"/>
      <c r="L209" s="209">
        <f>SUM(L14:L208)</f>
        <v>958774878</v>
      </c>
      <c r="M209" s="62">
        <f>SUM(M8:M208)</f>
        <v>842366</v>
      </c>
      <c r="N209" s="153"/>
      <c r="O209" s="209">
        <f>SUM(O15:O208)</f>
        <v>434359511</v>
      </c>
      <c r="P209" s="113">
        <f>SUM(P8:P208)</f>
        <v>856534</v>
      </c>
      <c r="Q209" s="153"/>
      <c r="R209" s="233">
        <f>SUM(R149:R208)</f>
        <v>1000000</v>
      </c>
      <c r="S209" s="231"/>
      <c r="U209" s="238">
        <f>SUM(U158:U208)</f>
        <v>0</v>
      </c>
      <c r="V209" s="97"/>
      <c r="W209" s="78"/>
      <c r="X209" s="238">
        <f>SUM(X173:X208)</f>
        <v>0</v>
      </c>
      <c r="Y209" s="204"/>
      <c r="Z209" s="97"/>
    </row>
    <row r="210" spans="1:26">
      <c r="A210" s="73"/>
      <c r="C210" s="161"/>
      <c r="D210" s="35"/>
      <c r="E210" s="108"/>
      <c r="F210" s="136"/>
      <c r="G210" s="89"/>
      <c r="H210" s="139"/>
      <c r="I210" s="136"/>
      <c r="J210" s="89"/>
      <c r="K210" s="139"/>
      <c r="L210" s="136"/>
      <c r="M210" s="89"/>
      <c r="N210" s="139"/>
      <c r="O210" s="136"/>
      <c r="P210" s="89"/>
      <c r="Q210" s="142"/>
      <c r="R210" s="59"/>
      <c r="S210" s="84"/>
      <c r="T210" s="85"/>
      <c r="V210" s="97"/>
      <c r="W210" s="97"/>
      <c r="Z210" s="97"/>
    </row>
    <row r="211" spans="1:26">
      <c r="A211" s="73"/>
      <c r="C211" s="161"/>
      <c r="D211" s="35"/>
      <c r="E211" s="108"/>
      <c r="F211" s="136"/>
      <c r="G211" s="89"/>
      <c r="H211" s="139"/>
      <c r="I211" s="136"/>
      <c r="J211" s="89"/>
      <c r="K211" s="139"/>
      <c r="L211" s="136"/>
      <c r="M211" s="89"/>
      <c r="N211" s="139"/>
      <c r="O211" s="136"/>
      <c r="P211" s="89"/>
      <c r="Q211" s="142"/>
      <c r="R211" s="59"/>
      <c r="S211" s="84"/>
      <c r="T211" s="85"/>
    </row>
    <row r="212" spans="1:26">
      <c r="A212" s="73"/>
      <c r="C212" s="161"/>
      <c r="D212" s="35"/>
      <c r="E212" s="108"/>
      <c r="F212" s="136"/>
      <c r="G212" s="89"/>
      <c r="H212" s="139"/>
      <c r="I212" s="136"/>
      <c r="J212" s="89"/>
      <c r="K212" s="139"/>
      <c r="L212" s="136"/>
      <c r="M212" s="89"/>
      <c r="N212" s="139"/>
      <c r="O212" s="136"/>
      <c r="P212" s="89"/>
      <c r="Q212" s="142"/>
      <c r="R212" s="59"/>
      <c r="S212" s="84"/>
      <c r="T212" s="85"/>
    </row>
    <row r="213" spans="1:26">
      <c r="A213" s="73"/>
      <c r="C213" s="161"/>
      <c r="D213" s="35"/>
      <c r="E213" s="108"/>
      <c r="F213" s="136"/>
      <c r="G213" s="89"/>
      <c r="H213" s="139"/>
      <c r="I213" s="136"/>
      <c r="J213" s="89"/>
      <c r="K213" s="139"/>
      <c r="L213" s="136"/>
      <c r="M213" s="89"/>
      <c r="N213" s="139"/>
      <c r="O213" s="136"/>
      <c r="P213" s="89"/>
      <c r="Q213" s="142"/>
      <c r="R213" s="59"/>
      <c r="S213" s="84"/>
      <c r="T213" s="85"/>
    </row>
    <row r="214" spans="1:26">
      <c r="A214" s="73"/>
      <c r="C214" s="161"/>
      <c r="D214" s="35"/>
      <c r="E214" s="108"/>
      <c r="F214" s="136"/>
      <c r="G214" s="89"/>
      <c r="H214" s="139"/>
      <c r="I214" s="136"/>
      <c r="J214" s="89"/>
      <c r="K214" s="139"/>
      <c r="L214" s="136"/>
      <c r="M214" s="89"/>
      <c r="N214" s="139"/>
      <c r="O214" s="136"/>
      <c r="P214" s="89"/>
      <c r="Q214" s="142"/>
      <c r="R214" s="59"/>
      <c r="S214" s="84"/>
      <c r="T214" s="85"/>
    </row>
    <row r="215" spans="1:26">
      <c r="A215" s="132"/>
      <c r="C215" s="161"/>
      <c r="D215" s="35"/>
      <c r="E215" s="108"/>
      <c r="F215" s="136"/>
      <c r="G215" s="89"/>
      <c r="H215" s="139"/>
      <c r="I215" s="136"/>
      <c r="J215" s="89"/>
      <c r="K215" s="139"/>
      <c r="L215" s="136"/>
      <c r="M215" s="89"/>
      <c r="N215" s="139"/>
      <c r="O215" s="136"/>
      <c r="P215" s="89"/>
      <c r="Q215" s="142"/>
      <c r="R215" s="59"/>
      <c r="S215" s="84"/>
      <c r="T215" s="85"/>
    </row>
    <row r="216" spans="1:26">
      <c r="A216" s="73"/>
      <c r="C216" s="161"/>
      <c r="D216" s="35"/>
      <c r="E216" s="108"/>
      <c r="F216" s="136"/>
      <c r="G216" s="89"/>
      <c r="H216" s="139"/>
      <c r="I216" s="136"/>
      <c r="J216" s="89"/>
      <c r="K216" s="139"/>
      <c r="L216" s="136"/>
      <c r="M216" s="89"/>
      <c r="N216" s="139"/>
      <c r="O216" s="136"/>
      <c r="P216" s="89"/>
      <c r="Q216" s="142"/>
      <c r="R216" s="59"/>
      <c r="S216" s="84"/>
      <c r="T216" s="85"/>
    </row>
    <row r="217" spans="1:26">
      <c r="A217" s="73"/>
      <c r="C217" s="161"/>
      <c r="D217" s="35"/>
      <c r="E217" s="108"/>
      <c r="F217" s="136"/>
      <c r="G217" s="89"/>
      <c r="H217" s="139"/>
      <c r="I217" s="136"/>
      <c r="J217" s="89"/>
      <c r="K217" s="139"/>
      <c r="L217" s="136"/>
      <c r="M217" s="89"/>
      <c r="N217" s="139"/>
      <c r="O217" s="136"/>
      <c r="P217" s="89"/>
      <c r="Q217" s="142"/>
      <c r="R217" s="59"/>
      <c r="S217" s="84"/>
      <c r="T217" s="85"/>
    </row>
    <row r="218" spans="1:26">
      <c r="A218" s="73"/>
      <c r="C218" s="161"/>
      <c r="D218" s="35"/>
      <c r="E218" s="108"/>
      <c r="F218" s="136"/>
      <c r="G218" s="89"/>
      <c r="H218" s="139"/>
      <c r="I218" s="136"/>
      <c r="J218" s="89"/>
      <c r="K218" s="139"/>
      <c r="L218" s="136"/>
      <c r="M218" s="89"/>
      <c r="N218" s="139"/>
      <c r="O218" s="136"/>
      <c r="P218" s="89"/>
      <c r="Q218" s="142"/>
      <c r="R218" s="59"/>
      <c r="S218" s="84"/>
      <c r="T218" s="85"/>
    </row>
    <row r="219" spans="1:26">
      <c r="A219" s="73"/>
      <c r="C219" s="161"/>
      <c r="D219" s="35"/>
      <c r="E219" s="108"/>
      <c r="F219" s="136"/>
      <c r="G219" s="89"/>
      <c r="H219" s="139"/>
      <c r="I219" s="136"/>
      <c r="J219" s="89"/>
      <c r="K219" s="139"/>
      <c r="L219" s="136"/>
      <c r="M219" s="89"/>
      <c r="N219" s="139"/>
      <c r="O219" s="136"/>
      <c r="P219" s="89"/>
      <c r="Q219" s="142"/>
      <c r="R219" s="59"/>
      <c r="S219" s="84"/>
      <c r="T219" s="85"/>
    </row>
    <row r="220" spans="1:26">
      <c r="A220" s="132"/>
      <c r="C220" s="161"/>
      <c r="D220" s="35"/>
      <c r="E220" s="108"/>
      <c r="F220" s="136"/>
      <c r="G220" s="89"/>
      <c r="H220" s="139"/>
      <c r="I220" s="136"/>
      <c r="J220" s="89"/>
      <c r="K220" s="139"/>
      <c r="L220" s="136"/>
      <c r="M220" s="89"/>
      <c r="N220" s="139"/>
      <c r="O220" s="136"/>
      <c r="P220" s="89"/>
      <c r="Q220" s="142"/>
      <c r="R220" s="59"/>
      <c r="S220" s="84"/>
      <c r="T220" s="85"/>
    </row>
    <row r="221" spans="1:26">
      <c r="A221" s="73"/>
      <c r="C221" s="74"/>
    </row>
    <row r="222" spans="1:26">
      <c r="A222" s="73"/>
      <c r="C222" s="74"/>
    </row>
    <row r="223" spans="1:26">
      <c r="A223" s="73"/>
      <c r="C223" s="161"/>
      <c r="D223" s="35"/>
      <c r="E223" s="108"/>
      <c r="F223" s="136"/>
      <c r="G223" s="89"/>
      <c r="H223" s="139"/>
      <c r="I223" s="136"/>
      <c r="J223" s="89"/>
      <c r="K223" s="139"/>
      <c r="L223" s="136"/>
      <c r="M223" s="89"/>
      <c r="N223" s="139"/>
      <c r="O223" s="136"/>
      <c r="P223" s="89"/>
      <c r="Q223" s="142"/>
      <c r="R223" s="59"/>
      <c r="S223" s="84"/>
      <c r="T223" s="85"/>
    </row>
    <row r="224" spans="1:26">
      <c r="A224" s="73"/>
      <c r="C224" s="74"/>
    </row>
    <row r="225" spans="1:20">
      <c r="A225" s="73"/>
      <c r="C225" s="161"/>
      <c r="D225" s="35"/>
      <c r="E225" s="108"/>
      <c r="F225" s="136"/>
      <c r="G225" s="89"/>
      <c r="H225" s="139"/>
      <c r="I225" s="136"/>
      <c r="J225" s="89"/>
      <c r="K225" s="139"/>
      <c r="L225" s="136"/>
      <c r="M225" s="89"/>
      <c r="N225" s="139"/>
      <c r="O225" s="136"/>
      <c r="P225" s="89"/>
      <c r="Q225" s="142"/>
      <c r="R225" s="59"/>
      <c r="S225" s="84"/>
      <c r="T225" s="85"/>
    </row>
    <row r="226" spans="1:20">
      <c r="A226" s="73"/>
      <c r="C226" s="161"/>
      <c r="D226" s="35"/>
      <c r="E226" s="108"/>
      <c r="F226" s="136"/>
      <c r="G226" s="89"/>
      <c r="H226" s="139"/>
      <c r="I226" s="136"/>
      <c r="J226" s="89"/>
      <c r="K226" s="139"/>
      <c r="L226" s="136"/>
      <c r="M226" s="89"/>
      <c r="N226" s="139"/>
      <c r="O226" s="136"/>
      <c r="P226" s="89"/>
      <c r="Q226" s="142"/>
      <c r="R226" s="59"/>
      <c r="S226" s="84"/>
      <c r="T226" s="85"/>
    </row>
    <row r="227" spans="1:20">
      <c r="A227" s="73"/>
      <c r="C227" s="161"/>
      <c r="D227" s="35"/>
      <c r="E227" s="108"/>
      <c r="F227" s="136"/>
      <c r="G227" s="89"/>
      <c r="H227" s="164"/>
      <c r="I227" s="136"/>
      <c r="J227" s="89"/>
      <c r="K227" s="164"/>
      <c r="L227" s="136"/>
      <c r="M227" s="89"/>
      <c r="N227" s="139"/>
      <c r="O227" s="136"/>
      <c r="P227" s="89"/>
      <c r="Q227" s="142"/>
      <c r="R227" s="59"/>
      <c r="S227" s="84"/>
      <c r="T227" s="85"/>
    </row>
    <row r="228" spans="1:20">
      <c r="A228" s="73"/>
      <c r="C228" s="161"/>
      <c r="D228" s="35"/>
      <c r="E228" s="108"/>
      <c r="F228" s="136"/>
      <c r="G228" s="89"/>
      <c r="H228" s="164"/>
      <c r="I228" s="136"/>
      <c r="J228" s="89"/>
      <c r="K228" s="164"/>
      <c r="L228" s="136"/>
      <c r="M228" s="89"/>
      <c r="N228" s="139"/>
      <c r="O228" s="136"/>
      <c r="P228" s="89"/>
      <c r="Q228" s="142"/>
      <c r="R228" s="59"/>
      <c r="S228" s="84"/>
      <c r="T228" s="85"/>
    </row>
    <row r="229" spans="1:20">
      <c r="A229" s="132"/>
      <c r="C229" s="161"/>
      <c r="D229" s="35"/>
      <c r="E229" s="108"/>
      <c r="F229" s="136"/>
      <c r="G229" s="89"/>
      <c r="H229" s="164"/>
      <c r="I229" s="136"/>
      <c r="J229" s="89"/>
      <c r="K229" s="164"/>
      <c r="L229" s="136"/>
      <c r="M229" s="89"/>
      <c r="N229" s="139"/>
      <c r="O229" s="136"/>
      <c r="P229" s="89"/>
      <c r="Q229" s="142"/>
      <c r="R229" s="59"/>
      <c r="S229" s="84"/>
      <c r="T229" s="85"/>
    </row>
    <row r="230" spans="1:20">
      <c r="A230" s="73"/>
      <c r="C230" s="161"/>
      <c r="D230" s="35"/>
      <c r="E230" s="108"/>
      <c r="F230" s="136"/>
      <c r="G230" s="89"/>
      <c r="H230" s="139"/>
      <c r="I230" s="136"/>
      <c r="J230" s="89"/>
      <c r="K230" s="170"/>
      <c r="L230" s="136"/>
      <c r="M230" s="89"/>
      <c r="N230" s="139"/>
      <c r="O230" s="136"/>
      <c r="P230" s="89"/>
      <c r="Q230" s="142"/>
      <c r="R230" s="59"/>
      <c r="S230" s="84"/>
      <c r="T230" s="85"/>
    </row>
    <row r="231" spans="1:20">
      <c r="A231" s="73"/>
      <c r="C231" s="161"/>
      <c r="D231" s="35"/>
      <c r="E231" s="108"/>
      <c r="F231" s="136"/>
      <c r="G231" s="89"/>
      <c r="H231" s="139"/>
      <c r="I231" s="136"/>
      <c r="J231" s="89"/>
      <c r="K231" s="170"/>
      <c r="L231" s="136"/>
      <c r="M231" s="89"/>
      <c r="N231" s="139"/>
      <c r="O231" s="136"/>
      <c r="P231" s="89"/>
      <c r="Q231" s="142"/>
      <c r="R231" s="59"/>
      <c r="S231" s="84"/>
      <c r="T231" s="85"/>
    </row>
    <row r="232" spans="1:20">
      <c r="A232" s="73"/>
      <c r="C232" s="161"/>
      <c r="D232" s="35"/>
      <c r="E232" s="108"/>
      <c r="F232" s="136"/>
      <c r="G232" s="89"/>
      <c r="H232" s="139"/>
      <c r="I232" s="136"/>
      <c r="J232" s="89"/>
      <c r="K232" s="170"/>
      <c r="L232" s="136"/>
      <c r="M232" s="89"/>
      <c r="N232" s="139"/>
      <c r="O232" s="136"/>
      <c r="P232" s="89"/>
      <c r="Q232" s="142"/>
      <c r="R232" s="59"/>
      <c r="S232" s="84"/>
      <c r="T232" s="85"/>
    </row>
    <row r="233" spans="1:20">
      <c r="A233" s="73"/>
      <c r="C233" s="161"/>
      <c r="D233" s="35"/>
      <c r="E233" s="108"/>
      <c r="F233" s="136"/>
      <c r="G233" s="89"/>
      <c r="H233" s="139"/>
      <c r="I233" s="136"/>
      <c r="J233" s="89"/>
      <c r="K233" s="170"/>
      <c r="L233" s="136"/>
      <c r="M233" s="89"/>
      <c r="N233" s="139"/>
      <c r="O233" s="136"/>
      <c r="P233" s="89"/>
      <c r="Q233" s="142"/>
      <c r="R233" s="59"/>
      <c r="S233" s="84"/>
      <c r="T233" s="85"/>
    </row>
    <row r="234" spans="1:20">
      <c r="A234" s="73"/>
      <c r="C234" s="161"/>
      <c r="D234" s="35"/>
      <c r="E234" s="108"/>
      <c r="F234" s="136"/>
      <c r="G234" s="89"/>
      <c r="H234" s="139"/>
      <c r="I234" s="136"/>
      <c r="J234" s="89"/>
      <c r="K234" s="170"/>
      <c r="L234" s="136"/>
      <c r="M234" s="89"/>
      <c r="N234" s="139"/>
      <c r="O234" s="136"/>
      <c r="P234" s="89"/>
      <c r="Q234" s="142"/>
      <c r="R234" s="59"/>
      <c r="S234" s="84"/>
      <c r="T234" s="85"/>
    </row>
    <row r="235" spans="1:20">
      <c r="A235" s="73"/>
      <c r="C235" s="161"/>
      <c r="D235" s="35"/>
      <c r="E235" s="108"/>
      <c r="F235" s="136"/>
      <c r="G235" s="89"/>
      <c r="H235" s="139"/>
      <c r="I235" s="136"/>
      <c r="J235" s="89"/>
      <c r="K235" s="170"/>
      <c r="L235" s="136"/>
      <c r="M235" s="89"/>
      <c r="N235" s="139"/>
      <c r="O235" s="136"/>
      <c r="P235" s="89"/>
      <c r="Q235" s="142"/>
      <c r="R235" s="59"/>
      <c r="S235" s="84"/>
      <c r="T235" s="85"/>
    </row>
    <row r="236" spans="1:20">
      <c r="A236" s="73"/>
      <c r="C236" s="161"/>
      <c r="D236" s="35"/>
      <c r="E236" s="108"/>
      <c r="F236" s="136"/>
      <c r="G236" s="89"/>
      <c r="H236" s="139"/>
      <c r="I236" s="136"/>
      <c r="J236" s="89"/>
      <c r="K236" s="170"/>
      <c r="L236" s="136"/>
      <c r="M236" s="89"/>
      <c r="N236" s="139"/>
      <c r="O236" s="136"/>
      <c r="P236" s="89"/>
      <c r="Q236" s="142"/>
      <c r="R236" s="59"/>
      <c r="S236" s="84"/>
      <c r="T236" s="85"/>
    </row>
    <row r="237" spans="1:20">
      <c r="A237" s="73"/>
      <c r="C237" s="161"/>
      <c r="D237" s="35"/>
      <c r="E237" s="108"/>
      <c r="F237" s="136"/>
      <c r="G237" s="89"/>
      <c r="H237" s="139"/>
      <c r="I237" s="136"/>
      <c r="J237" s="89"/>
      <c r="K237" s="170"/>
      <c r="L237" s="136"/>
      <c r="M237" s="89"/>
      <c r="N237" s="139"/>
      <c r="O237" s="136"/>
      <c r="P237" s="89"/>
      <c r="Q237" s="142"/>
      <c r="R237" s="59"/>
      <c r="S237" s="84"/>
      <c r="T237" s="85"/>
    </row>
    <row r="238" spans="1:20">
      <c r="A238" s="73"/>
      <c r="C238" s="161"/>
      <c r="D238" s="35"/>
      <c r="E238" s="108"/>
      <c r="F238" s="136"/>
      <c r="G238" s="89"/>
      <c r="H238" s="139"/>
      <c r="I238" s="136"/>
      <c r="J238" s="89"/>
      <c r="K238" s="170"/>
      <c r="L238" s="136"/>
      <c r="M238" s="89"/>
      <c r="N238" s="139"/>
      <c r="O238" s="136"/>
      <c r="P238" s="89"/>
      <c r="Q238" s="142"/>
      <c r="R238" s="59"/>
      <c r="S238" s="84"/>
      <c r="T238" s="85"/>
    </row>
    <row r="239" spans="1:20">
      <c r="A239" s="73"/>
      <c r="C239" s="161"/>
      <c r="D239" s="35"/>
      <c r="E239" s="108"/>
      <c r="F239" s="136"/>
      <c r="G239" s="89"/>
      <c r="H239" s="139"/>
      <c r="I239" s="136"/>
      <c r="J239" s="89"/>
      <c r="K239" s="170"/>
      <c r="L239" s="136"/>
      <c r="M239" s="89"/>
      <c r="N239" s="139"/>
      <c r="O239" s="136"/>
      <c r="P239" s="89"/>
      <c r="Q239" s="142"/>
      <c r="R239" s="59"/>
      <c r="S239" s="84"/>
      <c r="T239" s="85"/>
    </row>
    <row r="240" spans="1:20">
      <c r="A240" s="73"/>
      <c r="C240" s="161"/>
      <c r="D240" s="35"/>
      <c r="E240" s="108"/>
      <c r="F240" s="136"/>
      <c r="G240" s="89"/>
      <c r="H240" s="139"/>
      <c r="I240" s="136"/>
      <c r="J240" s="89"/>
      <c r="K240" s="169"/>
      <c r="L240" s="136"/>
      <c r="M240" s="89"/>
      <c r="N240" s="139"/>
      <c r="O240" s="136"/>
      <c r="P240" s="89"/>
      <c r="Q240" s="142"/>
      <c r="R240" s="59"/>
      <c r="S240" s="84"/>
      <c r="T240" s="85"/>
    </row>
    <row r="241" spans="1:21">
      <c r="A241" s="132"/>
      <c r="C241" s="161"/>
      <c r="D241" s="35"/>
      <c r="E241" s="108"/>
      <c r="F241" s="136"/>
      <c r="G241" s="89"/>
      <c r="H241" s="139"/>
      <c r="I241" s="136"/>
      <c r="J241" s="89"/>
      <c r="K241" s="139"/>
      <c r="L241" s="136"/>
      <c r="M241" s="89"/>
      <c r="N241" s="139"/>
      <c r="O241" s="136"/>
      <c r="P241" s="89"/>
      <c r="Q241" s="142"/>
      <c r="R241" s="59"/>
      <c r="S241" s="84"/>
      <c r="T241" s="85"/>
    </row>
    <row r="242" spans="1:21">
      <c r="A242" s="73"/>
      <c r="C242" s="161"/>
      <c r="D242" s="35"/>
      <c r="E242" s="108"/>
      <c r="F242" s="136"/>
      <c r="G242" s="89"/>
      <c r="H242" s="139"/>
      <c r="I242" s="136"/>
      <c r="J242" s="89"/>
      <c r="K242" s="139"/>
      <c r="L242" s="136"/>
      <c r="M242" s="89"/>
      <c r="N242" s="139"/>
      <c r="O242" s="136"/>
      <c r="P242" s="89"/>
      <c r="Q242" s="142"/>
      <c r="R242" s="59"/>
      <c r="S242" s="84"/>
      <c r="T242" s="85"/>
    </row>
    <row r="243" spans="1:21">
      <c r="A243" s="73"/>
      <c r="C243" s="161"/>
      <c r="D243" s="35"/>
      <c r="E243" s="108"/>
      <c r="F243" s="136"/>
      <c r="G243" s="89"/>
      <c r="H243" s="139"/>
      <c r="I243" s="136"/>
      <c r="J243" s="89"/>
      <c r="K243" s="139"/>
      <c r="L243" s="136"/>
      <c r="M243" s="89"/>
      <c r="N243" s="139"/>
      <c r="O243" s="136"/>
      <c r="P243" s="89"/>
      <c r="Q243" s="142"/>
      <c r="R243" s="59"/>
      <c r="S243" s="84"/>
      <c r="T243" s="85"/>
    </row>
    <row r="244" spans="1:21">
      <c r="A244" s="132"/>
      <c r="C244" s="161"/>
      <c r="D244" s="35"/>
      <c r="E244" s="108"/>
      <c r="F244" s="136"/>
      <c r="G244" s="89"/>
      <c r="H244" s="139"/>
      <c r="I244" s="136"/>
      <c r="J244" s="89"/>
      <c r="K244" s="139"/>
      <c r="L244" s="136"/>
      <c r="M244" s="89"/>
      <c r="N244" s="139"/>
      <c r="O244" s="136"/>
      <c r="P244" s="89"/>
      <c r="Q244" s="142"/>
      <c r="R244" s="59"/>
      <c r="S244" s="84"/>
      <c r="T244" s="85"/>
    </row>
    <row r="245" spans="1:21">
      <c r="A245" s="73"/>
      <c r="C245" s="161"/>
      <c r="D245" s="35"/>
      <c r="E245" s="108"/>
      <c r="F245" s="136"/>
      <c r="G245" s="89"/>
      <c r="H245" s="139"/>
      <c r="I245" s="136"/>
      <c r="J245" s="89"/>
      <c r="K245" s="139"/>
      <c r="L245" s="136"/>
      <c r="M245" s="89"/>
      <c r="N245" s="139"/>
      <c r="O245" s="136"/>
      <c r="P245" s="89"/>
      <c r="Q245" s="142"/>
      <c r="R245" s="59"/>
      <c r="S245" s="84"/>
      <c r="T245" s="85"/>
    </row>
    <row r="246" spans="1:21">
      <c r="A246" s="73"/>
      <c r="C246" s="161"/>
      <c r="D246" s="35"/>
      <c r="E246" s="108"/>
      <c r="F246" s="136"/>
      <c r="G246" s="89"/>
      <c r="H246" s="139"/>
      <c r="I246" s="136"/>
      <c r="J246" s="89"/>
      <c r="K246" s="139"/>
      <c r="L246" s="136"/>
      <c r="M246" s="89"/>
      <c r="N246" s="139"/>
      <c r="O246" s="136"/>
      <c r="P246" s="89"/>
      <c r="Q246" s="142"/>
      <c r="R246" s="59"/>
      <c r="S246" s="84"/>
      <c r="T246" s="85"/>
    </row>
    <row r="247" spans="1:21">
      <c r="A247" s="73"/>
      <c r="C247" s="161"/>
      <c r="D247" s="35"/>
      <c r="E247" s="108"/>
      <c r="F247" s="136"/>
      <c r="G247" s="89"/>
      <c r="H247" s="139"/>
      <c r="I247" s="136"/>
      <c r="J247" s="89"/>
      <c r="K247" s="139"/>
      <c r="L247" s="136"/>
      <c r="M247" s="89"/>
      <c r="N247" s="139"/>
      <c r="O247" s="136"/>
      <c r="P247" s="89"/>
      <c r="Q247" s="142"/>
      <c r="R247" s="59"/>
      <c r="S247" s="84"/>
      <c r="T247" s="85"/>
    </row>
    <row r="248" spans="1:21">
      <c r="A248" s="132"/>
      <c r="C248" s="161"/>
      <c r="D248" s="35"/>
      <c r="E248" s="108"/>
      <c r="F248" s="136"/>
      <c r="G248" s="89"/>
      <c r="H248" s="139"/>
      <c r="I248" s="136"/>
      <c r="J248" s="89"/>
      <c r="K248" s="139"/>
      <c r="L248" s="136"/>
      <c r="M248" s="89"/>
      <c r="N248" s="139"/>
      <c r="O248" s="136"/>
      <c r="P248" s="89"/>
      <c r="Q248" s="142"/>
      <c r="R248" s="59"/>
      <c r="S248" s="84"/>
      <c r="T248" s="85"/>
    </row>
    <row r="249" spans="1:21">
      <c r="A249" s="73"/>
      <c r="C249" s="161"/>
      <c r="D249" s="35"/>
      <c r="E249" s="108"/>
      <c r="F249" s="136"/>
      <c r="G249" s="89"/>
      <c r="H249" s="139"/>
      <c r="I249" s="136"/>
      <c r="J249" s="89"/>
      <c r="K249" s="139"/>
      <c r="L249" s="136"/>
      <c r="M249" s="89"/>
      <c r="N249" s="139"/>
      <c r="O249" s="136"/>
      <c r="P249" s="89"/>
      <c r="Q249" s="142"/>
      <c r="R249" s="59"/>
      <c r="S249" s="84"/>
      <c r="T249" s="85"/>
    </row>
    <row r="250" spans="1:21">
      <c r="A250" s="73"/>
      <c r="C250" s="161"/>
      <c r="D250" s="35"/>
      <c r="E250" s="108"/>
      <c r="F250" s="136"/>
      <c r="G250" s="89"/>
      <c r="H250" s="139"/>
      <c r="I250" s="136"/>
      <c r="J250" s="89"/>
      <c r="K250" s="139"/>
      <c r="L250" s="136"/>
      <c r="M250" s="89"/>
      <c r="N250" s="139"/>
      <c r="O250" s="136"/>
      <c r="P250" s="89"/>
      <c r="Q250" s="142"/>
      <c r="R250" s="59"/>
      <c r="S250" s="84"/>
      <c r="T250" s="85"/>
    </row>
    <row r="251" spans="1:21">
      <c r="A251" s="73"/>
      <c r="C251" s="161"/>
      <c r="D251" s="35"/>
      <c r="E251" s="108"/>
      <c r="F251" s="136"/>
      <c r="G251" s="89"/>
      <c r="H251" s="164"/>
      <c r="I251" s="136"/>
      <c r="J251" s="89"/>
      <c r="K251" s="164"/>
      <c r="L251" s="136"/>
      <c r="M251" s="89"/>
      <c r="N251" s="139"/>
      <c r="O251" s="136"/>
      <c r="P251" s="89"/>
      <c r="Q251" s="142"/>
      <c r="R251" s="59"/>
      <c r="S251" s="84"/>
      <c r="T251" s="85"/>
    </row>
    <row r="252" spans="1:21">
      <c r="A252" s="92"/>
      <c r="B252" s="72"/>
      <c r="C252" s="97"/>
      <c r="D252" s="35"/>
      <c r="E252" s="108"/>
      <c r="F252" s="137"/>
      <c r="G252" s="84"/>
      <c r="H252" s="140"/>
      <c r="I252" s="137"/>
      <c r="J252" s="84"/>
      <c r="K252" s="140"/>
      <c r="L252" s="137"/>
      <c r="M252" s="84"/>
      <c r="N252" s="140"/>
      <c r="O252" s="137"/>
      <c r="P252" s="84"/>
      <c r="Q252" s="141"/>
      <c r="R252" s="59"/>
      <c r="S252" s="84"/>
      <c r="T252" s="85"/>
    </row>
    <row r="253" spans="1:21">
      <c r="A253" s="92"/>
      <c r="B253" s="72"/>
      <c r="C253" s="97"/>
      <c r="D253" s="35"/>
      <c r="E253" s="108"/>
      <c r="F253" s="137"/>
      <c r="G253" s="84"/>
      <c r="H253" s="140"/>
      <c r="I253" s="137"/>
      <c r="J253" s="84"/>
      <c r="K253" s="140"/>
      <c r="L253" s="137"/>
      <c r="M253" s="84"/>
      <c r="N253" s="140"/>
      <c r="O253" s="137"/>
      <c r="P253" s="84"/>
      <c r="Q253" s="141"/>
      <c r="R253" s="59"/>
      <c r="S253" s="84"/>
      <c r="T253" s="85"/>
    </row>
    <row r="254" spans="1:21" s="86" customFormat="1">
      <c r="A254" s="73"/>
      <c r="B254"/>
      <c r="C254" s="161"/>
      <c r="D254" s="87"/>
      <c r="E254" s="131"/>
      <c r="F254" s="136"/>
      <c r="G254" s="89"/>
      <c r="H254" s="139"/>
      <c r="I254" s="136"/>
      <c r="J254" s="89"/>
      <c r="K254" s="139"/>
      <c r="L254" s="136"/>
      <c r="M254" s="89"/>
      <c r="N254" s="139"/>
      <c r="O254" s="136"/>
      <c r="P254" s="89"/>
      <c r="Q254" s="142"/>
      <c r="R254" s="88"/>
      <c r="S254" s="89"/>
      <c r="T254" s="90"/>
      <c r="U254" s="91"/>
    </row>
    <row r="255" spans="1:21" s="86" customFormat="1">
      <c r="A255" s="73"/>
      <c r="B255"/>
      <c r="C255" s="161"/>
      <c r="D255" s="87"/>
      <c r="E255" s="131"/>
      <c r="F255" s="136"/>
      <c r="G255" s="89"/>
      <c r="H255" s="139"/>
      <c r="I255" s="136"/>
      <c r="J255" s="89"/>
      <c r="K255" s="139"/>
      <c r="L255" s="136"/>
      <c r="M255" s="89"/>
      <c r="N255" s="139"/>
      <c r="O255" s="136"/>
      <c r="P255" s="89"/>
      <c r="Q255" s="142"/>
      <c r="R255" s="88"/>
      <c r="S255" s="89"/>
      <c r="T255" s="90"/>
      <c r="U255" s="91"/>
    </row>
    <row r="256" spans="1:21" s="86" customFormat="1">
      <c r="A256" s="73"/>
      <c r="B256"/>
      <c r="C256" s="161"/>
      <c r="D256" s="87"/>
      <c r="E256" s="131"/>
      <c r="F256" s="136"/>
      <c r="G256" s="89"/>
      <c r="H256" s="139"/>
      <c r="I256" s="136"/>
      <c r="J256" s="89"/>
      <c r="K256" s="139"/>
      <c r="L256" s="136"/>
      <c r="M256" s="89"/>
      <c r="N256" s="139"/>
      <c r="O256" s="136"/>
      <c r="P256" s="89"/>
      <c r="Q256" s="142"/>
      <c r="R256" s="88"/>
      <c r="S256" s="89"/>
      <c r="T256" s="90"/>
      <c r="U256" s="91"/>
    </row>
    <row r="257" spans="1:21">
      <c r="A257" s="73"/>
      <c r="C257" s="161"/>
      <c r="F257" s="138"/>
      <c r="H257" s="162"/>
      <c r="I257" s="147"/>
      <c r="K257" s="162"/>
      <c r="L257" s="147"/>
      <c r="N257" s="162"/>
      <c r="O257" s="147"/>
      <c r="Q257" s="143"/>
    </row>
    <row r="258" spans="1:21" s="86" customFormat="1">
      <c r="A258" s="73"/>
      <c r="B258"/>
      <c r="C258" s="161"/>
      <c r="D258" s="87"/>
      <c r="E258" s="131"/>
      <c r="F258" s="136"/>
      <c r="G258" s="89"/>
      <c r="H258" s="139"/>
      <c r="I258" s="136"/>
      <c r="J258" s="89"/>
      <c r="K258" s="139"/>
      <c r="L258" s="136"/>
      <c r="M258" s="89"/>
      <c r="N258" s="139"/>
      <c r="O258" s="136"/>
      <c r="P258" s="89"/>
      <c r="Q258" s="142"/>
      <c r="R258" s="88"/>
      <c r="S258" s="89"/>
      <c r="T258" s="90"/>
      <c r="U258" s="91"/>
    </row>
    <row r="259" spans="1:21" s="86" customFormat="1">
      <c r="A259" s="73"/>
      <c r="B259"/>
      <c r="C259" s="161"/>
      <c r="D259" s="87"/>
      <c r="E259" s="131"/>
      <c r="F259" s="136"/>
      <c r="G259" s="89"/>
      <c r="H259" s="139"/>
      <c r="I259" s="136"/>
      <c r="J259" s="89"/>
      <c r="K259" s="139"/>
      <c r="L259" s="136"/>
      <c r="M259" s="89"/>
      <c r="N259" s="139"/>
      <c r="O259" s="136"/>
      <c r="P259" s="89"/>
      <c r="Q259" s="142"/>
      <c r="R259" s="88"/>
      <c r="S259" s="89"/>
      <c r="T259" s="90"/>
      <c r="U259" s="91"/>
    </row>
    <row r="260" spans="1:21" s="86" customFormat="1">
      <c r="A260" s="132"/>
      <c r="B260"/>
      <c r="C260" s="161"/>
      <c r="D260" s="87"/>
      <c r="E260" s="131"/>
      <c r="F260" s="136"/>
      <c r="G260" s="89"/>
      <c r="H260" s="139"/>
      <c r="I260" s="136"/>
      <c r="J260" s="89"/>
      <c r="K260" s="139"/>
      <c r="L260" s="136"/>
      <c r="M260" s="89"/>
      <c r="N260" s="139"/>
      <c r="O260" s="136"/>
      <c r="P260" s="89"/>
      <c r="Q260" s="142"/>
      <c r="R260" s="88"/>
      <c r="S260" s="89"/>
      <c r="T260" s="90"/>
      <c r="U260" s="91"/>
    </row>
    <row r="261" spans="1:21" s="86" customFormat="1">
      <c r="A261" s="73"/>
      <c r="B261"/>
      <c r="C261" s="161"/>
      <c r="D261" s="87"/>
      <c r="E261" s="131"/>
      <c r="F261" s="136"/>
      <c r="G261" s="89"/>
      <c r="H261" s="139"/>
      <c r="I261" s="136"/>
      <c r="J261" s="89"/>
      <c r="K261" s="139"/>
      <c r="L261" s="136"/>
      <c r="M261" s="89"/>
      <c r="N261" s="139"/>
      <c r="O261" s="136"/>
      <c r="P261" s="89"/>
      <c r="Q261" s="142"/>
      <c r="R261" s="88"/>
      <c r="S261" s="89"/>
      <c r="T261" s="90"/>
      <c r="U261" s="91"/>
    </row>
    <row r="262" spans="1:21" s="86" customFormat="1">
      <c r="A262" s="73"/>
      <c r="B262"/>
      <c r="C262" s="161"/>
      <c r="D262" s="87"/>
      <c r="E262" s="131"/>
      <c r="F262" s="136"/>
      <c r="G262" s="89"/>
      <c r="H262" s="139"/>
      <c r="I262" s="136"/>
      <c r="J262" s="89"/>
      <c r="K262" s="139"/>
      <c r="L262" s="136"/>
      <c r="M262" s="89"/>
      <c r="N262" s="139"/>
      <c r="O262" s="136"/>
      <c r="P262" s="89"/>
      <c r="Q262" s="142"/>
      <c r="R262" s="88"/>
      <c r="S262" s="89"/>
      <c r="T262" s="90"/>
      <c r="U262" s="91"/>
    </row>
    <row r="263" spans="1:21" s="86" customFormat="1">
      <c r="A263" s="73"/>
      <c r="B263"/>
      <c r="C263" s="161"/>
      <c r="D263" s="87"/>
      <c r="E263" s="131"/>
      <c r="F263" s="136"/>
      <c r="G263" s="89"/>
      <c r="H263" s="139"/>
      <c r="I263" s="136"/>
      <c r="J263" s="89"/>
      <c r="K263" s="139"/>
      <c r="L263" s="136"/>
      <c r="M263" s="89"/>
      <c r="N263" s="139"/>
      <c r="O263" s="136"/>
      <c r="P263" s="89"/>
      <c r="Q263" s="142"/>
      <c r="R263" s="88"/>
      <c r="S263" s="89"/>
      <c r="T263" s="90"/>
      <c r="U263" s="91"/>
    </row>
    <row r="264" spans="1:21" s="86" customFormat="1">
      <c r="A264" s="73"/>
      <c r="B264"/>
      <c r="C264" s="161"/>
      <c r="D264" s="87"/>
      <c r="E264" s="131"/>
      <c r="F264" s="136"/>
      <c r="G264" s="89"/>
      <c r="H264" s="139"/>
      <c r="I264" s="136"/>
      <c r="J264" s="89"/>
      <c r="K264" s="139"/>
      <c r="L264" s="136"/>
      <c r="M264" s="89"/>
      <c r="N264" s="139"/>
      <c r="O264" s="136"/>
      <c r="P264" s="89"/>
      <c r="Q264" s="142"/>
      <c r="R264" s="88"/>
      <c r="S264" s="89"/>
      <c r="T264" s="90"/>
      <c r="U264" s="91"/>
    </row>
    <row r="265" spans="1:21" s="86" customFormat="1">
      <c r="A265" s="73"/>
      <c r="B265"/>
      <c r="C265" s="161"/>
      <c r="D265" s="87"/>
      <c r="E265" s="131"/>
      <c r="F265" s="136"/>
      <c r="G265" s="89"/>
      <c r="H265" s="139"/>
      <c r="I265" s="136"/>
      <c r="J265" s="89"/>
      <c r="K265" s="139"/>
      <c r="L265" s="136"/>
      <c r="M265" s="89"/>
      <c r="N265" s="139"/>
      <c r="O265" s="136"/>
      <c r="P265" s="89"/>
      <c r="Q265" s="142"/>
      <c r="R265" s="88"/>
      <c r="S265" s="89"/>
      <c r="T265" s="90"/>
      <c r="U265" s="91"/>
    </row>
    <row r="266" spans="1:21" s="86" customFormat="1">
      <c r="A266" s="73"/>
      <c r="B266"/>
      <c r="C266" s="161"/>
      <c r="D266" s="87"/>
      <c r="E266" s="131"/>
      <c r="F266" s="136"/>
      <c r="G266" s="89"/>
      <c r="H266" s="139"/>
      <c r="I266" s="136"/>
      <c r="J266" s="89"/>
      <c r="K266" s="139"/>
      <c r="L266" s="136"/>
      <c r="M266" s="89"/>
      <c r="N266" s="139"/>
      <c r="O266" s="136"/>
      <c r="P266" s="89"/>
      <c r="Q266" s="142"/>
      <c r="R266" s="88"/>
      <c r="S266" s="89"/>
      <c r="T266" s="90"/>
      <c r="U266" s="91"/>
    </row>
    <row r="267" spans="1:21" s="86" customFormat="1">
      <c r="A267" s="73"/>
      <c r="B267"/>
      <c r="C267" s="161"/>
      <c r="D267" s="87"/>
      <c r="E267" s="131"/>
      <c r="F267" s="136"/>
      <c r="G267" s="89"/>
      <c r="H267" s="139"/>
      <c r="I267" s="136"/>
      <c r="J267" s="89"/>
      <c r="K267" s="139"/>
      <c r="L267" s="136"/>
      <c r="M267" s="89"/>
      <c r="N267" s="139"/>
      <c r="O267" s="136"/>
      <c r="P267" s="89"/>
      <c r="Q267" s="142"/>
      <c r="R267" s="88"/>
      <c r="S267" s="89"/>
      <c r="T267" s="90"/>
      <c r="U267" s="91"/>
    </row>
    <row r="268" spans="1:21" s="86" customFormat="1">
      <c r="A268" s="73"/>
      <c r="B268"/>
      <c r="C268" s="161"/>
      <c r="D268" s="87"/>
      <c r="E268" s="131"/>
      <c r="F268" s="136"/>
      <c r="G268" s="89"/>
      <c r="H268" s="139"/>
      <c r="I268" s="136"/>
      <c r="J268" s="89"/>
      <c r="K268" s="139"/>
      <c r="L268" s="136"/>
      <c r="M268" s="89"/>
      <c r="N268" s="139"/>
      <c r="O268" s="136"/>
      <c r="P268" s="89"/>
      <c r="Q268" s="142"/>
      <c r="R268" s="88"/>
      <c r="S268" s="89"/>
      <c r="T268" s="90"/>
      <c r="U268" s="91"/>
    </row>
    <row r="269" spans="1:21" s="86" customFormat="1">
      <c r="A269" s="73"/>
      <c r="B269"/>
      <c r="C269" s="161"/>
      <c r="D269" s="87"/>
      <c r="E269" s="131"/>
      <c r="F269" s="136"/>
      <c r="G269" s="89"/>
      <c r="H269" s="139"/>
      <c r="I269" s="136"/>
      <c r="J269" s="89"/>
      <c r="K269" s="139"/>
      <c r="L269" s="136"/>
      <c r="M269" s="89"/>
      <c r="N269" s="139"/>
      <c r="O269" s="136"/>
      <c r="P269" s="89"/>
      <c r="Q269" s="142"/>
      <c r="R269" s="88"/>
      <c r="S269" s="89"/>
      <c r="T269" s="90"/>
      <c r="U269" s="91"/>
    </row>
    <row r="270" spans="1:21" s="86" customFormat="1">
      <c r="A270" s="132"/>
      <c r="B270"/>
      <c r="C270" s="161"/>
      <c r="D270" s="87"/>
      <c r="E270" s="131"/>
      <c r="F270" s="136"/>
      <c r="G270" s="89"/>
      <c r="H270" s="139"/>
      <c r="I270" s="136"/>
      <c r="J270" s="89"/>
      <c r="K270" s="139"/>
      <c r="L270" s="136"/>
      <c r="M270" s="89"/>
      <c r="N270" s="139"/>
      <c r="O270" s="136"/>
      <c r="P270" s="89"/>
      <c r="Q270" s="142"/>
      <c r="R270" s="88"/>
      <c r="S270" s="89"/>
      <c r="T270" s="90"/>
      <c r="U270" s="91"/>
    </row>
    <row r="271" spans="1:21" s="86" customFormat="1">
      <c r="A271" s="73"/>
      <c r="B271"/>
      <c r="C271" s="161"/>
      <c r="D271" s="87"/>
      <c r="E271" s="131"/>
      <c r="F271" s="136"/>
      <c r="G271" s="89"/>
      <c r="H271" s="139"/>
      <c r="I271" s="136"/>
      <c r="J271" s="89"/>
      <c r="K271" s="139"/>
      <c r="L271" s="136"/>
      <c r="M271" s="89"/>
      <c r="N271" s="139"/>
      <c r="O271" s="136"/>
      <c r="P271" s="89"/>
      <c r="Q271" s="142"/>
      <c r="R271" s="88"/>
      <c r="S271" s="89"/>
      <c r="T271" s="90"/>
      <c r="U271" s="91"/>
    </row>
    <row r="272" spans="1:21" s="86" customFormat="1">
      <c r="A272" s="73"/>
      <c r="B272"/>
      <c r="C272" s="161"/>
      <c r="D272" s="87"/>
      <c r="E272" s="131"/>
      <c r="F272" s="136"/>
      <c r="G272" s="89"/>
      <c r="H272" s="139"/>
      <c r="I272" s="136"/>
      <c r="J272" s="89"/>
      <c r="K272" s="139"/>
      <c r="L272" s="136"/>
      <c r="M272" s="89"/>
      <c r="N272" s="139"/>
      <c r="O272" s="136"/>
      <c r="P272" s="89"/>
      <c r="Q272" s="142"/>
      <c r="R272" s="88"/>
      <c r="S272" s="89"/>
      <c r="T272" s="90"/>
      <c r="U272" s="91"/>
    </row>
    <row r="273" spans="1:21" s="86" customFormat="1">
      <c r="A273" s="73"/>
      <c r="B273"/>
      <c r="C273" s="161"/>
      <c r="D273" s="87"/>
      <c r="E273" s="131"/>
      <c r="F273" s="136"/>
      <c r="G273" s="89"/>
      <c r="H273" s="139"/>
      <c r="I273" s="136"/>
      <c r="J273" s="89"/>
      <c r="K273" s="139"/>
      <c r="L273" s="136"/>
      <c r="M273" s="89"/>
      <c r="N273" s="139"/>
      <c r="O273" s="136"/>
      <c r="P273" s="89"/>
      <c r="Q273" s="142"/>
      <c r="R273" s="88"/>
      <c r="S273" s="89"/>
      <c r="T273" s="90"/>
      <c r="U273" s="91"/>
    </row>
    <row r="274" spans="1:21" s="86" customFormat="1">
      <c r="A274" s="73"/>
      <c r="B274"/>
      <c r="C274" s="161"/>
      <c r="D274" s="87"/>
      <c r="E274" s="131"/>
      <c r="F274" s="136"/>
      <c r="G274" s="89"/>
      <c r="H274" s="139"/>
      <c r="I274" s="136"/>
      <c r="J274" s="89"/>
      <c r="K274" s="139"/>
      <c r="L274" s="136"/>
      <c r="M274" s="89"/>
      <c r="N274" s="139"/>
      <c r="O274" s="136"/>
      <c r="P274" s="89"/>
      <c r="Q274" s="142"/>
      <c r="R274" s="88"/>
      <c r="S274" s="89"/>
      <c r="T274" s="90"/>
      <c r="U274" s="91"/>
    </row>
    <row r="275" spans="1:21" s="86" customFormat="1">
      <c r="A275" s="73"/>
      <c r="B275"/>
      <c r="C275" s="161"/>
      <c r="D275" s="87"/>
      <c r="E275" s="131"/>
      <c r="F275" s="136"/>
      <c r="G275" s="89"/>
      <c r="H275" s="139"/>
      <c r="I275" s="136"/>
      <c r="J275" s="89"/>
      <c r="K275" s="139"/>
      <c r="L275" s="136"/>
      <c r="M275" s="89"/>
      <c r="N275" s="139"/>
      <c r="O275" s="136"/>
      <c r="P275" s="89"/>
      <c r="Q275" s="142"/>
      <c r="R275" s="88"/>
      <c r="S275" s="89"/>
      <c r="T275" s="90"/>
      <c r="U275" s="91"/>
    </row>
    <row r="276" spans="1:21" s="86" customFormat="1">
      <c r="A276" s="73"/>
      <c r="B276"/>
      <c r="C276" s="161"/>
      <c r="D276" s="87"/>
      <c r="E276" s="131"/>
      <c r="F276" s="136"/>
      <c r="G276" s="89"/>
      <c r="H276" s="139"/>
      <c r="I276" s="136"/>
      <c r="J276" s="89"/>
      <c r="K276" s="139"/>
      <c r="L276" s="136"/>
      <c r="M276" s="89"/>
      <c r="N276" s="139"/>
      <c r="O276" s="136"/>
      <c r="P276" s="89"/>
      <c r="Q276" s="142"/>
      <c r="R276" s="88"/>
      <c r="S276" s="89"/>
      <c r="T276" s="90"/>
      <c r="U276" s="91"/>
    </row>
    <row r="277" spans="1:21" s="86" customFormat="1">
      <c r="A277" s="132"/>
      <c r="B277"/>
      <c r="C277" s="161"/>
      <c r="D277" s="87"/>
      <c r="E277" s="131"/>
      <c r="F277" s="136"/>
      <c r="G277" s="89"/>
      <c r="H277" s="139"/>
      <c r="I277" s="136"/>
      <c r="J277" s="89"/>
      <c r="K277" s="139"/>
      <c r="L277" s="136"/>
      <c r="M277" s="89"/>
      <c r="N277" s="139"/>
      <c r="O277" s="136"/>
      <c r="P277" s="89"/>
      <c r="Q277" s="142"/>
      <c r="R277" s="88"/>
      <c r="S277" s="89"/>
      <c r="T277" s="90"/>
      <c r="U277" s="91"/>
    </row>
    <row r="278" spans="1:21" s="86" customFormat="1">
      <c r="A278" s="73"/>
      <c r="B278"/>
      <c r="C278" s="161"/>
      <c r="D278" s="87"/>
      <c r="E278" s="131"/>
      <c r="F278" s="136"/>
      <c r="G278" s="89"/>
      <c r="H278" s="139"/>
      <c r="I278" s="136"/>
      <c r="J278" s="89"/>
      <c r="K278" s="139"/>
      <c r="L278" s="136"/>
      <c r="M278" s="89"/>
      <c r="N278" s="139"/>
      <c r="O278" s="136"/>
      <c r="P278" s="89"/>
      <c r="Q278" s="142"/>
      <c r="R278" s="88"/>
      <c r="S278" s="89"/>
      <c r="T278" s="90"/>
      <c r="U278" s="91"/>
    </row>
    <row r="279" spans="1:21" s="86" customFormat="1">
      <c r="A279" s="73"/>
      <c r="B279"/>
      <c r="C279" s="161"/>
      <c r="D279" s="87"/>
      <c r="E279" s="131"/>
      <c r="F279" s="136"/>
      <c r="G279" s="89"/>
      <c r="H279" s="139"/>
      <c r="I279" s="136"/>
      <c r="J279" s="89"/>
      <c r="K279" s="139"/>
      <c r="L279" s="136"/>
      <c r="M279" s="89"/>
      <c r="N279" s="139"/>
      <c r="O279" s="136"/>
      <c r="P279" s="89"/>
      <c r="Q279" s="142"/>
      <c r="R279" s="88"/>
      <c r="S279" s="89"/>
      <c r="T279" s="90"/>
      <c r="U279" s="91"/>
    </row>
    <row r="280" spans="1:21" s="86" customFormat="1">
      <c r="A280" s="73"/>
      <c r="B280"/>
      <c r="C280" s="161"/>
      <c r="D280" s="87"/>
      <c r="E280" s="131"/>
      <c r="F280" s="136"/>
      <c r="G280" s="89"/>
      <c r="H280" s="139"/>
      <c r="I280" s="136"/>
      <c r="J280" s="89"/>
      <c r="K280" s="139"/>
      <c r="L280" s="136"/>
      <c r="M280" s="89"/>
      <c r="N280" s="139"/>
      <c r="O280" s="136"/>
      <c r="P280" s="89"/>
      <c r="Q280" s="142"/>
      <c r="R280" s="88"/>
      <c r="S280" s="89"/>
      <c r="T280" s="90"/>
      <c r="U280" s="91"/>
    </row>
    <row r="281" spans="1:21" s="86" customFormat="1">
      <c r="A281" s="73"/>
      <c r="B281"/>
      <c r="C281" s="161"/>
      <c r="D281" s="87"/>
      <c r="E281" s="131"/>
      <c r="F281" s="136"/>
      <c r="G281" s="89"/>
      <c r="H281" s="139"/>
      <c r="I281" s="136"/>
      <c r="J281" s="89"/>
      <c r="K281" s="139"/>
      <c r="L281" s="136"/>
      <c r="M281" s="89"/>
      <c r="N281" s="139"/>
      <c r="O281" s="136"/>
      <c r="P281" s="89"/>
      <c r="Q281" s="142"/>
      <c r="R281" s="88"/>
      <c r="S281" s="89"/>
      <c r="T281" s="90"/>
      <c r="U281" s="91"/>
    </row>
    <row r="282" spans="1:21" s="86" customFormat="1">
      <c r="A282" s="132"/>
      <c r="B282"/>
      <c r="C282" s="161"/>
      <c r="D282" s="87"/>
      <c r="E282" s="131"/>
      <c r="F282" s="136"/>
      <c r="G282" s="89"/>
      <c r="H282" s="139"/>
      <c r="I282" s="136"/>
      <c r="J282" s="89"/>
      <c r="K282" s="139"/>
      <c r="L282" s="136"/>
      <c r="M282" s="89"/>
      <c r="N282" s="139"/>
      <c r="O282" s="136"/>
      <c r="P282" s="89"/>
      <c r="Q282" s="142"/>
      <c r="R282" s="88"/>
      <c r="S282" s="89"/>
      <c r="T282" s="90"/>
      <c r="U282" s="91"/>
    </row>
    <row r="283" spans="1:21" s="86" customFormat="1">
      <c r="A283" s="73"/>
      <c r="B283"/>
      <c r="C283" s="161"/>
      <c r="D283" s="87"/>
      <c r="E283" s="131"/>
      <c r="F283" s="136"/>
      <c r="G283" s="89"/>
      <c r="H283" s="139"/>
      <c r="I283" s="136"/>
      <c r="J283" s="89"/>
      <c r="K283" s="139"/>
      <c r="L283" s="136"/>
      <c r="M283" s="89"/>
      <c r="N283" s="139"/>
      <c r="O283" s="136"/>
      <c r="P283" s="89"/>
      <c r="Q283" s="142"/>
      <c r="R283" s="88"/>
      <c r="S283" s="89"/>
      <c r="T283" s="90"/>
      <c r="U283" s="91"/>
    </row>
    <row r="284" spans="1:21" s="86" customFormat="1">
      <c r="A284" s="73"/>
      <c r="B284"/>
      <c r="C284" s="161"/>
      <c r="D284" s="87"/>
      <c r="E284" s="131"/>
      <c r="F284" s="136"/>
      <c r="G284" s="89"/>
      <c r="H284" s="139"/>
      <c r="I284" s="136"/>
      <c r="J284" s="89"/>
      <c r="K284" s="139"/>
      <c r="L284" s="136"/>
      <c r="M284" s="89"/>
      <c r="N284" s="139"/>
      <c r="O284" s="136"/>
      <c r="P284" s="89"/>
      <c r="Q284" s="142"/>
      <c r="R284" s="88"/>
      <c r="S284" s="89"/>
      <c r="T284" s="90"/>
      <c r="U284" s="91"/>
    </row>
    <row r="285" spans="1:21" s="86" customFormat="1">
      <c r="A285" s="132"/>
      <c r="B285"/>
      <c r="C285" s="161"/>
      <c r="D285" s="87"/>
      <c r="E285" s="131"/>
      <c r="F285" s="136"/>
      <c r="G285" s="89"/>
      <c r="H285" s="139"/>
      <c r="I285" s="136"/>
      <c r="J285" s="89"/>
      <c r="K285" s="139"/>
      <c r="L285" s="136"/>
      <c r="M285" s="89"/>
      <c r="N285" s="139"/>
      <c r="O285" s="136"/>
      <c r="P285" s="89"/>
      <c r="Q285" s="142"/>
      <c r="R285" s="88"/>
      <c r="S285" s="89"/>
      <c r="T285" s="90"/>
      <c r="U285" s="91"/>
    </row>
    <row r="286" spans="1:21" s="86" customFormat="1">
      <c r="A286" s="73"/>
      <c r="B286"/>
      <c r="C286" s="161"/>
      <c r="D286" s="87"/>
      <c r="E286" s="131"/>
      <c r="F286" s="136"/>
      <c r="G286" s="89"/>
      <c r="H286" s="139"/>
      <c r="I286" s="136"/>
      <c r="J286" s="89"/>
      <c r="K286" s="139"/>
      <c r="L286" s="136"/>
      <c r="M286" s="89"/>
      <c r="N286" s="139"/>
      <c r="O286" s="136"/>
      <c r="P286" s="89"/>
      <c r="Q286" s="142"/>
      <c r="R286" s="88"/>
      <c r="S286" s="89"/>
      <c r="T286" s="90"/>
      <c r="U286" s="91"/>
    </row>
    <row r="287" spans="1:21" s="86" customFormat="1">
      <c r="A287" s="73"/>
      <c r="B287"/>
      <c r="C287" s="161"/>
      <c r="D287" s="87"/>
      <c r="E287" s="131"/>
      <c r="F287" s="136"/>
      <c r="G287" s="89"/>
      <c r="H287" s="139"/>
      <c r="I287" s="136"/>
      <c r="J287" s="89"/>
      <c r="K287" s="139"/>
      <c r="L287" s="136"/>
      <c r="M287" s="89"/>
      <c r="N287" s="139"/>
      <c r="O287" s="136"/>
      <c r="P287" s="89"/>
      <c r="Q287" s="142"/>
      <c r="R287" s="88"/>
      <c r="S287" s="89"/>
      <c r="T287" s="90"/>
      <c r="U287" s="91"/>
    </row>
    <row r="288" spans="1:21" s="86" customFormat="1">
      <c r="A288" s="73"/>
      <c r="B288"/>
      <c r="C288" s="161"/>
      <c r="D288" s="87"/>
      <c r="E288" s="131"/>
      <c r="F288" s="136"/>
      <c r="G288" s="89"/>
      <c r="H288" s="139"/>
      <c r="I288" s="136"/>
      <c r="J288" s="89"/>
      <c r="K288" s="139"/>
      <c r="L288" s="136"/>
      <c r="M288" s="89"/>
      <c r="N288" s="139"/>
      <c r="O288" s="136"/>
      <c r="P288" s="89"/>
      <c r="Q288" s="142"/>
      <c r="R288" s="88"/>
      <c r="S288" s="89"/>
      <c r="T288" s="90"/>
      <c r="U288" s="91"/>
    </row>
    <row r="289" spans="1:21" s="86" customFormat="1">
      <c r="A289" s="132"/>
      <c r="B289"/>
      <c r="C289" s="161"/>
      <c r="D289" s="87"/>
      <c r="E289" s="131"/>
      <c r="F289" s="136"/>
      <c r="G289" s="89"/>
      <c r="H289" s="139"/>
      <c r="I289" s="136"/>
      <c r="J289" s="89"/>
      <c r="K289" s="139"/>
      <c r="L289" s="136"/>
      <c r="M289" s="89"/>
      <c r="N289" s="139"/>
      <c r="O289" s="136"/>
      <c r="P289" s="89"/>
      <c r="Q289" s="142"/>
      <c r="R289" s="88"/>
      <c r="S289" s="89"/>
      <c r="T289" s="90"/>
      <c r="U289" s="91"/>
    </row>
    <row r="290" spans="1:21" s="86" customFormat="1">
      <c r="A290" s="73"/>
      <c r="B290"/>
      <c r="C290" s="161"/>
      <c r="D290" s="87"/>
      <c r="E290" s="131"/>
      <c r="F290" s="136"/>
      <c r="G290" s="89"/>
      <c r="H290" s="139"/>
      <c r="I290" s="136"/>
      <c r="J290" s="89"/>
      <c r="K290" s="139"/>
      <c r="L290" s="136"/>
      <c r="M290" s="89"/>
      <c r="N290" s="139"/>
      <c r="O290" s="136"/>
      <c r="P290" s="89"/>
      <c r="Q290" s="142"/>
      <c r="R290" s="88"/>
      <c r="S290" s="89"/>
      <c r="T290" s="90"/>
      <c r="U290" s="91"/>
    </row>
    <row r="291" spans="1:21" s="86" customFormat="1">
      <c r="A291" s="73"/>
      <c r="B291"/>
      <c r="C291" s="161"/>
      <c r="D291" s="87"/>
      <c r="E291" s="131"/>
      <c r="F291" s="136"/>
      <c r="G291" s="89"/>
      <c r="H291" s="139"/>
      <c r="I291" s="136"/>
      <c r="J291" s="89"/>
      <c r="K291" s="139"/>
      <c r="L291" s="136"/>
      <c r="M291" s="89"/>
      <c r="N291" s="139"/>
      <c r="O291" s="136"/>
      <c r="P291" s="89"/>
      <c r="Q291" s="142"/>
      <c r="R291" s="88"/>
      <c r="S291" s="89"/>
      <c r="T291" s="90"/>
      <c r="U291" s="91"/>
    </row>
    <row r="292" spans="1:21" s="86" customFormat="1">
      <c r="A292" s="132"/>
      <c r="B292"/>
      <c r="C292" s="161"/>
      <c r="D292" s="87"/>
      <c r="E292" s="131"/>
      <c r="F292" s="136"/>
      <c r="G292" s="89"/>
      <c r="H292" s="139"/>
      <c r="I292" s="136"/>
      <c r="J292" s="89"/>
      <c r="K292" s="139"/>
      <c r="L292" s="136"/>
      <c r="M292" s="89"/>
      <c r="N292" s="139"/>
      <c r="O292" s="136"/>
      <c r="P292" s="89"/>
      <c r="Q292" s="142"/>
      <c r="R292" s="88"/>
      <c r="S292" s="89"/>
      <c r="T292" s="90"/>
      <c r="U292" s="91"/>
    </row>
    <row r="293" spans="1:21" s="86" customFormat="1">
      <c r="A293" s="73"/>
      <c r="B293"/>
      <c r="C293" s="161"/>
      <c r="D293" s="87"/>
      <c r="E293" s="131"/>
      <c r="F293" s="136"/>
      <c r="G293" s="89"/>
      <c r="H293" s="139"/>
      <c r="I293" s="136"/>
      <c r="J293" s="89"/>
      <c r="K293" s="139"/>
      <c r="L293" s="136"/>
      <c r="M293" s="89"/>
      <c r="N293" s="139"/>
      <c r="O293" s="136"/>
      <c r="P293" s="89"/>
      <c r="Q293" s="142"/>
      <c r="R293" s="88"/>
      <c r="S293" s="89"/>
      <c r="T293" s="90"/>
      <c r="U293" s="91"/>
    </row>
    <row r="294" spans="1:21" s="86" customFormat="1">
      <c r="A294" s="73"/>
      <c r="B294"/>
      <c r="C294" s="161"/>
      <c r="D294" s="87"/>
      <c r="E294" s="131"/>
      <c r="F294" s="136"/>
      <c r="G294" s="89"/>
      <c r="H294" s="139"/>
      <c r="I294" s="136"/>
      <c r="J294" s="89"/>
      <c r="K294" s="139"/>
      <c r="L294" s="136"/>
      <c r="M294" s="89"/>
      <c r="N294" s="139"/>
      <c r="O294" s="136"/>
      <c r="P294" s="89"/>
      <c r="Q294" s="142"/>
      <c r="R294" s="88"/>
      <c r="S294" s="89"/>
      <c r="T294" s="90"/>
      <c r="U294" s="91"/>
    </row>
    <row r="295" spans="1:21" s="86" customFormat="1">
      <c r="A295" s="132"/>
      <c r="B295"/>
      <c r="C295" s="161"/>
      <c r="D295" s="87"/>
      <c r="E295" s="131"/>
      <c r="F295" s="136"/>
      <c r="G295" s="89"/>
      <c r="H295" s="139"/>
      <c r="I295" s="136"/>
      <c r="J295" s="89"/>
      <c r="K295" s="139"/>
      <c r="L295" s="136"/>
      <c r="M295" s="89"/>
      <c r="N295" s="139"/>
      <c r="O295" s="136"/>
      <c r="P295" s="89"/>
      <c r="Q295" s="142"/>
      <c r="R295" s="88"/>
      <c r="S295" s="89"/>
      <c r="T295" s="90"/>
      <c r="U295" s="91"/>
    </row>
    <row r="296" spans="1:21" s="86" customFormat="1">
      <c r="A296" s="73"/>
      <c r="B296"/>
      <c r="C296" s="161"/>
      <c r="D296" s="87"/>
      <c r="E296" s="131"/>
      <c r="F296" s="136"/>
      <c r="G296" s="89"/>
      <c r="H296" s="139"/>
      <c r="I296" s="136"/>
      <c r="J296" s="89"/>
      <c r="K296" s="139"/>
      <c r="L296" s="136"/>
      <c r="M296" s="89"/>
      <c r="N296" s="139"/>
      <c r="O296" s="136"/>
      <c r="P296" s="89"/>
      <c r="Q296" s="142"/>
      <c r="R296" s="88"/>
      <c r="S296" s="89"/>
      <c r="T296" s="90"/>
      <c r="U296" s="91"/>
    </row>
    <row r="297" spans="1:21" s="86" customFormat="1">
      <c r="A297" s="73"/>
      <c r="B297"/>
      <c r="C297" s="161"/>
      <c r="D297" s="87"/>
      <c r="E297" s="131"/>
      <c r="F297" s="136"/>
      <c r="G297" s="89"/>
      <c r="H297" s="139"/>
      <c r="I297" s="136"/>
      <c r="J297" s="89"/>
      <c r="K297" s="139"/>
      <c r="L297" s="136"/>
      <c r="M297" s="89"/>
      <c r="N297" s="139"/>
      <c r="O297" s="136"/>
      <c r="P297" s="89"/>
      <c r="Q297" s="142"/>
      <c r="R297" s="88"/>
      <c r="S297" s="89"/>
      <c r="T297" s="90"/>
      <c r="U297" s="91"/>
    </row>
    <row r="298" spans="1:21" s="86" customFormat="1">
      <c r="A298" s="73"/>
      <c r="B298"/>
      <c r="C298" s="161"/>
      <c r="D298" s="87"/>
      <c r="E298" s="131"/>
      <c r="F298" s="136"/>
      <c r="G298" s="89"/>
      <c r="H298" s="139"/>
      <c r="I298" s="136"/>
      <c r="J298" s="89"/>
      <c r="K298" s="139"/>
      <c r="L298" s="136"/>
      <c r="M298" s="89"/>
      <c r="N298" s="139"/>
      <c r="O298" s="136"/>
      <c r="P298" s="89"/>
      <c r="Q298" s="142"/>
      <c r="R298" s="88"/>
      <c r="S298" s="89"/>
      <c r="T298" s="90"/>
      <c r="U298" s="91"/>
    </row>
    <row r="299" spans="1:21" s="86" customFormat="1">
      <c r="A299" s="73"/>
      <c r="B299"/>
      <c r="C299" s="161"/>
      <c r="D299" s="87"/>
      <c r="E299" s="131"/>
      <c r="F299" s="136"/>
      <c r="G299" s="89"/>
      <c r="H299" s="139"/>
      <c r="I299" s="136"/>
      <c r="J299" s="89"/>
      <c r="K299" s="139"/>
      <c r="L299" s="136"/>
      <c r="M299" s="89"/>
      <c r="N299" s="139"/>
      <c r="O299" s="136"/>
      <c r="P299" s="89"/>
      <c r="Q299" s="142"/>
      <c r="R299" s="88"/>
      <c r="S299" s="89"/>
      <c r="T299" s="90"/>
      <c r="U299" s="91"/>
    </row>
    <row r="300" spans="1:21" s="86" customFormat="1">
      <c r="A300" s="73"/>
      <c r="B300"/>
      <c r="C300" s="161"/>
      <c r="D300" s="87"/>
      <c r="E300" s="131"/>
      <c r="F300" s="136"/>
      <c r="G300" s="89"/>
      <c r="H300" s="164"/>
      <c r="I300" s="136"/>
      <c r="J300" s="89"/>
      <c r="K300" s="164"/>
      <c r="L300" s="136"/>
      <c r="M300" s="89"/>
      <c r="N300" s="139"/>
      <c r="O300" s="136"/>
      <c r="P300" s="89"/>
      <c r="Q300" s="142"/>
      <c r="R300" s="88"/>
      <c r="S300" s="89"/>
      <c r="T300" s="90"/>
      <c r="U300" s="91"/>
    </row>
    <row r="301" spans="1:21" s="86" customFormat="1">
      <c r="A301" s="132"/>
      <c r="B301"/>
      <c r="C301" s="161"/>
      <c r="D301" s="87"/>
      <c r="E301" s="131"/>
      <c r="F301" s="136"/>
      <c r="G301" s="89"/>
      <c r="H301" s="139"/>
      <c r="I301" s="136"/>
      <c r="J301" s="89"/>
      <c r="K301" s="139"/>
      <c r="L301" s="136"/>
      <c r="M301" s="89"/>
      <c r="N301" s="139"/>
      <c r="O301" s="136"/>
      <c r="P301" s="89"/>
      <c r="Q301" s="142"/>
      <c r="R301" s="88"/>
      <c r="S301" s="89"/>
      <c r="T301" s="90"/>
      <c r="U301" s="91"/>
    </row>
    <row r="302" spans="1:21" s="86" customFormat="1">
      <c r="R302" s="88"/>
      <c r="S302" s="89"/>
      <c r="T302" s="90"/>
      <c r="U302" s="91"/>
    </row>
    <row r="303" spans="1:21" s="86" customFormat="1">
      <c r="R303" s="88"/>
      <c r="S303" s="89"/>
      <c r="T303" s="90"/>
      <c r="U303" s="91"/>
    </row>
    <row r="304" spans="1:21" s="86" customFormat="1">
      <c r="A304" s="73"/>
      <c r="B304"/>
      <c r="C304" s="161"/>
      <c r="D304" s="87"/>
      <c r="E304" s="131"/>
      <c r="F304" s="136"/>
      <c r="G304" s="89"/>
      <c r="H304" s="139"/>
      <c r="I304" s="136"/>
      <c r="J304" s="89"/>
      <c r="K304" s="139"/>
      <c r="L304" s="136"/>
      <c r="M304" s="89"/>
      <c r="N304" s="139"/>
      <c r="O304" s="136"/>
      <c r="P304" s="89"/>
      <c r="Q304" s="142"/>
      <c r="R304" s="88"/>
      <c r="S304" s="89"/>
      <c r="T304" s="90"/>
      <c r="U304" s="91"/>
    </row>
    <row r="305" spans="1:21" s="86" customFormat="1">
      <c r="A305" s="132"/>
      <c r="B305"/>
      <c r="C305" s="161"/>
      <c r="D305" s="87"/>
      <c r="E305" s="131"/>
      <c r="F305" s="136"/>
      <c r="G305" s="89"/>
      <c r="H305" s="139"/>
      <c r="I305" s="136"/>
      <c r="J305" s="89"/>
      <c r="K305" s="139"/>
      <c r="L305" s="136"/>
      <c r="M305" s="89"/>
      <c r="N305" s="139"/>
      <c r="O305" s="136"/>
      <c r="P305" s="89"/>
      <c r="Q305" s="142"/>
      <c r="R305" s="88"/>
      <c r="S305" s="89"/>
      <c r="T305" s="90"/>
      <c r="U305" s="91"/>
    </row>
    <row r="306" spans="1:21">
      <c r="A306" s="73"/>
      <c r="C306" s="161"/>
      <c r="F306" s="138"/>
      <c r="H306" s="162"/>
      <c r="I306" s="147"/>
      <c r="K306" s="162"/>
      <c r="L306" s="147"/>
      <c r="N306" s="162"/>
      <c r="O306" s="147"/>
      <c r="Q306" s="143"/>
    </row>
    <row r="307" spans="1:21">
      <c r="A307" s="73"/>
      <c r="C307" s="161"/>
      <c r="F307" s="138"/>
      <c r="H307" s="163"/>
      <c r="I307" s="147"/>
      <c r="K307" s="163"/>
      <c r="L307" s="147"/>
      <c r="N307" s="163"/>
      <c r="O307" s="147"/>
      <c r="Q307" s="145"/>
    </row>
    <row r="308" spans="1:21">
      <c r="A308" s="73"/>
      <c r="C308" s="161"/>
      <c r="F308" s="138"/>
      <c r="H308" s="162"/>
      <c r="I308" s="147"/>
      <c r="K308" s="162"/>
      <c r="L308" s="147"/>
      <c r="N308" s="162"/>
      <c r="O308" s="147"/>
      <c r="Q308" s="143"/>
    </row>
    <row r="309" spans="1:21">
      <c r="A309" s="73"/>
      <c r="C309" s="161"/>
      <c r="F309" s="138"/>
      <c r="H309" s="162"/>
      <c r="I309" s="147"/>
      <c r="K309" s="162"/>
      <c r="L309" s="147"/>
      <c r="N309" s="162"/>
      <c r="O309" s="147"/>
      <c r="Q309" s="143"/>
    </row>
    <row r="310" spans="1:21">
      <c r="A310" s="73"/>
      <c r="C310" s="161"/>
      <c r="F310" s="138"/>
      <c r="H310" s="162"/>
      <c r="I310" s="147"/>
      <c r="K310" s="162"/>
      <c r="L310" s="147"/>
      <c r="N310" s="162"/>
      <c r="O310" s="147"/>
      <c r="Q310" s="143"/>
    </row>
    <row r="311" spans="1:21" s="86" customFormat="1">
      <c r="A311" s="73"/>
      <c r="B311"/>
      <c r="C311" s="161"/>
      <c r="D311" s="87"/>
      <c r="E311" s="131"/>
      <c r="F311" s="136"/>
      <c r="G311" s="89"/>
      <c r="H311" s="164"/>
      <c r="I311" s="136"/>
      <c r="J311" s="89"/>
      <c r="K311" s="164"/>
      <c r="L311" s="136"/>
      <c r="M311" s="89"/>
      <c r="N311" s="164"/>
      <c r="O311" s="136"/>
      <c r="P311" s="89"/>
      <c r="Q311" s="144"/>
      <c r="R311" s="88"/>
      <c r="S311" s="89"/>
      <c r="T311" s="90"/>
      <c r="U311" s="91"/>
    </row>
    <row r="312" spans="1:21" s="86" customFormat="1">
      <c r="A312" s="73"/>
      <c r="B312"/>
      <c r="C312" s="161"/>
      <c r="D312" s="87"/>
      <c r="E312" s="131"/>
      <c r="F312" s="136"/>
      <c r="G312" s="89"/>
      <c r="H312" s="164"/>
      <c r="I312" s="136"/>
      <c r="J312" s="89"/>
      <c r="K312" s="164"/>
      <c r="L312" s="136"/>
      <c r="M312" s="89"/>
      <c r="N312" s="164"/>
      <c r="O312" s="136"/>
      <c r="P312" s="89"/>
      <c r="Q312" s="144"/>
      <c r="R312" s="88"/>
      <c r="S312" s="89"/>
      <c r="T312" s="90"/>
      <c r="U312" s="91"/>
    </row>
    <row r="313" spans="1:21" s="86" customFormat="1">
      <c r="A313" s="132"/>
      <c r="B313"/>
      <c r="C313" s="161"/>
      <c r="D313" s="87"/>
      <c r="E313" s="131"/>
      <c r="F313" s="136"/>
      <c r="G313" s="89"/>
      <c r="H313" s="164"/>
      <c r="I313" s="136"/>
      <c r="J313" s="89"/>
      <c r="K313" s="164"/>
      <c r="L313" s="136"/>
      <c r="M313" s="89"/>
      <c r="N313" s="164"/>
      <c r="O313" s="136"/>
      <c r="P313" s="89"/>
      <c r="Q313" s="171"/>
      <c r="R313" s="88"/>
      <c r="S313" s="89"/>
      <c r="T313" s="90"/>
      <c r="U313" s="91"/>
    </row>
    <row r="314" spans="1:21" s="86" customFormat="1">
      <c r="A314" s="73"/>
      <c r="B314"/>
      <c r="C314" s="161"/>
      <c r="D314" s="87"/>
      <c r="E314" s="131"/>
      <c r="F314" s="136"/>
      <c r="G314" s="89"/>
      <c r="H314" s="170"/>
      <c r="I314" s="136"/>
      <c r="J314" s="89"/>
      <c r="K314" s="170"/>
      <c r="L314" s="136"/>
      <c r="M314" s="89"/>
      <c r="N314" s="170"/>
      <c r="O314" s="136"/>
      <c r="P314" s="89"/>
      <c r="Q314" s="171"/>
      <c r="R314" s="88"/>
      <c r="S314" s="89"/>
      <c r="T314" s="90"/>
      <c r="U314" s="91"/>
    </row>
    <row r="315" spans="1:21" s="86" customFormat="1">
      <c r="A315" s="73"/>
      <c r="B315"/>
      <c r="C315" s="161"/>
      <c r="D315" s="87"/>
      <c r="E315" s="131"/>
      <c r="F315" s="136"/>
      <c r="G315" s="89"/>
      <c r="H315" s="170"/>
      <c r="I315" s="136"/>
      <c r="J315" s="89"/>
      <c r="K315" s="170"/>
      <c r="L315" s="136"/>
      <c r="M315" s="89"/>
      <c r="N315" s="170"/>
      <c r="O315" s="136"/>
      <c r="P315" s="89"/>
      <c r="Q315" s="171"/>
      <c r="R315" s="88"/>
      <c r="S315" s="89"/>
      <c r="T315" s="90"/>
      <c r="U315" s="91"/>
    </row>
    <row r="316" spans="1:21" s="86" customFormat="1">
      <c r="A316" s="73"/>
      <c r="B316"/>
      <c r="C316" s="161"/>
      <c r="D316" s="87"/>
      <c r="E316" s="131"/>
      <c r="F316" s="136"/>
      <c r="G316" s="89"/>
      <c r="H316" s="170"/>
      <c r="I316" s="136"/>
      <c r="J316" s="89"/>
      <c r="K316" s="170"/>
      <c r="L316" s="136"/>
      <c r="M316" s="89"/>
      <c r="N316" s="170"/>
      <c r="O316" s="136"/>
      <c r="P316" s="89"/>
      <c r="Q316" s="171"/>
      <c r="R316" s="88"/>
      <c r="S316" s="89"/>
      <c r="T316" s="90"/>
      <c r="U316" s="91"/>
    </row>
    <row r="317" spans="1:21" s="86" customFormat="1">
      <c r="A317" s="73"/>
      <c r="B317"/>
      <c r="C317" s="161"/>
      <c r="D317" s="87"/>
      <c r="E317" s="131"/>
      <c r="F317" s="136"/>
      <c r="G317" s="89"/>
      <c r="H317" s="170"/>
      <c r="I317" s="136"/>
      <c r="J317" s="89"/>
      <c r="K317" s="170"/>
      <c r="L317" s="136"/>
      <c r="M317" s="89"/>
      <c r="N317" s="170"/>
      <c r="O317" s="136"/>
      <c r="P317" s="89"/>
      <c r="Q317" s="171"/>
      <c r="R317" s="88"/>
      <c r="S317" s="89"/>
      <c r="T317" s="90"/>
      <c r="U317" s="91"/>
    </row>
    <row r="318" spans="1:21" s="86" customFormat="1">
      <c r="A318" s="73"/>
      <c r="B318"/>
      <c r="C318" s="161"/>
      <c r="D318" s="87"/>
      <c r="E318" s="131"/>
      <c r="F318" s="136"/>
      <c r="G318" s="89"/>
      <c r="H318" s="170"/>
      <c r="I318" s="136"/>
      <c r="J318" s="89"/>
      <c r="K318" s="170"/>
      <c r="L318" s="136"/>
      <c r="M318" s="89"/>
      <c r="N318" s="170"/>
      <c r="O318" s="136"/>
      <c r="P318" s="89"/>
      <c r="Q318" s="171"/>
      <c r="R318" s="88"/>
      <c r="S318" s="89"/>
      <c r="T318" s="90"/>
      <c r="U318" s="91"/>
    </row>
    <row r="319" spans="1:21" s="86" customFormat="1">
      <c r="A319" s="73"/>
      <c r="B319"/>
      <c r="C319" s="161"/>
      <c r="D319" s="87"/>
      <c r="E319" s="131"/>
      <c r="F319" s="136"/>
      <c r="G319" s="89"/>
      <c r="H319" s="170"/>
      <c r="I319" s="136"/>
      <c r="J319" s="89"/>
      <c r="K319" s="170"/>
      <c r="L319" s="136"/>
      <c r="M319" s="89"/>
      <c r="N319" s="170"/>
      <c r="O319" s="136"/>
      <c r="P319" s="89"/>
      <c r="Q319" s="171"/>
      <c r="R319" s="88"/>
      <c r="S319" s="89"/>
      <c r="T319" s="90"/>
      <c r="U319" s="91"/>
    </row>
    <row r="320" spans="1:21" s="86" customFormat="1">
      <c r="A320" s="73"/>
      <c r="B320"/>
      <c r="C320" s="161"/>
      <c r="D320" s="87"/>
      <c r="E320" s="131"/>
      <c r="F320" s="136"/>
      <c r="G320" s="89"/>
      <c r="H320" s="170"/>
      <c r="I320" s="136"/>
      <c r="J320" s="89"/>
      <c r="K320" s="170"/>
      <c r="L320" s="136"/>
      <c r="M320" s="89"/>
      <c r="N320" s="170"/>
      <c r="O320" s="136"/>
      <c r="P320" s="89"/>
      <c r="Q320" s="171"/>
      <c r="R320" s="88"/>
      <c r="S320" s="89"/>
      <c r="T320" s="90"/>
      <c r="U320" s="91"/>
    </row>
    <row r="321" spans="1:21" s="86" customFormat="1">
      <c r="A321" s="73"/>
      <c r="B321"/>
      <c r="C321" s="161"/>
      <c r="D321" s="87"/>
      <c r="E321" s="131"/>
      <c r="F321" s="136"/>
      <c r="G321" s="89"/>
      <c r="H321" s="170"/>
      <c r="I321" s="136"/>
      <c r="J321" s="89"/>
      <c r="K321" s="170"/>
      <c r="L321" s="136"/>
      <c r="M321" s="89"/>
      <c r="N321" s="170"/>
      <c r="O321" s="136"/>
      <c r="P321" s="89"/>
      <c r="Q321" s="171"/>
      <c r="R321" s="88"/>
      <c r="S321" s="89"/>
      <c r="T321" s="90"/>
      <c r="U321" s="91"/>
    </row>
    <row r="322" spans="1:21" s="86" customFormat="1">
      <c r="A322" s="73"/>
      <c r="B322"/>
      <c r="C322" s="161"/>
      <c r="D322" s="87"/>
      <c r="E322" s="131"/>
      <c r="F322" s="136"/>
      <c r="G322" s="89"/>
      <c r="H322" s="139"/>
      <c r="I322" s="136"/>
      <c r="J322" s="89"/>
      <c r="K322" s="139"/>
      <c r="L322" s="136"/>
      <c r="M322" s="89"/>
      <c r="N322" s="169"/>
      <c r="O322" s="136"/>
      <c r="P322" s="89"/>
      <c r="Q322" s="171"/>
      <c r="R322" s="88"/>
      <c r="S322" s="89"/>
      <c r="T322" s="90"/>
      <c r="U322" s="91"/>
    </row>
    <row r="323" spans="1:21" s="86" customFormat="1">
      <c r="A323" s="132"/>
      <c r="B323"/>
      <c r="C323" s="161"/>
      <c r="D323" s="87"/>
      <c r="E323" s="131"/>
      <c r="F323" s="136"/>
      <c r="G323" s="89"/>
      <c r="H323" s="139"/>
      <c r="I323" s="136"/>
      <c r="J323" s="89"/>
      <c r="K323" s="139"/>
      <c r="L323" s="136"/>
      <c r="M323" s="89"/>
      <c r="N323" s="139"/>
      <c r="O323" s="136"/>
      <c r="P323" s="89"/>
      <c r="Q323" s="142"/>
      <c r="R323" s="88"/>
      <c r="S323" s="89"/>
      <c r="T323" s="90"/>
      <c r="U323" s="91"/>
    </row>
    <row r="324" spans="1:21" s="86" customFormat="1">
      <c r="A324" s="73"/>
      <c r="B324"/>
      <c r="C324" s="161"/>
      <c r="D324" s="87"/>
      <c r="E324" s="131"/>
      <c r="F324" s="136"/>
      <c r="G324" s="89"/>
      <c r="H324" s="139"/>
      <c r="I324" s="136"/>
      <c r="J324" s="89"/>
      <c r="K324" s="139"/>
      <c r="L324" s="136"/>
      <c r="M324" s="89"/>
      <c r="N324" s="139"/>
      <c r="O324" s="136"/>
      <c r="P324" s="89"/>
      <c r="Q324" s="142"/>
      <c r="R324" s="88"/>
      <c r="S324" s="89"/>
      <c r="T324" s="90"/>
      <c r="U324" s="91"/>
    </row>
    <row r="325" spans="1:21" s="86" customFormat="1">
      <c r="A325" s="73"/>
      <c r="B325"/>
      <c r="C325" s="161"/>
      <c r="D325" s="87"/>
      <c r="E325" s="131"/>
      <c r="F325" s="136"/>
      <c r="G325" s="89"/>
      <c r="H325" s="139"/>
      <c r="I325" s="136"/>
      <c r="J325" s="89"/>
      <c r="K325" s="139"/>
      <c r="L325" s="136"/>
      <c r="M325" s="89"/>
      <c r="N325" s="139"/>
      <c r="O325" s="136"/>
      <c r="P325" s="89"/>
      <c r="Q325" s="142"/>
      <c r="R325" s="88"/>
      <c r="S325" s="89"/>
      <c r="T325" s="90"/>
      <c r="U325" s="91"/>
    </row>
    <row r="326" spans="1:21" s="86" customFormat="1">
      <c r="A326" s="73"/>
      <c r="B326"/>
      <c r="C326" s="161"/>
      <c r="D326" s="87"/>
      <c r="E326" s="131"/>
      <c r="F326" s="136"/>
      <c r="G326" s="89"/>
      <c r="H326" s="139"/>
      <c r="I326" s="136"/>
      <c r="J326" s="89"/>
      <c r="K326" s="139"/>
      <c r="L326" s="136"/>
      <c r="M326" s="89"/>
      <c r="N326" s="139"/>
      <c r="O326" s="136"/>
      <c r="P326" s="89"/>
      <c r="Q326" s="142"/>
      <c r="R326" s="88"/>
      <c r="S326" s="89"/>
      <c r="T326" s="90"/>
      <c r="U326" s="91"/>
    </row>
    <row r="327" spans="1:21" s="86" customFormat="1">
      <c r="A327" s="73"/>
      <c r="B327"/>
      <c r="C327" s="161"/>
      <c r="D327" s="87"/>
      <c r="E327" s="131"/>
      <c r="F327" s="136"/>
      <c r="G327" s="89"/>
      <c r="H327" s="139"/>
      <c r="I327" s="136"/>
      <c r="J327" s="89"/>
      <c r="K327" s="139"/>
      <c r="L327" s="136"/>
      <c r="M327" s="89"/>
      <c r="N327" s="139"/>
      <c r="O327" s="136"/>
      <c r="P327" s="89"/>
      <c r="Q327" s="142"/>
      <c r="R327" s="88"/>
      <c r="S327" s="89"/>
      <c r="T327" s="90"/>
      <c r="U327" s="91"/>
    </row>
    <row r="328" spans="1:21" s="86" customFormat="1">
      <c r="A328" s="73"/>
      <c r="B328"/>
      <c r="C328" s="161"/>
      <c r="D328" s="87"/>
      <c r="E328" s="131"/>
      <c r="F328" s="136"/>
      <c r="G328" s="89"/>
      <c r="H328" s="139"/>
      <c r="I328" s="136"/>
      <c r="J328" s="89"/>
      <c r="K328" s="139"/>
      <c r="L328" s="136"/>
      <c r="M328" s="89"/>
      <c r="N328" s="139"/>
      <c r="O328" s="136"/>
      <c r="P328" s="89"/>
      <c r="Q328" s="142"/>
      <c r="R328" s="88"/>
      <c r="S328" s="89"/>
      <c r="T328" s="90"/>
      <c r="U328" s="91"/>
    </row>
    <row r="329" spans="1:21" s="86" customFormat="1">
      <c r="A329" s="132"/>
      <c r="B329"/>
      <c r="C329" s="161"/>
      <c r="D329" s="87"/>
      <c r="E329" s="131"/>
      <c r="F329" s="136"/>
      <c r="G329" s="89"/>
      <c r="H329" s="139"/>
      <c r="I329" s="136"/>
      <c r="J329" s="89"/>
      <c r="K329" s="139"/>
      <c r="L329" s="136"/>
      <c r="M329" s="89"/>
      <c r="N329" s="139"/>
      <c r="O329" s="136"/>
      <c r="P329" s="89"/>
      <c r="Q329" s="142"/>
      <c r="R329" s="88"/>
      <c r="S329" s="89"/>
      <c r="T329" s="90"/>
      <c r="U329" s="91"/>
    </row>
    <row r="330" spans="1:21" s="86" customFormat="1">
      <c r="A330" s="132"/>
      <c r="B330"/>
      <c r="C330" s="161"/>
      <c r="D330" s="87"/>
      <c r="E330" s="131"/>
      <c r="F330" s="136"/>
      <c r="G330" s="89"/>
      <c r="H330" s="139"/>
      <c r="I330" s="136"/>
      <c r="J330" s="89"/>
      <c r="K330" s="139"/>
      <c r="L330" s="136"/>
      <c r="M330" s="89"/>
      <c r="N330" s="139"/>
      <c r="O330" s="136"/>
      <c r="P330" s="89"/>
      <c r="Q330" s="142"/>
      <c r="R330" s="88"/>
      <c r="S330" s="89"/>
      <c r="T330" s="90"/>
      <c r="U330" s="91"/>
    </row>
    <row r="331" spans="1:21" s="86" customFormat="1">
      <c r="A331" s="73"/>
      <c r="B331"/>
      <c r="C331" s="161"/>
      <c r="D331" s="87"/>
      <c r="E331" s="131"/>
      <c r="F331" s="136"/>
      <c r="G331" s="89"/>
      <c r="H331" s="139"/>
      <c r="I331" s="136"/>
      <c r="J331" s="89"/>
      <c r="K331" s="139"/>
      <c r="L331" s="136"/>
      <c r="M331" s="89"/>
      <c r="N331" s="139"/>
      <c r="O331" s="136"/>
      <c r="P331" s="89"/>
      <c r="Q331" s="142"/>
      <c r="R331" s="88"/>
      <c r="S331" s="89"/>
      <c r="T331" s="90"/>
      <c r="U331" s="91"/>
    </row>
    <row r="332" spans="1:21" s="86" customFormat="1">
      <c r="A332" s="73"/>
      <c r="B332"/>
      <c r="C332" s="161"/>
      <c r="D332" s="87"/>
      <c r="E332" s="131"/>
      <c r="F332" s="136"/>
      <c r="G332" s="89"/>
      <c r="H332" s="139"/>
      <c r="I332" s="136"/>
      <c r="J332" s="89"/>
      <c r="K332" s="139"/>
      <c r="L332" s="136"/>
      <c r="M332" s="89"/>
      <c r="N332" s="139"/>
      <c r="O332" s="136"/>
      <c r="P332" s="89"/>
      <c r="Q332" s="142"/>
      <c r="R332" s="88"/>
      <c r="S332" s="89"/>
      <c r="T332" s="90"/>
      <c r="U332" s="91"/>
    </row>
    <row r="333" spans="1:21" s="86" customFormat="1">
      <c r="A333" s="73"/>
      <c r="B333"/>
      <c r="C333" s="161"/>
      <c r="D333" s="87"/>
      <c r="E333" s="131"/>
      <c r="F333" s="136"/>
      <c r="G333" s="89"/>
      <c r="H333" s="139"/>
      <c r="I333" s="136"/>
      <c r="J333" s="89"/>
      <c r="K333" s="139"/>
      <c r="L333" s="146"/>
      <c r="M333" s="89"/>
      <c r="N333" s="139"/>
      <c r="O333" s="136"/>
      <c r="P333" s="89"/>
      <c r="Q333" s="142"/>
      <c r="R333" s="88"/>
      <c r="S333" s="89"/>
      <c r="T333" s="90"/>
      <c r="U333" s="91"/>
    </row>
    <row r="334" spans="1:21" s="86" customFormat="1">
      <c r="A334" s="132"/>
      <c r="B334"/>
      <c r="C334" s="161"/>
      <c r="D334" s="87"/>
      <c r="E334" s="131"/>
      <c r="F334" s="136"/>
      <c r="G334" s="89"/>
      <c r="H334" s="139"/>
      <c r="I334" s="136"/>
      <c r="J334" s="89"/>
      <c r="K334" s="139"/>
      <c r="L334" s="146"/>
      <c r="M334" s="89"/>
      <c r="N334" s="139"/>
      <c r="O334" s="136"/>
      <c r="P334" s="89"/>
      <c r="Q334" s="142"/>
      <c r="R334" s="88"/>
      <c r="S334" s="89"/>
      <c r="T334" s="90"/>
      <c r="U334" s="91"/>
    </row>
    <row r="335" spans="1:21" s="86" customFormat="1">
      <c r="A335" s="73"/>
      <c r="B335"/>
      <c r="C335" s="161"/>
      <c r="D335" s="87"/>
      <c r="E335" s="131"/>
      <c r="F335" s="136"/>
      <c r="G335" s="89"/>
      <c r="H335" s="139"/>
      <c r="I335" s="136"/>
      <c r="J335" s="89"/>
      <c r="K335" s="139"/>
      <c r="L335" s="146"/>
      <c r="M335" s="89"/>
      <c r="N335" s="139"/>
      <c r="O335" s="136"/>
      <c r="P335" s="89"/>
      <c r="Q335" s="142"/>
      <c r="R335" s="88"/>
      <c r="S335" s="89"/>
      <c r="T335" s="90"/>
      <c r="U335" s="91"/>
    </row>
    <row r="336" spans="1:21" s="86" customFormat="1">
      <c r="A336" s="73"/>
      <c r="B336"/>
      <c r="C336" s="161"/>
      <c r="D336" s="87"/>
      <c r="E336" s="131"/>
      <c r="F336" s="136"/>
      <c r="G336" s="89"/>
      <c r="H336" s="139"/>
      <c r="I336" s="136"/>
      <c r="J336" s="89"/>
      <c r="K336" s="139"/>
      <c r="L336" s="146"/>
      <c r="M336" s="89"/>
      <c r="N336" s="139"/>
      <c r="O336" s="136"/>
      <c r="P336" s="89"/>
      <c r="Q336" s="142"/>
      <c r="R336" s="88"/>
      <c r="S336" s="89"/>
      <c r="T336" s="90"/>
      <c r="U336" s="91"/>
    </row>
    <row r="337" spans="1:21" s="86" customFormat="1">
      <c r="A337" s="73"/>
      <c r="B337"/>
      <c r="C337" s="161"/>
      <c r="D337" s="87"/>
      <c r="E337" s="131"/>
      <c r="F337" s="136"/>
      <c r="G337" s="89"/>
      <c r="H337" s="139"/>
      <c r="I337" s="136"/>
      <c r="J337" s="89"/>
      <c r="K337" s="139"/>
      <c r="L337" s="146"/>
      <c r="M337" s="89"/>
      <c r="N337" s="139"/>
      <c r="O337" s="136"/>
      <c r="P337" s="89"/>
      <c r="Q337" s="142"/>
      <c r="R337" s="88"/>
      <c r="S337" s="89"/>
      <c r="T337" s="90"/>
      <c r="U337" s="91"/>
    </row>
    <row r="338" spans="1:21" s="86" customFormat="1">
      <c r="A338" s="73"/>
      <c r="B338"/>
      <c r="C338" s="161"/>
      <c r="D338" s="87"/>
      <c r="E338" s="131"/>
      <c r="F338" s="136"/>
      <c r="G338" s="89"/>
      <c r="H338" s="139"/>
      <c r="I338" s="136"/>
      <c r="J338" s="89"/>
      <c r="K338" s="139"/>
      <c r="L338" s="146"/>
      <c r="M338" s="89"/>
      <c r="N338" s="139"/>
      <c r="O338" s="136"/>
      <c r="P338" s="89"/>
      <c r="Q338" s="142"/>
      <c r="R338" s="88"/>
      <c r="S338" s="89"/>
      <c r="T338" s="90"/>
      <c r="U338" s="91"/>
    </row>
    <row r="339" spans="1:21" s="86" customFormat="1">
      <c r="A339" s="73"/>
      <c r="B339"/>
      <c r="C339" s="161"/>
      <c r="D339" s="87"/>
      <c r="E339" s="131"/>
      <c r="F339" s="136"/>
      <c r="G339" s="89"/>
      <c r="H339" s="139"/>
      <c r="I339" s="136"/>
      <c r="J339" s="89"/>
      <c r="K339" s="139"/>
      <c r="L339" s="146"/>
      <c r="M339" s="89"/>
      <c r="N339" s="139"/>
      <c r="O339" s="136"/>
      <c r="P339" s="89"/>
      <c r="Q339" s="142"/>
      <c r="R339" s="88"/>
      <c r="S339" s="89"/>
      <c r="T339" s="90"/>
      <c r="U339" s="91"/>
    </row>
    <row r="340" spans="1:21" s="86" customFormat="1">
      <c r="A340" s="73"/>
      <c r="B340"/>
      <c r="C340" s="161"/>
      <c r="D340" s="87"/>
      <c r="E340" s="131"/>
      <c r="F340" s="136"/>
      <c r="G340" s="89"/>
      <c r="H340" s="139"/>
      <c r="I340" s="136"/>
      <c r="J340" s="89"/>
      <c r="K340" s="139"/>
      <c r="L340" s="146"/>
      <c r="M340" s="89"/>
      <c r="N340" s="139"/>
      <c r="O340" s="136"/>
      <c r="P340" s="89"/>
      <c r="Q340" s="142"/>
      <c r="R340" s="88"/>
      <c r="S340" s="89"/>
      <c r="T340" s="90"/>
      <c r="U340" s="91"/>
    </row>
    <row r="341" spans="1:21" s="86" customFormat="1">
      <c r="A341" s="73"/>
      <c r="B341"/>
      <c r="C341" s="161"/>
      <c r="D341" s="87"/>
      <c r="E341" s="131"/>
      <c r="F341" s="136"/>
      <c r="G341" s="89"/>
      <c r="H341" s="139"/>
      <c r="I341" s="136"/>
      <c r="J341" s="89"/>
      <c r="K341" s="139"/>
      <c r="L341" s="146"/>
      <c r="M341" s="89"/>
      <c r="N341" s="139"/>
      <c r="O341" s="136"/>
      <c r="P341" s="89"/>
      <c r="Q341" s="142"/>
      <c r="R341" s="88"/>
      <c r="S341" s="89"/>
      <c r="T341" s="90"/>
      <c r="U341" s="91"/>
    </row>
    <row r="342" spans="1:21" s="86" customFormat="1">
      <c r="A342" s="73"/>
      <c r="B342"/>
      <c r="C342" s="161"/>
      <c r="D342" s="87"/>
      <c r="E342" s="131"/>
      <c r="F342" s="136"/>
      <c r="G342" s="89"/>
      <c r="H342" s="139"/>
      <c r="I342" s="136"/>
      <c r="J342" s="89"/>
      <c r="K342" s="139"/>
      <c r="L342" s="146"/>
      <c r="M342" s="89"/>
      <c r="N342" s="139"/>
      <c r="O342" s="136"/>
      <c r="P342" s="89"/>
      <c r="Q342" s="142"/>
      <c r="R342" s="88"/>
      <c r="S342" s="89"/>
      <c r="T342" s="90"/>
      <c r="U342" s="91"/>
    </row>
    <row r="343" spans="1:21" s="86" customFormat="1">
      <c r="A343" s="73"/>
      <c r="B343"/>
      <c r="C343" s="161"/>
      <c r="D343" s="87"/>
      <c r="E343" s="131"/>
      <c r="F343" s="136"/>
      <c r="G343" s="89"/>
      <c r="H343" s="139"/>
      <c r="I343" s="136"/>
      <c r="J343" s="89"/>
      <c r="K343" s="139"/>
      <c r="L343" s="146"/>
      <c r="M343" s="89"/>
      <c r="N343" s="139"/>
      <c r="O343" s="136"/>
      <c r="P343" s="89"/>
      <c r="Q343" s="142"/>
      <c r="R343" s="88"/>
      <c r="S343" s="89"/>
      <c r="T343" s="90"/>
      <c r="U343" s="91"/>
    </row>
    <row r="344" spans="1:21" s="86" customFormat="1">
      <c r="A344" s="73"/>
      <c r="B344"/>
      <c r="C344" s="161"/>
      <c r="D344" s="87"/>
      <c r="E344" s="131"/>
      <c r="F344" s="136"/>
      <c r="G344" s="89"/>
      <c r="H344" s="166"/>
      <c r="I344" s="136"/>
      <c r="J344" s="89"/>
      <c r="K344" s="166"/>
      <c r="L344" s="146"/>
      <c r="M344" s="89"/>
      <c r="N344" s="139"/>
      <c r="O344" s="136"/>
      <c r="P344" s="89"/>
      <c r="Q344" s="142"/>
      <c r="R344" s="88"/>
      <c r="S344" s="89"/>
      <c r="T344" s="90"/>
      <c r="U344" s="91"/>
    </row>
    <row r="345" spans="1:21" ht="13.5" thickBot="1">
      <c r="R345" s="155"/>
      <c r="S345" s="127"/>
      <c r="T345" s="165"/>
    </row>
    <row r="346" spans="1:21" s="86" customFormat="1" ht="13.5" thickTop="1">
      <c r="R346" s="59"/>
      <c r="S346" s="113"/>
      <c r="T346" s="153"/>
      <c r="U346" s="91"/>
    </row>
    <row r="347" spans="1:21" s="33" customFormat="1">
      <c r="A347"/>
      <c r="B347"/>
      <c r="C347"/>
      <c r="D347"/>
      <c r="E347" s="109"/>
      <c r="F347" s="60"/>
      <c r="G347" s="28"/>
      <c r="H347" s="94"/>
      <c r="I347" s="61"/>
      <c r="J347" s="28"/>
      <c r="K347" s="94"/>
      <c r="L347" s="61"/>
      <c r="M347" s="28"/>
      <c r="N347" s="43"/>
      <c r="O347" s="60"/>
      <c r="P347" s="28"/>
      <c r="Q347" s="43"/>
      <c r="R347" s="60"/>
      <c r="S347" s="28"/>
      <c r="T347" s="43"/>
      <c r="U347" s="45"/>
    </row>
    <row r="348" spans="1:21">
      <c r="H348" s="94"/>
      <c r="I348" s="61"/>
      <c r="K348" s="94"/>
      <c r="L348" s="61"/>
    </row>
    <row r="349" spans="1:21">
      <c r="H349" s="94"/>
      <c r="I349" s="61"/>
      <c r="K349" s="94"/>
      <c r="L349" s="61"/>
    </row>
    <row r="350" spans="1:21">
      <c r="K350" s="94"/>
      <c r="L350" s="61"/>
    </row>
    <row r="351" spans="1:21">
      <c r="K351" s="94"/>
      <c r="L351" s="61"/>
    </row>
    <row r="352" spans="1:21">
      <c r="K352" s="94"/>
      <c r="L352" s="61"/>
    </row>
    <row r="353" spans="11:12">
      <c r="K353" s="94"/>
      <c r="L353" s="61"/>
    </row>
    <row r="354" spans="11:12">
      <c r="K354" s="94"/>
      <c r="L354" s="61"/>
    </row>
    <row r="355" spans="11:12">
      <c r="K355" s="94"/>
      <c r="L355" s="61"/>
    </row>
    <row r="356" spans="11:12">
      <c r="K356" s="94"/>
      <c r="L356" s="61"/>
    </row>
    <row r="357" spans="11:12">
      <c r="K357" s="94"/>
      <c r="L357" s="61"/>
    </row>
  </sheetData>
  <mergeCells count="17"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  <mergeCell ref="A2:H2"/>
    <mergeCell ref="F6:G6"/>
    <mergeCell ref="L6:M6"/>
    <mergeCell ref="F5:H5"/>
    <mergeCell ref="O5:Q5"/>
  </mergeCells>
  <phoneticPr fontId="0" type="noConversion"/>
  <pageMargins left="0.25" right="0.25" top="0.75" bottom="0.75" header="0.3" footer="0.3"/>
  <pageSetup paperSize="5" scale="5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topLeftCell="A34" workbookViewId="0">
      <selection activeCell="N33" sqref="N33"/>
    </sheetView>
  </sheetViews>
  <sheetFormatPr defaultRowHeight="12.75"/>
  <cols>
    <col min="1" max="1" width="14.42578125" customWidth="1"/>
    <col min="2" max="2" width="16.85546875" customWidth="1"/>
    <col min="3" max="3" width="12" customWidth="1"/>
    <col min="4" max="4" width="10.28515625" customWidth="1"/>
    <col min="5" max="5" width="7.85546875" style="109" customWidth="1"/>
    <col min="6" max="6" width="17.28515625" style="28" customWidth="1"/>
    <col min="7" max="7" width="13.85546875" style="28" customWidth="1"/>
    <col min="8" max="8" width="8.7109375" style="43" customWidth="1"/>
    <col min="9" max="9" width="13.140625" style="28" customWidth="1"/>
    <col min="10" max="10" width="12.5703125" style="28" customWidth="1"/>
    <col min="11" max="11" width="2.140625" style="43" customWidth="1"/>
    <col min="12" max="13" width="9.140625" style="28"/>
    <col min="14" max="14" width="9.140625" style="43"/>
    <col min="15" max="16" width="9.140625" style="28"/>
    <col min="17" max="17" width="9.140625" style="43"/>
    <col min="18" max="19" width="9.140625" style="28"/>
    <col min="20" max="20" width="9.140625" style="43"/>
  </cols>
  <sheetData>
    <row r="1" spans="1:20" ht="18">
      <c r="A1" s="51" t="s">
        <v>0</v>
      </c>
      <c r="B1" s="51"/>
      <c r="C1" s="51"/>
      <c r="D1" s="51"/>
      <c r="E1" s="110"/>
      <c r="F1" s="64"/>
      <c r="G1" s="64"/>
    </row>
    <row r="2" spans="1:20" ht="15.75">
      <c r="A2" s="48" t="s">
        <v>22</v>
      </c>
      <c r="B2" s="48"/>
      <c r="C2" s="48"/>
      <c r="D2" s="48"/>
      <c r="E2" s="110"/>
      <c r="F2" s="65"/>
      <c r="G2" s="65"/>
    </row>
    <row r="3" spans="1:20" ht="15.75">
      <c r="A3" s="130" t="s">
        <v>394</v>
      </c>
      <c r="B3" s="54"/>
      <c r="C3" s="49"/>
      <c r="D3" s="49"/>
      <c r="E3" s="111"/>
      <c r="F3" s="66"/>
      <c r="G3" s="66"/>
    </row>
    <row r="4" spans="1:20" ht="15.75">
      <c r="A4" s="356"/>
      <c r="B4" s="356"/>
      <c r="C4" s="356"/>
      <c r="D4" s="356"/>
      <c r="E4" s="356"/>
      <c r="F4" s="356"/>
      <c r="G4" s="356"/>
    </row>
    <row r="5" spans="1:20" ht="15.75">
      <c r="A5" s="37"/>
      <c r="B5" s="37"/>
      <c r="C5" s="359" t="s">
        <v>12</v>
      </c>
      <c r="D5" s="360"/>
      <c r="E5" s="112"/>
    </row>
    <row r="6" spans="1:20" ht="15.75">
      <c r="A6" s="37"/>
      <c r="B6" s="37"/>
      <c r="C6" s="357" t="s">
        <v>44</v>
      </c>
      <c r="D6" s="358"/>
      <c r="E6" s="112"/>
      <c r="F6" s="355" t="s">
        <v>16</v>
      </c>
      <c r="G6" s="355"/>
      <c r="H6" s="185" t="s">
        <v>33</v>
      </c>
    </row>
    <row r="7" spans="1:20" ht="15.75">
      <c r="A7" s="314" t="s">
        <v>13</v>
      </c>
      <c r="B7" s="38" t="s">
        <v>14</v>
      </c>
      <c r="C7" s="303" t="s">
        <v>395</v>
      </c>
      <c r="D7" s="303" t="s">
        <v>26</v>
      </c>
      <c r="E7" s="104" t="s">
        <v>27</v>
      </c>
      <c r="F7" s="63" t="s">
        <v>395</v>
      </c>
      <c r="G7" s="105" t="s">
        <v>26</v>
      </c>
      <c r="H7" s="315"/>
    </row>
    <row r="8" spans="1:20" s="86" customFormat="1">
      <c r="A8" s="214"/>
      <c r="B8" s="72"/>
      <c r="C8" s="194"/>
      <c r="D8" s="287"/>
      <c r="E8" s="133"/>
      <c r="F8" s="240"/>
      <c r="G8" s="134"/>
      <c r="H8" s="261"/>
      <c r="I8" s="167"/>
      <c r="J8" s="167"/>
      <c r="K8" s="168"/>
      <c r="L8" s="167"/>
      <c r="M8" s="167"/>
      <c r="N8" s="168"/>
      <c r="O8" s="167"/>
      <c r="P8" s="167"/>
      <c r="Q8" s="168"/>
      <c r="R8" s="167"/>
      <c r="S8" s="167"/>
      <c r="T8" s="168"/>
    </row>
    <row r="9" spans="1:20" s="86" customFormat="1">
      <c r="A9" s="286" t="s">
        <v>122</v>
      </c>
      <c r="B9" s="279"/>
      <c r="C9" s="287"/>
      <c r="D9" s="287"/>
      <c r="E9" s="133"/>
      <c r="F9" s="277"/>
      <c r="G9" s="277"/>
      <c r="H9" s="288"/>
      <c r="I9" s="167"/>
      <c r="J9" s="167"/>
      <c r="K9" s="168"/>
      <c r="L9" s="167"/>
      <c r="M9" s="167"/>
      <c r="N9" s="168"/>
      <c r="O9" s="167"/>
      <c r="P9" s="167"/>
      <c r="Q9" s="168"/>
      <c r="R9" s="167"/>
      <c r="S9" s="167"/>
      <c r="T9" s="168"/>
    </row>
    <row r="10" spans="1:20" s="86" customFormat="1">
      <c r="A10" s="341">
        <v>1160</v>
      </c>
      <c r="B10" s="289" t="s">
        <v>125</v>
      </c>
      <c r="C10" s="287"/>
      <c r="D10" s="337">
        <v>350</v>
      </c>
      <c r="E10" s="133">
        <v>0.49880000000000002</v>
      </c>
      <c r="F10" s="208"/>
      <c r="G10" s="208">
        <v>12800000</v>
      </c>
      <c r="H10" s="290" t="s">
        <v>57</v>
      </c>
      <c r="I10" s="167"/>
      <c r="J10" s="167"/>
      <c r="K10" s="168"/>
      <c r="L10" s="167"/>
      <c r="M10" s="167"/>
      <c r="N10" s="168"/>
      <c r="O10" s="167"/>
      <c r="P10" s="167"/>
      <c r="Q10" s="168"/>
      <c r="R10" s="167"/>
      <c r="S10" s="167"/>
      <c r="T10" s="168"/>
    </row>
    <row r="11" spans="1:20" s="86" customFormat="1">
      <c r="A11" s="286"/>
      <c r="B11" s="279"/>
      <c r="C11" s="287"/>
      <c r="D11" s="287"/>
      <c r="E11" s="133"/>
      <c r="F11" s="277"/>
      <c r="G11" s="277"/>
      <c r="H11" s="288"/>
      <c r="I11" s="167"/>
      <c r="J11" s="167"/>
      <c r="K11" s="168"/>
      <c r="L11" s="167"/>
      <c r="M11" s="167"/>
      <c r="N11" s="168"/>
      <c r="O11" s="167"/>
      <c r="P11" s="167"/>
      <c r="Q11" s="168"/>
      <c r="R11" s="167"/>
      <c r="S11" s="167"/>
      <c r="T11" s="168"/>
    </row>
    <row r="12" spans="1:20" ht="13.5" customHeight="1">
      <c r="A12" s="200" t="s">
        <v>47</v>
      </c>
      <c r="B12" s="174"/>
      <c r="C12" s="215"/>
      <c r="D12" s="287"/>
      <c r="E12" s="133"/>
      <c r="F12" s="208"/>
      <c r="G12" s="199"/>
      <c r="H12" s="262"/>
    </row>
    <row r="13" spans="1:20" ht="13.5" customHeight="1">
      <c r="A13" s="201" t="s">
        <v>373</v>
      </c>
      <c r="B13" s="174" t="s">
        <v>56</v>
      </c>
      <c r="C13" s="215"/>
      <c r="D13" s="215">
        <v>2697</v>
      </c>
      <c r="E13" s="133">
        <v>0.57020000000000004</v>
      </c>
      <c r="F13" s="208"/>
      <c r="G13" s="208">
        <v>54000000</v>
      </c>
      <c r="H13" s="262" t="s">
        <v>57</v>
      </c>
    </row>
    <row r="14" spans="1:20" ht="13.5" customHeight="1">
      <c r="A14" s="200"/>
      <c r="B14" s="174"/>
      <c r="C14" s="215"/>
      <c r="D14" s="287"/>
      <c r="E14" s="133"/>
      <c r="F14" s="208"/>
      <c r="G14" s="275"/>
      <c r="H14" s="262"/>
    </row>
    <row r="15" spans="1:20" ht="13.5" customHeight="1">
      <c r="A15" s="200" t="s">
        <v>111</v>
      </c>
      <c r="B15" s="174"/>
      <c r="C15" s="215"/>
      <c r="D15" s="287"/>
      <c r="E15" s="133"/>
      <c r="F15" s="208"/>
      <c r="G15" s="275"/>
      <c r="H15" s="262"/>
    </row>
    <row r="16" spans="1:20" ht="13.5" customHeight="1">
      <c r="A16" s="201" t="s">
        <v>374</v>
      </c>
      <c r="B16" s="174" t="s">
        <v>117</v>
      </c>
      <c r="C16" s="215">
        <v>6843</v>
      </c>
      <c r="D16" s="287"/>
      <c r="E16" s="133"/>
      <c r="F16" s="208">
        <v>119726400</v>
      </c>
      <c r="G16" s="275"/>
      <c r="H16" s="262" t="s">
        <v>57</v>
      </c>
    </row>
    <row r="17" spans="1:8" ht="13.5" customHeight="1">
      <c r="A17" s="200"/>
      <c r="B17" s="174"/>
      <c r="C17" s="215"/>
      <c r="D17" s="287"/>
      <c r="E17" s="133"/>
      <c r="F17" s="208"/>
      <c r="G17" s="281"/>
      <c r="H17" s="262"/>
    </row>
    <row r="18" spans="1:8" ht="13.5" customHeight="1">
      <c r="A18" s="200" t="s">
        <v>170</v>
      </c>
      <c r="B18" s="174"/>
      <c r="C18" s="215"/>
      <c r="D18" s="287"/>
      <c r="E18" s="133"/>
      <c r="F18" s="208"/>
      <c r="G18" s="281"/>
      <c r="H18" s="262"/>
    </row>
    <row r="19" spans="1:8" ht="13.5" customHeight="1">
      <c r="A19" s="200" t="s">
        <v>275</v>
      </c>
      <c r="B19" s="174" t="s">
        <v>185</v>
      </c>
      <c r="C19" s="215">
        <v>143</v>
      </c>
      <c r="D19" s="287"/>
      <c r="E19" s="133">
        <v>0.66600000000000004</v>
      </c>
      <c r="F19" s="208">
        <v>2500000</v>
      </c>
      <c r="G19" s="281"/>
      <c r="H19" s="262" t="s">
        <v>57</v>
      </c>
    </row>
    <row r="20" spans="1:8" ht="13.5" customHeight="1">
      <c r="A20" s="200"/>
      <c r="B20" s="174"/>
      <c r="C20" s="215"/>
      <c r="D20" s="287"/>
      <c r="E20" s="133"/>
      <c r="F20" s="208"/>
      <c r="G20" s="292"/>
      <c r="H20" s="262"/>
    </row>
    <row r="21" spans="1:8" ht="13.5" customHeight="1">
      <c r="A21" s="200" t="s">
        <v>160</v>
      </c>
      <c r="B21" s="174"/>
      <c r="C21" s="215"/>
      <c r="D21" s="287"/>
      <c r="E21" s="133"/>
      <c r="F21" s="208"/>
      <c r="G21" s="292"/>
      <c r="H21" s="262"/>
    </row>
    <row r="22" spans="1:8" ht="13.5" customHeight="1">
      <c r="A22" s="201" t="s">
        <v>375</v>
      </c>
      <c r="B22" s="174" t="s">
        <v>220</v>
      </c>
      <c r="C22" s="215">
        <v>2841</v>
      </c>
      <c r="D22" s="287"/>
      <c r="E22" s="133">
        <v>0.63</v>
      </c>
      <c r="F22" s="208">
        <v>108255000</v>
      </c>
      <c r="G22" s="292"/>
      <c r="H22" s="262" t="s">
        <v>57</v>
      </c>
    </row>
    <row r="23" spans="1:8" ht="13.5" customHeight="1">
      <c r="A23" s="201"/>
      <c r="B23" s="174"/>
      <c r="C23" s="215"/>
      <c r="D23" s="287"/>
      <c r="E23" s="133"/>
      <c r="F23" s="208"/>
      <c r="G23" s="275"/>
      <c r="H23" s="262"/>
    </row>
    <row r="24" spans="1:8" ht="13.5" customHeight="1">
      <c r="A24" s="200" t="s">
        <v>48</v>
      </c>
      <c r="B24" s="174"/>
      <c r="C24" s="204"/>
      <c r="D24" s="287"/>
      <c r="E24" s="133"/>
      <c r="F24" s="208"/>
      <c r="G24" s="199"/>
      <c r="H24" s="262"/>
    </row>
    <row r="25" spans="1:8" ht="13.5" customHeight="1">
      <c r="A25" s="201" t="s">
        <v>376</v>
      </c>
      <c r="B25" s="174" t="s">
        <v>58</v>
      </c>
      <c r="C25" s="215"/>
      <c r="D25" s="215">
        <v>1063</v>
      </c>
      <c r="E25" s="133">
        <v>0.57140000000000002</v>
      </c>
      <c r="F25" s="208"/>
      <c r="G25" s="208">
        <v>29100000</v>
      </c>
      <c r="H25" s="262" t="s">
        <v>57</v>
      </c>
    </row>
    <row r="26" spans="1:8" ht="13.5" customHeight="1">
      <c r="A26" s="201" t="s">
        <v>377</v>
      </c>
      <c r="B26" s="174" t="s">
        <v>59</v>
      </c>
      <c r="C26" s="215">
        <v>1146</v>
      </c>
      <c r="D26" s="287"/>
      <c r="E26" s="133">
        <v>0.73060000000000003</v>
      </c>
      <c r="F26" s="208">
        <v>40977588</v>
      </c>
      <c r="G26" s="265"/>
      <c r="H26" s="262" t="s">
        <v>57</v>
      </c>
    </row>
    <row r="27" spans="1:8" ht="13.5" customHeight="1">
      <c r="A27" s="201"/>
      <c r="B27" s="174"/>
      <c r="C27" s="215"/>
      <c r="D27" s="287"/>
      <c r="E27" s="133"/>
      <c r="F27" s="208"/>
      <c r="G27" s="292"/>
      <c r="H27" s="262"/>
    </row>
    <row r="28" spans="1:8" ht="13.5" customHeight="1">
      <c r="A28" s="200" t="s">
        <v>171</v>
      </c>
      <c r="B28" s="174"/>
      <c r="C28" s="215"/>
      <c r="D28" s="287"/>
      <c r="E28" s="133"/>
      <c r="F28" s="208"/>
      <c r="G28" s="292"/>
      <c r="H28" s="262"/>
    </row>
    <row r="29" spans="1:8" ht="13.5" customHeight="1">
      <c r="A29" s="201" t="s">
        <v>378</v>
      </c>
      <c r="B29" s="174" t="s">
        <v>237</v>
      </c>
      <c r="C29" s="215"/>
      <c r="D29" s="215">
        <v>1513</v>
      </c>
      <c r="E29" s="133">
        <v>0.53049999999999997</v>
      </c>
      <c r="F29" s="208"/>
      <c r="G29" s="208">
        <v>26900000</v>
      </c>
      <c r="H29" s="262" t="s">
        <v>238</v>
      </c>
    </row>
    <row r="30" spans="1:8" ht="13.5" customHeight="1">
      <c r="A30" s="201" t="s">
        <v>290</v>
      </c>
      <c r="B30" s="174" t="s">
        <v>235</v>
      </c>
      <c r="C30" s="215">
        <v>2977</v>
      </c>
      <c r="D30" s="287"/>
      <c r="E30" s="133">
        <v>0.67110000000000003</v>
      </c>
      <c r="F30" s="208">
        <v>99158706</v>
      </c>
      <c r="G30" s="296"/>
      <c r="H30" s="262" t="s">
        <v>57</v>
      </c>
    </row>
    <row r="31" spans="1:8" ht="13.5" customHeight="1">
      <c r="A31" s="200"/>
      <c r="B31" s="174"/>
      <c r="C31" s="215"/>
      <c r="D31" s="287"/>
      <c r="E31" s="133"/>
      <c r="F31" s="208"/>
      <c r="G31" s="265"/>
      <c r="H31" s="262"/>
    </row>
    <row r="32" spans="1:8" ht="13.5" customHeight="1">
      <c r="A32" s="200" t="s">
        <v>51</v>
      </c>
      <c r="B32" s="174"/>
      <c r="C32" s="215"/>
      <c r="D32" s="287"/>
      <c r="E32" s="133"/>
      <c r="F32" s="208"/>
      <c r="G32" s="265"/>
      <c r="H32" s="262"/>
    </row>
    <row r="33" spans="1:8" ht="13.5" customHeight="1">
      <c r="A33" s="201" t="s">
        <v>291</v>
      </c>
      <c r="B33" s="174" t="s">
        <v>53</v>
      </c>
      <c r="C33" s="215">
        <v>10799</v>
      </c>
      <c r="D33" s="287"/>
      <c r="E33" s="133">
        <v>0.60099999999999998</v>
      </c>
      <c r="F33" s="208">
        <v>220000000</v>
      </c>
      <c r="G33" s="265"/>
      <c r="H33" s="262" t="s">
        <v>57</v>
      </c>
    </row>
    <row r="34" spans="1:8" ht="13.5" customHeight="1">
      <c r="A34" s="201" t="s">
        <v>379</v>
      </c>
      <c r="B34" s="174" t="s">
        <v>60</v>
      </c>
      <c r="C34" s="215"/>
      <c r="D34" s="215">
        <v>9634</v>
      </c>
      <c r="E34" s="133">
        <v>0.59299999999999997</v>
      </c>
      <c r="F34" s="208"/>
      <c r="G34" s="208">
        <v>126992867</v>
      </c>
      <c r="H34" s="262" t="s">
        <v>61</v>
      </c>
    </row>
    <row r="35" spans="1:8" ht="13.5" customHeight="1">
      <c r="A35" s="201" t="s">
        <v>380</v>
      </c>
      <c r="B35" s="174" t="s">
        <v>173</v>
      </c>
      <c r="C35" s="215">
        <v>3836</v>
      </c>
      <c r="D35" s="287"/>
      <c r="E35" s="133">
        <v>0.622</v>
      </c>
      <c r="F35" s="208">
        <v>81200000</v>
      </c>
      <c r="G35" s="281"/>
      <c r="H35" s="262" t="s">
        <v>57</v>
      </c>
    </row>
    <row r="36" spans="1:8" ht="13.5" customHeight="1">
      <c r="A36" s="200"/>
      <c r="B36" s="174"/>
      <c r="C36" s="215"/>
      <c r="D36" s="287"/>
      <c r="E36" s="133"/>
      <c r="F36" s="208"/>
      <c r="G36" s="281"/>
      <c r="H36" s="262"/>
    </row>
    <row r="37" spans="1:8" ht="13.5" customHeight="1">
      <c r="A37" s="200" t="s">
        <v>119</v>
      </c>
      <c r="B37" s="174"/>
      <c r="C37" s="215"/>
      <c r="D37" s="287"/>
      <c r="E37" s="133"/>
      <c r="F37" s="208"/>
      <c r="G37" s="281"/>
      <c r="H37" s="262"/>
    </row>
    <row r="38" spans="1:8" ht="13.5" customHeight="1">
      <c r="A38" s="201" t="s">
        <v>381</v>
      </c>
      <c r="B38" s="174" t="s">
        <v>192</v>
      </c>
      <c r="C38" s="215"/>
      <c r="D38" s="215">
        <v>932</v>
      </c>
      <c r="E38" s="133">
        <v>0.48570000000000002</v>
      </c>
      <c r="F38" s="208"/>
      <c r="G38" s="208">
        <v>9200000</v>
      </c>
      <c r="H38" s="262" t="s">
        <v>57</v>
      </c>
    </row>
    <row r="39" spans="1:8" ht="13.5" customHeight="1">
      <c r="A39" s="200"/>
      <c r="B39" s="174"/>
      <c r="C39" s="215"/>
      <c r="D39" s="287"/>
      <c r="E39" s="133"/>
      <c r="F39" s="208"/>
      <c r="G39" s="199"/>
      <c r="H39" s="262"/>
    </row>
    <row r="40" spans="1:8" ht="13.5" customHeight="1">
      <c r="A40" s="200" t="s">
        <v>128</v>
      </c>
      <c r="B40" s="174"/>
      <c r="C40" s="215"/>
      <c r="D40" s="287"/>
      <c r="E40" s="133"/>
      <c r="F40" s="208"/>
      <c r="G40" s="199"/>
      <c r="H40" s="262"/>
    </row>
    <row r="41" spans="1:8" ht="13.5" customHeight="1">
      <c r="A41" s="201" t="s">
        <v>382</v>
      </c>
      <c r="B41" s="174" t="s">
        <v>129</v>
      </c>
      <c r="C41" s="215">
        <v>533</v>
      </c>
      <c r="D41" s="287"/>
      <c r="E41" s="133">
        <v>0.63039999999999996</v>
      </c>
      <c r="F41" s="208">
        <v>10895000</v>
      </c>
      <c r="G41" s="268"/>
      <c r="H41" s="262" t="s">
        <v>93</v>
      </c>
    </row>
    <row r="42" spans="1:8" ht="13.5" customHeight="1">
      <c r="A42" s="200"/>
      <c r="B42" s="174"/>
      <c r="C42" s="215"/>
      <c r="D42" s="287"/>
      <c r="E42" s="133"/>
      <c r="F42" s="208"/>
      <c r="G42" s="281"/>
      <c r="H42" s="262"/>
    </row>
    <row r="43" spans="1:8" ht="13.5" customHeight="1">
      <c r="A43" s="200" t="s">
        <v>176</v>
      </c>
      <c r="B43" s="174"/>
      <c r="C43" s="215"/>
      <c r="D43" s="287"/>
      <c r="E43" s="133"/>
      <c r="F43" s="208"/>
      <c r="G43" s="281"/>
      <c r="H43" s="262"/>
    </row>
    <row r="44" spans="1:8" ht="13.5" customHeight="1">
      <c r="A44" s="201" t="s">
        <v>383</v>
      </c>
      <c r="B44" s="174" t="s">
        <v>177</v>
      </c>
      <c r="C44" s="215">
        <v>1000</v>
      </c>
      <c r="D44" s="287"/>
      <c r="E44" s="133">
        <v>0.64690000000000003</v>
      </c>
      <c r="F44" s="208">
        <v>17881998</v>
      </c>
      <c r="G44" s="281"/>
      <c r="H44" s="262" t="s">
        <v>178</v>
      </c>
    </row>
    <row r="45" spans="1:8" ht="13.5" customHeight="1">
      <c r="A45" s="200"/>
      <c r="B45" s="174"/>
      <c r="C45" s="215"/>
      <c r="D45" s="287"/>
      <c r="E45" s="133"/>
      <c r="F45" s="208"/>
      <c r="G45" s="281"/>
      <c r="H45" s="262"/>
    </row>
    <row r="46" spans="1:8" ht="13.5" customHeight="1">
      <c r="A46" s="200" t="s">
        <v>174</v>
      </c>
      <c r="B46" s="174"/>
      <c r="C46" s="215"/>
      <c r="D46" s="287"/>
      <c r="E46" s="133"/>
      <c r="F46" s="208"/>
      <c r="G46" s="281"/>
      <c r="H46" s="262"/>
    </row>
    <row r="47" spans="1:8" ht="13.5" customHeight="1">
      <c r="A47" s="201" t="s">
        <v>384</v>
      </c>
      <c r="B47" s="174" t="s">
        <v>175</v>
      </c>
      <c r="C47" s="215"/>
      <c r="D47" s="215">
        <v>18764</v>
      </c>
      <c r="E47" s="133">
        <v>0.55469999999999997</v>
      </c>
      <c r="F47" s="208"/>
      <c r="G47" s="208">
        <v>236700000</v>
      </c>
      <c r="H47" s="262" t="s">
        <v>57</v>
      </c>
    </row>
    <row r="48" spans="1:8" ht="13.5" customHeight="1">
      <c r="A48" s="201" t="s">
        <v>319</v>
      </c>
      <c r="B48" s="174" t="s">
        <v>181</v>
      </c>
      <c r="C48" s="215">
        <v>179</v>
      </c>
      <c r="D48" s="287"/>
      <c r="E48" s="133">
        <v>0.79900000000000004</v>
      </c>
      <c r="F48" s="208">
        <v>1750000</v>
      </c>
      <c r="G48" s="281"/>
      <c r="H48" s="262" t="s">
        <v>57</v>
      </c>
    </row>
    <row r="49" spans="1:8" ht="13.5" customHeight="1">
      <c r="A49" s="201" t="s">
        <v>385</v>
      </c>
      <c r="B49" s="174" t="s">
        <v>231</v>
      </c>
      <c r="C49" s="215">
        <v>8984</v>
      </c>
      <c r="D49" s="287"/>
      <c r="E49" s="133">
        <v>0.6532</v>
      </c>
      <c r="F49" s="208">
        <v>145600000</v>
      </c>
      <c r="G49" s="292"/>
      <c r="H49" s="262" t="s">
        <v>232</v>
      </c>
    </row>
    <row r="50" spans="1:8" ht="13.5" customHeight="1">
      <c r="A50" s="201" t="s">
        <v>386</v>
      </c>
      <c r="B50" s="174" t="s">
        <v>240</v>
      </c>
      <c r="C50" s="215">
        <v>3567</v>
      </c>
      <c r="D50" s="287"/>
      <c r="E50" s="133">
        <v>0.67730000000000001</v>
      </c>
      <c r="F50" s="208">
        <v>98825000</v>
      </c>
      <c r="G50" s="294"/>
      <c r="H50" s="262" t="s">
        <v>57</v>
      </c>
    </row>
    <row r="51" spans="1:8" ht="13.5" customHeight="1">
      <c r="A51" s="200"/>
      <c r="B51" s="174"/>
      <c r="C51" s="215"/>
      <c r="D51" s="287"/>
      <c r="E51" s="133"/>
      <c r="F51" s="208"/>
      <c r="G51" s="268"/>
      <c r="H51" s="262"/>
    </row>
    <row r="52" spans="1:8" ht="13.5" customHeight="1">
      <c r="A52" s="200" t="s">
        <v>87</v>
      </c>
      <c r="B52" s="174"/>
      <c r="C52" s="215"/>
      <c r="D52" s="287"/>
      <c r="E52" s="133"/>
      <c r="F52" s="208"/>
      <c r="G52" s="199"/>
      <c r="H52" s="262"/>
    </row>
    <row r="53" spans="1:8" ht="13.5" customHeight="1">
      <c r="A53" s="201" t="s">
        <v>387</v>
      </c>
      <c r="B53" s="174" t="s">
        <v>92</v>
      </c>
      <c r="C53" s="215">
        <v>6844</v>
      </c>
      <c r="D53" s="287"/>
      <c r="E53" s="133">
        <v>0.65090000000000003</v>
      </c>
      <c r="F53" s="208">
        <v>106463550</v>
      </c>
      <c r="G53" s="199"/>
      <c r="H53" s="262" t="s">
        <v>93</v>
      </c>
    </row>
    <row r="54" spans="1:8" ht="13.5" customHeight="1">
      <c r="A54" s="200"/>
      <c r="B54" s="174"/>
      <c r="C54" s="215"/>
      <c r="D54" s="287"/>
      <c r="E54" s="133"/>
      <c r="F54" s="208"/>
      <c r="G54" s="295"/>
      <c r="H54" s="262"/>
    </row>
    <row r="55" spans="1:8" ht="13.5" customHeight="1">
      <c r="A55" s="200" t="s">
        <v>82</v>
      </c>
      <c r="B55" s="174"/>
      <c r="C55" s="215"/>
      <c r="D55" s="287"/>
      <c r="E55" s="133"/>
      <c r="F55" s="208"/>
      <c r="G55" s="295"/>
      <c r="H55" s="262"/>
    </row>
    <row r="56" spans="1:8" ht="13.5" customHeight="1">
      <c r="A56" s="201" t="s">
        <v>390</v>
      </c>
      <c r="B56" s="174" t="s">
        <v>96</v>
      </c>
      <c r="C56" s="215">
        <v>8419</v>
      </c>
      <c r="D56" s="287"/>
      <c r="E56" s="133">
        <v>0.61509999999999998</v>
      </c>
      <c r="F56" s="208">
        <v>116000000</v>
      </c>
      <c r="G56" s="295"/>
      <c r="H56" s="262" t="s">
        <v>57</v>
      </c>
    </row>
    <row r="57" spans="1:8" ht="13.5" customHeight="1">
      <c r="A57" s="201" t="s">
        <v>391</v>
      </c>
      <c r="B57" s="174" t="s">
        <v>97</v>
      </c>
      <c r="C57" s="215"/>
      <c r="D57" s="215">
        <v>1961</v>
      </c>
      <c r="E57" s="133">
        <v>0.43369999999999997</v>
      </c>
      <c r="F57" s="208"/>
      <c r="G57" s="208">
        <v>47769229</v>
      </c>
      <c r="H57" s="262" t="s">
        <v>93</v>
      </c>
    </row>
    <row r="58" spans="1:8" ht="13.5" customHeight="1">
      <c r="A58" s="200"/>
      <c r="B58" s="174"/>
      <c r="C58" s="215"/>
      <c r="D58" s="287"/>
      <c r="E58" s="133"/>
      <c r="F58" s="208"/>
      <c r="G58" s="184"/>
      <c r="H58" s="262"/>
    </row>
    <row r="59" spans="1:8" ht="13.5" customHeight="1">
      <c r="A59" s="200" t="s">
        <v>135</v>
      </c>
      <c r="B59" s="174"/>
      <c r="C59" s="215"/>
      <c r="D59" s="287"/>
      <c r="E59" s="133"/>
      <c r="F59" s="208"/>
      <c r="G59" s="277"/>
      <c r="H59" s="262"/>
    </row>
    <row r="60" spans="1:8" ht="13.5" customHeight="1">
      <c r="A60" s="201" t="s">
        <v>388</v>
      </c>
      <c r="B60" s="174" t="s">
        <v>141</v>
      </c>
      <c r="C60" s="215">
        <v>433</v>
      </c>
      <c r="D60" s="287"/>
      <c r="E60" s="133">
        <v>0.61529999999999996</v>
      </c>
      <c r="F60" s="208">
        <v>12200000</v>
      </c>
      <c r="G60" s="277"/>
      <c r="H60" s="262"/>
    </row>
    <row r="61" spans="1:8" ht="13.5" customHeight="1">
      <c r="A61" s="201" t="s">
        <v>389</v>
      </c>
      <c r="B61" s="174" t="s">
        <v>142</v>
      </c>
      <c r="C61" s="215"/>
      <c r="D61" s="215">
        <v>83</v>
      </c>
      <c r="E61" s="133">
        <v>0.54169999999999996</v>
      </c>
      <c r="F61" s="208"/>
      <c r="G61" s="208">
        <v>1489000</v>
      </c>
      <c r="H61" s="262" t="s">
        <v>57</v>
      </c>
    </row>
    <row r="62" spans="1:8">
      <c r="A62" s="200"/>
      <c r="B62" s="174"/>
      <c r="C62" s="215"/>
      <c r="D62" s="287"/>
      <c r="E62" s="133"/>
      <c r="F62" s="208"/>
      <c r="G62" s="184"/>
      <c r="H62" s="262"/>
    </row>
    <row r="63" spans="1:8" ht="13.5" customHeight="1">
      <c r="A63" s="200"/>
      <c r="B63" s="174"/>
      <c r="C63" s="215"/>
      <c r="D63" s="287"/>
      <c r="E63" s="333"/>
      <c r="F63" s="208"/>
      <c r="G63" s="327"/>
      <c r="H63" s="262"/>
    </row>
    <row r="64" spans="1:8" ht="13.5" customHeight="1">
      <c r="A64" s="200" t="s">
        <v>190</v>
      </c>
      <c r="B64" s="174"/>
      <c r="C64" s="215"/>
      <c r="D64" s="287"/>
      <c r="E64" s="333"/>
      <c r="F64" s="208"/>
      <c r="G64" s="327"/>
      <c r="H64" s="262"/>
    </row>
    <row r="65" spans="1:20" ht="13.5" customHeight="1">
      <c r="A65" s="201" t="s">
        <v>340</v>
      </c>
      <c r="B65" s="174" t="s">
        <v>212</v>
      </c>
      <c r="C65" s="215">
        <v>9735</v>
      </c>
      <c r="D65" s="287"/>
      <c r="E65" s="333">
        <v>0.72189999999999999</v>
      </c>
      <c r="F65" s="208">
        <v>160700000</v>
      </c>
      <c r="G65" s="327"/>
      <c r="H65" s="262" t="s">
        <v>57</v>
      </c>
    </row>
    <row r="66" spans="1:20" ht="13.5" customHeight="1">
      <c r="A66" s="201" t="s">
        <v>336</v>
      </c>
      <c r="B66" s="174" t="s">
        <v>244</v>
      </c>
      <c r="C66" s="215"/>
      <c r="D66" s="215">
        <v>5565</v>
      </c>
      <c r="E66" s="333">
        <v>0.53649999999999998</v>
      </c>
      <c r="F66" s="208"/>
      <c r="G66" s="208">
        <v>59500000</v>
      </c>
      <c r="H66" s="262" t="s">
        <v>238</v>
      </c>
    </row>
    <row r="67" spans="1:20" ht="13.5" customHeight="1">
      <c r="A67" s="200"/>
      <c r="B67" s="174"/>
      <c r="C67" s="215"/>
      <c r="D67" s="287"/>
      <c r="E67" s="333"/>
      <c r="F67" s="208"/>
      <c r="G67" s="327"/>
      <c r="H67" s="262"/>
    </row>
    <row r="68" spans="1:20" ht="13.5" customHeight="1">
      <c r="A68" s="200" t="s">
        <v>76</v>
      </c>
      <c r="B68" s="174"/>
      <c r="C68" s="215"/>
      <c r="D68" s="287"/>
      <c r="E68" s="133"/>
      <c r="F68" s="208"/>
      <c r="G68" s="275"/>
      <c r="H68" s="262"/>
    </row>
    <row r="69" spans="1:20" ht="13.5" customHeight="1">
      <c r="A69" s="201" t="s">
        <v>346</v>
      </c>
      <c r="B69" s="174" t="s">
        <v>80</v>
      </c>
      <c r="C69" s="215"/>
      <c r="D69" s="215">
        <v>285</v>
      </c>
      <c r="E69" s="133">
        <v>0.55820000000000003</v>
      </c>
      <c r="F69" s="208"/>
      <c r="G69" s="208">
        <v>4800000</v>
      </c>
      <c r="H69" s="262" t="s">
        <v>57</v>
      </c>
    </row>
    <row r="70" spans="1:20" ht="13.5" customHeight="1">
      <c r="A70" s="201"/>
      <c r="B70" s="174"/>
      <c r="C70" s="215"/>
      <c r="D70" s="287"/>
      <c r="E70" s="133"/>
      <c r="F70" s="208"/>
      <c r="G70" s="260"/>
      <c r="H70" s="262"/>
    </row>
    <row r="71" spans="1:20" ht="13.5" customHeight="1">
      <c r="A71" s="200" t="s">
        <v>144</v>
      </c>
      <c r="B71" s="174"/>
      <c r="C71" s="215"/>
      <c r="D71" s="287"/>
      <c r="E71" s="133"/>
      <c r="F71" s="208"/>
      <c r="G71" s="260"/>
      <c r="H71" s="262"/>
    </row>
    <row r="72" spans="1:20" ht="13.5" customHeight="1">
      <c r="A72" s="201" t="s">
        <v>359</v>
      </c>
      <c r="B72" s="174" t="s">
        <v>149</v>
      </c>
      <c r="C72" s="215">
        <v>2787</v>
      </c>
      <c r="D72" s="287"/>
      <c r="E72" s="133">
        <v>0.76380000000000003</v>
      </c>
      <c r="F72" s="208">
        <v>23500000</v>
      </c>
      <c r="G72" s="260"/>
      <c r="H72" s="266" t="s">
        <v>57</v>
      </c>
    </row>
    <row r="73" spans="1:20" s="86" customFormat="1">
      <c r="A73" s="201"/>
      <c r="B73" s="174"/>
      <c r="C73" s="215"/>
      <c r="D73" s="287"/>
      <c r="E73" s="133"/>
      <c r="F73" s="208"/>
      <c r="G73" s="260"/>
      <c r="H73" s="266"/>
      <c r="I73" s="167"/>
      <c r="J73" s="167"/>
      <c r="K73" s="168"/>
      <c r="L73" s="167"/>
      <c r="M73" s="167"/>
      <c r="N73" s="168"/>
      <c r="O73" s="167"/>
      <c r="P73" s="167"/>
      <c r="Q73" s="168"/>
      <c r="R73" s="167"/>
      <c r="S73" s="167"/>
      <c r="T73" s="168"/>
    </row>
    <row r="74" spans="1:20" ht="13.5" customHeight="1" thickBot="1">
      <c r="A74" s="218"/>
      <c r="B74" s="172"/>
      <c r="C74" s="216"/>
      <c r="D74" s="316"/>
      <c r="E74" s="173"/>
      <c r="F74" s="224"/>
      <c r="G74" s="219"/>
      <c r="H74" s="220"/>
    </row>
    <row r="75" spans="1:20" ht="13.5" customHeight="1" thickTop="1">
      <c r="A75" s="154"/>
      <c r="B75" s="33" t="s">
        <v>24</v>
      </c>
      <c r="C75" s="221">
        <f>SUM(C12:C74)</f>
        <v>71066</v>
      </c>
      <c r="D75" s="311">
        <f>SUM(D8:D74)</f>
        <v>42847</v>
      </c>
      <c r="E75" s="152"/>
      <c r="F75" s="93">
        <f>SUM(F12:F74)</f>
        <v>1365633242</v>
      </c>
      <c r="G75" s="217">
        <f>SUM(G8:G74)</f>
        <v>609251096</v>
      </c>
      <c r="H75" s="71"/>
    </row>
    <row r="76" spans="1:20" ht="13.5" customHeight="1">
      <c r="C76" s="34"/>
      <c r="D76" s="34"/>
    </row>
    <row r="77" spans="1:20" ht="13.5" customHeight="1">
      <c r="C77" s="34"/>
      <c r="D77" s="34"/>
    </row>
    <row r="78" spans="1:20" s="33" customFormat="1">
      <c r="A78"/>
      <c r="B78"/>
      <c r="C78" s="34"/>
      <c r="D78" s="34"/>
      <c r="E78" s="109"/>
      <c r="F78" s="28"/>
      <c r="G78" s="28"/>
      <c r="H78" s="43"/>
      <c r="I78" s="62"/>
      <c r="J78" s="62"/>
      <c r="K78" s="71"/>
      <c r="L78" s="62"/>
      <c r="M78" s="62"/>
      <c r="N78" s="71"/>
      <c r="O78" s="62"/>
      <c r="P78" s="62"/>
      <c r="Q78" s="71"/>
      <c r="R78" s="62"/>
      <c r="S78" s="62"/>
      <c r="T78" s="71"/>
    </row>
    <row r="79" spans="1:20">
      <c r="C79" s="34"/>
      <c r="D79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0"/>
  <sheetViews>
    <sheetView topLeftCell="A4" workbookViewId="0">
      <selection activeCell="P68" sqref="P68"/>
    </sheetView>
  </sheetViews>
  <sheetFormatPr defaultRowHeight="12.75"/>
  <cols>
    <col min="1" max="1" width="12.140625" customWidth="1"/>
    <col min="2" max="2" width="19.85546875" customWidth="1"/>
    <col min="3" max="3" width="10.5703125" customWidth="1"/>
    <col min="4" max="4" width="7.85546875" customWidth="1"/>
    <col min="5" max="5" width="7.28515625" style="41" customWidth="1"/>
    <col min="6" max="6" width="14.28515625" customWidth="1"/>
    <col min="7" max="7" width="12.140625" customWidth="1"/>
    <col min="8" max="8" width="9" customWidth="1"/>
    <col min="9" max="9" width="14.28515625" customWidth="1"/>
    <col min="10" max="10" width="10.7109375" customWidth="1"/>
    <col min="11" max="11" width="8.140625" customWidth="1"/>
    <col min="12" max="12" width="14.5703125" customWidth="1"/>
    <col min="13" max="13" width="11.140625" customWidth="1"/>
    <col min="14" max="14" width="8.140625" customWidth="1"/>
    <col min="15" max="15" width="13.85546875" customWidth="1"/>
    <col min="16" max="16" width="11.140625" customWidth="1"/>
    <col min="17" max="17" width="7.5703125" customWidth="1"/>
    <col min="18" max="18" width="13.42578125" customWidth="1"/>
    <col min="19" max="19" width="11.140625" customWidth="1"/>
    <col min="20" max="20" width="9.140625" customWidth="1"/>
    <col min="21" max="21" width="13.28515625" customWidth="1"/>
    <col min="22" max="22" width="10.140625" customWidth="1"/>
    <col min="23" max="23" width="9.140625" customWidth="1"/>
    <col min="24" max="24" width="14.7109375" customWidth="1"/>
    <col min="25" max="25" width="9.140625" style="34" customWidth="1"/>
    <col min="26" max="26" width="6.7109375" customWidth="1"/>
    <col min="27" max="27" width="12.7109375" customWidth="1"/>
    <col min="28" max="28" width="9.140625" customWidth="1"/>
    <col min="29" max="29" width="7.7109375" customWidth="1"/>
  </cols>
  <sheetData>
    <row r="1" spans="1:29" ht="15.75">
      <c r="A1" s="48" t="s">
        <v>0</v>
      </c>
      <c r="B1" s="48"/>
      <c r="C1" s="48"/>
      <c r="D1" s="48"/>
      <c r="E1" s="56"/>
      <c r="F1" s="48"/>
      <c r="G1" s="48"/>
      <c r="H1" s="48"/>
    </row>
    <row r="2" spans="1:29" ht="15.75">
      <c r="A2" s="48" t="s">
        <v>17</v>
      </c>
      <c r="B2" s="48"/>
      <c r="C2" s="48"/>
      <c r="D2" s="48"/>
      <c r="E2" s="56"/>
      <c r="F2" s="48"/>
      <c r="G2" s="48"/>
      <c r="H2" s="48"/>
    </row>
    <row r="3" spans="1:29" ht="15.75">
      <c r="A3" s="53" t="s">
        <v>394</v>
      </c>
      <c r="B3" s="53"/>
      <c r="C3" s="47"/>
      <c r="D3" s="47"/>
      <c r="E3" s="56"/>
      <c r="F3" s="47"/>
      <c r="G3" s="47"/>
      <c r="H3" s="47"/>
    </row>
    <row r="4" spans="1:29">
      <c r="F4" s="44"/>
      <c r="T4" s="72"/>
    </row>
    <row r="5" spans="1:29">
      <c r="A5" s="40"/>
      <c r="B5" s="36"/>
      <c r="C5" s="361" t="s">
        <v>12</v>
      </c>
      <c r="D5" s="361"/>
      <c r="E5" s="57"/>
      <c r="F5" s="363" t="s">
        <v>30</v>
      </c>
      <c r="G5" s="348"/>
      <c r="H5" s="352"/>
      <c r="I5" s="363" t="s">
        <v>32</v>
      </c>
      <c r="J5" s="348"/>
      <c r="K5" s="352"/>
      <c r="L5" s="363" t="s">
        <v>34</v>
      </c>
      <c r="M5" s="348"/>
      <c r="N5" s="352"/>
      <c r="O5" s="363" t="s">
        <v>38</v>
      </c>
      <c r="P5" s="364"/>
      <c r="Q5" s="365"/>
      <c r="R5" s="363" t="s">
        <v>40</v>
      </c>
      <c r="S5" s="364"/>
      <c r="T5" s="365"/>
      <c r="U5" s="363" t="s">
        <v>45</v>
      </c>
      <c r="V5" s="364"/>
      <c r="W5" s="365"/>
      <c r="X5" s="363"/>
      <c r="Y5" s="364"/>
      <c r="Z5" s="365"/>
      <c r="AA5" s="363"/>
      <c r="AB5" s="364"/>
      <c r="AC5" s="365"/>
    </row>
    <row r="6" spans="1:29">
      <c r="A6" s="40"/>
      <c r="B6" s="36"/>
      <c r="C6" s="362" t="s">
        <v>44</v>
      </c>
      <c r="D6" s="362"/>
      <c r="E6" s="57"/>
      <c r="F6" s="347" t="s">
        <v>16</v>
      </c>
      <c r="G6" s="348"/>
      <c r="H6" s="68" t="s">
        <v>18</v>
      </c>
      <c r="I6" s="347" t="s">
        <v>16</v>
      </c>
      <c r="J6" s="348"/>
      <c r="K6" s="68" t="s">
        <v>18</v>
      </c>
      <c r="L6" s="347" t="s">
        <v>16</v>
      </c>
      <c r="M6" s="348"/>
      <c r="N6" s="68" t="s">
        <v>18</v>
      </c>
      <c r="O6" s="347" t="s">
        <v>16</v>
      </c>
      <c r="P6" s="348"/>
      <c r="Q6" s="95" t="s">
        <v>18</v>
      </c>
      <c r="R6" s="347" t="s">
        <v>16</v>
      </c>
      <c r="S6" s="348"/>
      <c r="T6" s="95" t="s">
        <v>18</v>
      </c>
      <c r="U6" s="347" t="s">
        <v>16</v>
      </c>
      <c r="V6" s="348"/>
      <c r="W6" s="95" t="s">
        <v>18</v>
      </c>
      <c r="X6" s="347"/>
      <c r="Y6" s="348"/>
      <c r="Z6" s="95"/>
      <c r="AA6" s="347"/>
      <c r="AB6" s="348"/>
      <c r="AC6" s="95"/>
    </row>
    <row r="7" spans="1:29">
      <c r="A7" s="301" t="s">
        <v>13</v>
      </c>
      <c r="B7" s="303" t="s">
        <v>14</v>
      </c>
      <c r="C7" s="303" t="s">
        <v>395</v>
      </c>
      <c r="D7" s="303" t="s">
        <v>26</v>
      </c>
      <c r="E7" s="39" t="s">
        <v>27</v>
      </c>
      <c r="F7" s="302" t="s">
        <v>395</v>
      </c>
      <c r="G7" s="302" t="s">
        <v>26</v>
      </c>
      <c r="H7" s="69" t="s">
        <v>15</v>
      </c>
      <c r="I7" s="302" t="s">
        <v>395</v>
      </c>
      <c r="J7" s="302" t="s">
        <v>26</v>
      </c>
      <c r="K7" s="69" t="s">
        <v>15</v>
      </c>
      <c r="L7" s="302" t="s">
        <v>395</v>
      </c>
      <c r="M7" s="302" t="s">
        <v>26</v>
      </c>
      <c r="N7" s="69" t="s">
        <v>15</v>
      </c>
      <c r="O7" s="302" t="s">
        <v>395</v>
      </c>
      <c r="P7" s="302" t="s">
        <v>26</v>
      </c>
      <c r="Q7" s="96" t="s">
        <v>15</v>
      </c>
      <c r="R7" s="302" t="s">
        <v>395</v>
      </c>
      <c r="S7" s="309" t="s">
        <v>26</v>
      </c>
      <c r="T7" s="96" t="s">
        <v>15</v>
      </c>
      <c r="U7" s="302" t="s">
        <v>395</v>
      </c>
      <c r="V7" s="302" t="s">
        <v>26</v>
      </c>
      <c r="W7" s="96" t="s">
        <v>15</v>
      </c>
      <c r="X7" s="103"/>
      <c r="Y7" s="177"/>
      <c r="Z7" s="96"/>
      <c r="AA7" s="103"/>
      <c r="AB7" s="63"/>
      <c r="AC7" s="96"/>
    </row>
    <row r="8" spans="1:29">
      <c r="A8" s="269"/>
      <c r="B8" s="203"/>
      <c r="C8" s="243"/>
      <c r="D8" s="204"/>
      <c r="E8" s="334"/>
      <c r="F8" s="206"/>
      <c r="G8" s="204"/>
      <c r="H8" s="183"/>
      <c r="I8" s="210"/>
      <c r="J8" s="204"/>
      <c r="K8" s="183"/>
      <c r="L8" s="210"/>
      <c r="M8" s="204"/>
      <c r="N8" s="245"/>
      <c r="O8" s="210"/>
      <c r="P8" s="204"/>
      <c r="Q8" s="183"/>
      <c r="R8" s="206"/>
      <c r="S8" s="310"/>
      <c r="T8" s="183"/>
      <c r="U8" s="203"/>
      <c r="V8" s="204"/>
      <c r="W8" s="78"/>
      <c r="X8" s="206"/>
      <c r="Z8" s="183"/>
      <c r="AA8" s="203"/>
      <c r="AC8" s="78"/>
    </row>
    <row r="9" spans="1:29">
      <c r="A9" s="239"/>
      <c r="B9" s="204"/>
      <c r="C9" s="161"/>
      <c r="D9" s="204"/>
      <c r="E9" s="323"/>
      <c r="F9" s="207"/>
      <c r="G9" s="204"/>
      <c r="H9" s="78"/>
      <c r="I9" s="211"/>
      <c r="J9" s="204"/>
      <c r="K9" s="78"/>
      <c r="L9" s="211"/>
      <c r="M9" s="204"/>
      <c r="N9" s="246"/>
      <c r="O9" s="211"/>
      <c r="P9" s="204"/>
      <c r="Q9" s="78"/>
      <c r="R9" s="207"/>
      <c r="S9" s="310"/>
      <c r="T9" s="78"/>
      <c r="U9" s="204"/>
      <c r="V9" s="204"/>
      <c r="W9" s="78"/>
      <c r="X9" s="207"/>
      <c r="Z9" s="78"/>
      <c r="AA9" s="204"/>
      <c r="AC9" s="78"/>
    </row>
    <row r="10" spans="1:29">
      <c r="A10" s="239" t="s">
        <v>195</v>
      </c>
      <c r="B10" s="204"/>
      <c r="C10" s="161"/>
      <c r="D10" s="204"/>
      <c r="E10" s="323"/>
      <c r="F10" s="207"/>
      <c r="G10" s="204"/>
      <c r="H10" s="78"/>
      <c r="I10" s="211"/>
      <c r="J10" s="204"/>
      <c r="K10" s="78"/>
      <c r="L10" s="211"/>
      <c r="M10" s="204"/>
      <c r="N10" s="246"/>
      <c r="O10" s="211"/>
      <c r="P10" s="204"/>
      <c r="Q10" s="78"/>
      <c r="R10" s="207"/>
      <c r="S10" s="310"/>
      <c r="T10" s="78"/>
      <c r="U10" s="204"/>
      <c r="V10" s="204"/>
      <c r="W10" s="78"/>
      <c r="X10" s="207"/>
      <c r="Z10" s="78"/>
      <c r="AA10" s="204"/>
      <c r="AC10" s="78"/>
    </row>
    <row r="11" spans="1:29">
      <c r="A11" s="239">
        <v>4129</v>
      </c>
      <c r="B11" s="204" t="s">
        <v>197</v>
      </c>
      <c r="C11" s="161">
        <v>1428</v>
      </c>
      <c r="D11" s="204"/>
      <c r="E11" s="323">
        <v>0.61099999999999999</v>
      </c>
      <c r="F11" s="207">
        <v>250000</v>
      </c>
      <c r="G11" s="204"/>
      <c r="H11" s="78">
        <v>0.13</v>
      </c>
      <c r="I11" s="211">
        <v>250000</v>
      </c>
      <c r="J11" s="204"/>
      <c r="K11" s="78">
        <v>0.13</v>
      </c>
      <c r="L11" s="211">
        <v>250000</v>
      </c>
      <c r="M11" s="204"/>
      <c r="N11" s="246">
        <v>0.13</v>
      </c>
      <c r="O11" s="211">
        <v>250000</v>
      </c>
      <c r="P11" s="204"/>
      <c r="Q11" s="78">
        <v>0.13</v>
      </c>
      <c r="R11" s="207"/>
      <c r="S11" s="310"/>
      <c r="T11" s="78"/>
      <c r="U11" s="204"/>
      <c r="V11" s="204"/>
      <c r="W11" s="78"/>
      <c r="X11" s="207"/>
      <c r="Z11" s="78"/>
      <c r="AA11" s="204"/>
      <c r="AC11" s="78"/>
    </row>
    <row r="12" spans="1:29">
      <c r="A12" s="239"/>
      <c r="B12" s="204"/>
      <c r="C12" s="161"/>
      <c r="D12" s="204"/>
      <c r="E12" s="323"/>
      <c r="F12" s="207"/>
      <c r="G12" s="204"/>
      <c r="H12" s="78"/>
      <c r="I12" s="211"/>
      <c r="J12" s="204"/>
      <c r="K12" s="78"/>
      <c r="L12" s="211"/>
      <c r="M12" s="204"/>
      <c r="N12" s="246"/>
      <c r="O12" s="211"/>
      <c r="P12" s="204"/>
      <c r="Q12" s="78"/>
      <c r="R12" s="207"/>
      <c r="S12" s="310"/>
      <c r="T12" s="78"/>
      <c r="U12" s="204"/>
      <c r="V12" s="204"/>
      <c r="W12" s="78"/>
      <c r="X12" s="207"/>
      <c r="Z12" s="78"/>
      <c r="AA12" s="204"/>
      <c r="AC12" s="78"/>
    </row>
    <row r="13" spans="1:29">
      <c r="A13" s="239" t="s">
        <v>47</v>
      </c>
      <c r="B13" s="204"/>
      <c r="C13" s="161"/>
      <c r="D13" s="204"/>
      <c r="E13" s="323"/>
      <c r="F13" s="207"/>
      <c r="G13" s="204"/>
      <c r="H13" s="78"/>
      <c r="I13" s="211"/>
      <c r="J13" s="204"/>
      <c r="K13" s="78"/>
      <c r="L13" s="211"/>
      <c r="M13" s="204"/>
      <c r="N13" s="246"/>
      <c r="O13" s="211"/>
      <c r="P13" s="204"/>
      <c r="Q13" s="78"/>
      <c r="R13" s="207"/>
      <c r="S13" s="310"/>
      <c r="T13" s="78"/>
      <c r="U13" s="211"/>
      <c r="V13" s="204"/>
      <c r="W13" s="78"/>
      <c r="X13" s="207"/>
      <c r="Z13" s="78"/>
      <c r="AA13" s="211"/>
      <c r="AC13" s="78"/>
    </row>
    <row r="14" spans="1:29">
      <c r="A14" s="239">
        <v>5313</v>
      </c>
      <c r="B14" s="205" t="s">
        <v>46</v>
      </c>
      <c r="C14" s="161">
        <v>290</v>
      </c>
      <c r="D14" s="204"/>
      <c r="E14" s="323">
        <v>0.64190000000000003</v>
      </c>
      <c r="F14" s="207">
        <v>100000</v>
      </c>
      <c r="G14" s="204"/>
      <c r="H14" s="78">
        <v>0.31</v>
      </c>
      <c r="I14" s="211">
        <v>100000</v>
      </c>
      <c r="J14" s="204"/>
      <c r="K14" s="78">
        <v>0.31</v>
      </c>
      <c r="L14" s="211">
        <v>100000</v>
      </c>
      <c r="M14" s="204"/>
      <c r="N14" s="246">
        <v>0.31</v>
      </c>
      <c r="O14" s="211">
        <v>100000</v>
      </c>
      <c r="P14" s="204"/>
      <c r="Q14" s="78">
        <v>0.31</v>
      </c>
      <c r="R14" s="207"/>
      <c r="S14" s="310"/>
      <c r="T14" s="78"/>
      <c r="U14" s="211"/>
      <c r="V14" s="204"/>
      <c r="W14" s="78"/>
      <c r="X14" s="207"/>
      <c r="Z14" s="78"/>
      <c r="AA14" s="211"/>
      <c r="AC14" s="78"/>
    </row>
    <row r="15" spans="1:29">
      <c r="A15" s="239"/>
      <c r="B15" s="205"/>
      <c r="C15" s="161"/>
      <c r="D15" s="204"/>
      <c r="E15" s="323"/>
      <c r="F15" s="207"/>
      <c r="G15" s="204"/>
      <c r="H15" s="78"/>
      <c r="I15" s="211"/>
      <c r="J15" s="204"/>
      <c r="K15" s="78"/>
      <c r="L15" s="211"/>
      <c r="M15" s="204"/>
      <c r="N15" s="246"/>
      <c r="O15" s="211"/>
      <c r="P15" s="204"/>
      <c r="Q15" s="78"/>
      <c r="R15" s="207"/>
      <c r="S15" s="310"/>
      <c r="T15" s="78"/>
      <c r="U15" s="211"/>
      <c r="V15" s="204"/>
      <c r="W15" s="78"/>
      <c r="X15" s="207"/>
      <c r="Z15" s="78"/>
      <c r="AA15" s="211"/>
      <c r="AC15" s="78"/>
    </row>
    <row r="16" spans="1:29">
      <c r="A16" s="239" t="s">
        <v>70</v>
      </c>
      <c r="B16" s="205"/>
      <c r="C16" s="161"/>
      <c r="D16" s="204"/>
      <c r="E16" s="323"/>
      <c r="F16" s="207"/>
      <c r="G16" s="204"/>
      <c r="H16" s="78"/>
      <c r="I16" s="211"/>
      <c r="J16" s="204"/>
      <c r="K16" s="78"/>
      <c r="L16" s="211"/>
      <c r="M16" s="204"/>
      <c r="N16" s="246"/>
      <c r="O16" s="211"/>
      <c r="P16" s="204"/>
      <c r="Q16" s="78"/>
      <c r="R16" s="207"/>
      <c r="S16" s="310"/>
      <c r="T16" s="78"/>
      <c r="U16" s="211"/>
      <c r="V16" s="204"/>
      <c r="W16" s="78"/>
      <c r="X16" s="207"/>
      <c r="Z16" s="78"/>
      <c r="AA16" s="211"/>
      <c r="AC16" s="78"/>
    </row>
    <row r="17" spans="1:29">
      <c r="A17" s="239">
        <v>7002</v>
      </c>
      <c r="B17" s="205" t="s">
        <v>71</v>
      </c>
      <c r="C17" s="161">
        <v>392</v>
      </c>
      <c r="D17" s="204"/>
      <c r="E17" s="323">
        <v>0.63829999999999998</v>
      </c>
      <c r="F17" s="207">
        <v>437500</v>
      </c>
      <c r="G17" s="204"/>
      <c r="H17" s="78">
        <v>0.61</v>
      </c>
      <c r="I17" s="211">
        <v>437500</v>
      </c>
      <c r="J17" s="204"/>
      <c r="K17" s="78">
        <v>0.63</v>
      </c>
      <c r="L17" s="211">
        <v>75000</v>
      </c>
      <c r="M17" s="204"/>
      <c r="N17" s="246">
        <v>0.11</v>
      </c>
      <c r="O17" s="211">
        <v>75000</v>
      </c>
      <c r="P17" s="204"/>
      <c r="Q17" s="78">
        <v>0.11</v>
      </c>
      <c r="R17" s="207"/>
      <c r="S17" s="310"/>
      <c r="T17" s="78"/>
      <c r="U17" s="211"/>
      <c r="V17" s="204"/>
      <c r="W17" s="78"/>
      <c r="X17" s="207"/>
      <c r="Z17" s="78"/>
      <c r="AA17" s="211"/>
      <c r="AC17" s="78"/>
    </row>
    <row r="18" spans="1:29">
      <c r="A18" s="239"/>
      <c r="B18" s="205"/>
      <c r="C18" s="161"/>
      <c r="D18" s="204"/>
      <c r="E18" s="323"/>
      <c r="F18" s="207"/>
      <c r="G18" s="204"/>
      <c r="H18" s="78"/>
      <c r="I18" s="211"/>
      <c r="J18" s="204"/>
      <c r="K18" s="78"/>
      <c r="L18" s="211"/>
      <c r="M18" s="204"/>
      <c r="N18" s="246"/>
      <c r="O18" s="211"/>
      <c r="P18" s="204"/>
      <c r="Q18" s="78"/>
      <c r="R18" s="207"/>
      <c r="S18" s="310"/>
      <c r="T18" s="78"/>
      <c r="U18" s="211"/>
      <c r="V18" s="204"/>
      <c r="W18" s="78"/>
      <c r="X18" s="207"/>
      <c r="Z18" s="78"/>
      <c r="AA18" s="211"/>
      <c r="AC18" s="78"/>
    </row>
    <row r="19" spans="1:29">
      <c r="A19" s="239" t="s">
        <v>171</v>
      </c>
      <c r="B19" s="205"/>
      <c r="C19" s="161"/>
      <c r="D19" s="204"/>
      <c r="E19" s="323"/>
      <c r="F19" s="207"/>
      <c r="G19" s="204"/>
      <c r="H19" s="78"/>
      <c r="I19" s="211"/>
      <c r="J19" s="204"/>
      <c r="K19" s="78"/>
      <c r="L19" s="211"/>
      <c r="M19" s="204"/>
      <c r="N19" s="246"/>
      <c r="O19" s="211"/>
      <c r="P19" s="204"/>
      <c r="Q19" s="78"/>
      <c r="R19" s="207"/>
      <c r="S19" s="310"/>
      <c r="T19" s="78"/>
      <c r="U19" s="211"/>
      <c r="V19" s="204"/>
      <c r="W19" s="78"/>
      <c r="X19" s="207"/>
      <c r="Z19" s="78"/>
      <c r="AA19" s="211"/>
      <c r="AC19" s="78"/>
    </row>
    <row r="20" spans="1:29">
      <c r="A20" s="239">
        <v>17210</v>
      </c>
      <c r="B20" s="205" t="s">
        <v>188</v>
      </c>
      <c r="C20" s="161">
        <v>22011</v>
      </c>
      <c r="D20" s="204"/>
      <c r="E20" s="323">
        <v>0.60360000000000003</v>
      </c>
      <c r="F20" s="207">
        <v>4400000</v>
      </c>
      <c r="G20" s="204"/>
      <c r="H20" s="78">
        <v>0.37</v>
      </c>
      <c r="I20" s="211">
        <v>4400000</v>
      </c>
      <c r="J20" s="204"/>
      <c r="K20" s="78">
        <v>0.37</v>
      </c>
      <c r="L20" s="211">
        <v>4400000</v>
      </c>
      <c r="M20" s="204"/>
      <c r="N20" s="246">
        <v>0.37</v>
      </c>
      <c r="O20" s="211">
        <v>4400000</v>
      </c>
      <c r="P20" s="204"/>
      <c r="Q20" s="78">
        <v>0.37</v>
      </c>
      <c r="R20" s="207">
        <v>4400000</v>
      </c>
      <c r="S20" s="310"/>
      <c r="T20" s="78">
        <v>0.37</v>
      </c>
      <c r="U20" s="211">
        <v>4400000</v>
      </c>
      <c r="V20" s="204"/>
      <c r="W20" s="78">
        <v>0.37</v>
      </c>
      <c r="X20" s="207"/>
      <c r="Z20" s="78"/>
      <c r="AA20" s="211"/>
      <c r="AC20" s="78"/>
    </row>
    <row r="21" spans="1:29">
      <c r="A21" s="239">
        <v>17400</v>
      </c>
      <c r="B21" s="205" t="s">
        <v>392</v>
      </c>
      <c r="C21" s="161">
        <v>4371</v>
      </c>
      <c r="D21" s="204"/>
      <c r="E21" s="323">
        <v>0.73760000000000003</v>
      </c>
      <c r="F21" s="207">
        <v>6218558</v>
      </c>
      <c r="G21" s="204"/>
      <c r="H21" s="78">
        <v>0.59</v>
      </c>
      <c r="I21" s="211">
        <v>6218558</v>
      </c>
      <c r="J21" s="204"/>
      <c r="K21" s="78">
        <v>0.56000000000000005</v>
      </c>
      <c r="L21" s="211">
        <v>6418558</v>
      </c>
      <c r="M21" s="204"/>
      <c r="N21" s="246">
        <v>0.56000000000000005</v>
      </c>
      <c r="O21" s="211">
        <v>6518558</v>
      </c>
      <c r="P21" s="204"/>
      <c r="Q21" s="78">
        <v>0.55000000000000004</v>
      </c>
      <c r="R21" s="207">
        <v>6218558</v>
      </c>
      <c r="S21" s="310"/>
      <c r="T21" s="78">
        <v>0.5</v>
      </c>
      <c r="U21" s="211">
        <v>6838558</v>
      </c>
      <c r="V21" s="204"/>
      <c r="W21" s="78">
        <v>0.54</v>
      </c>
      <c r="X21" s="207"/>
      <c r="Z21" s="78"/>
      <c r="AA21" s="211"/>
      <c r="AC21" s="78"/>
    </row>
    <row r="22" spans="1:29">
      <c r="A22" s="239">
        <v>17403</v>
      </c>
      <c r="B22" s="205" t="s">
        <v>224</v>
      </c>
      <c r="C22" s="161">
        <v>15259</v>
      </c>
      <c r="D22" s="204"/>
      <c r="E22" s="323">
        <v>0.62429999999999997</v>
      </c>
      <c r="F22" s="207">
        <v>26000000</v>
      </c>
      <c r="G22" s="204"/>
      <c r="H22" s="78">
        <v>1.34</v>
      </c>
      <c r="I22" s="211">
        <v>25000000</v>
      </c>
      <c r="J22" s="204"/>
      <c r="K22" s="78">
        <v>1.25</v>
      </c>
      <c r="L22" s="211">
        <v>24400000</v>
      </c>
      <c r="M22" s="204"/>
      <c r="N22" s="246">
        <v>1.18</v>
      </c>
      <c r="O22" s="211">
        <v>26000000</v>
      </c>
      <c r="P22" s="204"/>
      <c r="Q22" s="78">
        <v>1.22</v>
      </c>
      <c r="R22" s="207">
        <v>27600000</v>
      </c>
      <c r="S22" s="310"/>
      <c r="T22" s="78">
        <v>1.26</v>
      </c>
      <c r="U22" s="211"/>
      <c r="V22" s="204"/>
      <c r="W22" s="78"/>
      <c r="X22" s="207"/>
      <c r="Z22" s="78"/>
      <c r="AA22" s="211"/>
      <c r="AC22" s="78"/>
    </row>
    <row r="23" spans="1:29">
      <c r="A23" s="239">
        <v>17001</v>
      </c>
      <c r="B23" s="205" t="s">
        <v>226</v>
      </c>
      <c r="C23" s="161">
        <v>52325</v>
      </c>
      <c r="D23" s="204"/>
      <c r="E23" s="323">
        <v>0.70789999999999997</v>
      </c>
      <c r="F23" s="207">
        <v>79216666</v>
      </c>
      <c r="G23" s="204"/>
      <c r="H23" s="78">
        <v>0.47</v>
      </c>
      <c r="I23" s="211">
        <v>79216666</v>
      </c>
      <c r="J23" s="204"/>
      <c r="K23" s="78">
        <v>0.46</v>
      </c>
      <c r="L23" s="211">
        <v>79216667</v>
      </c>
      <c r="M23" s="204"/>
      <c r="N23" s="246">
        <v>0.42</v>
      </c>
      <c r="O23" s="211">
        <v>79216667</v>
      </c>
      <c r="P23" s="204"/>
      <c r="Q23" s="78">
        <v>0.4</v>
      </c>
      <c r="R23" s="207">
        <v>79216667</v>
      </c>
      <c r="S23" s="310"/>
      <c r="T23" s="78">
        <v>0.38</v>
      </c>
      <c r="U23" s="211"/>
      <c r="V23" s="204"/>
      <c r="W23" s="78"/>
      <c r="X23" s="207"/>
      <c r="Z23" s="78"/>
      <c r="AA23" s="211"/>
      <c r="AC23" s="78"/>
    </row>
    <row r="24" spans="1:29">
      <c r="A24" s="239">
        <v>17406</v>
      </c>
      <c r="B24" s="205" t="s">
        <v>397</v>
      </c>
      <c r="C24" s="161">
        <v>2977</v>
      </c>
      <c r="D24" s="204"/>
      <c r="E24" s="323">
        <v>0.71140000000000003</v>
      </c>
      <c r="F24" s="207">
        <v>896250</v>
      </c>
      <c r="G24" s="204"/>
      <c r="H24" s="78">
        <v>0.27</v>
      </c>
      <c r="I24" s="211">
        <v>896250</v>
      </c>
      <c r="J24" s="204"/>
      <c r="K24" s="78">
        <v>0.26</v>
      </c>
      <c r="L24" s="211">
        <v>896250</v>
      </c>
      <c r="M24" s="204"/>
      <c r="N24" s="246">
        <v>0.25</v>
      </c>
      <c r="O24" s="211">
        <v>896250</v>
      </c>
      <c r="P24" s="204"/>
      <c r="Q24" s="78">
        <v>0.25</v>
      </c>
      <c r="R24" s="207"/>
      <c r="S24" s="310"/>
      <c r="T24" s="78"/>
      <c r="U24" s="211"/>
      <c r="V24" s="204"/>
      <c r="W24" s="78"/>
      <c r="X24" s="207"/>
      <c r="Z24" s="78"/>
      <c r="AA24" s="211"/>
      <c r="AC24" s="78"/>
    </row>
    <row r="25" spans="1:29">
      <c r="A25" s="239"/>
      <c r="B25" s="204"/>
      <c r="C25" s="161"/>
      <c r="D25" s="204"/>
      <c r="E25" s="323"/>
      <c r="F25" s="207"/>
      <c r="G25" s="204"/>
      <c r="H25" s="78"/>
      <c r="I25" s="211"/>
      <c r="J25" s="204"/>
      <c r="K25" s="78"/>
      <c r="L25" s="211"/>
      <c r="M25" s="204"/>
      <c r="N25" s="246"/>
      <c r="O25" s="211"/>
      <c r="P25" s="204"/>
      <c r="Q25" s="78"/>
      <c r="R25" s="207"/>
      <c r="S25" s="310"/>
      <c r="T25" s="78"/>
      <c r="U25" s="211"/>
      <c r="V25" s="204"/>
      <c r="W25" s="78"/>
      <c r="X25" s="207"/>
      <c r="Z25" s="78"/>
      <c r="AA25" s="211"/>
      <c r="AC25" s="78"/>
    </row>
    <row r="26" spans="1:29">
      <c r="A26" s="239" t="s">
        <v>51</v>
      </c>
      <c r="B26" s="205"/>
      <c r="C26" s="161"/>
      <c r="D26" s="204"/>
      <c r="E26" s="323"/>
      <c r="F26" s="207"/>
      <c r="G26" s="204"/>
      <c r="H26" s="78"/>
      <c r="I26" s="211"/>
      <c r="J26" s="204"/>
      <c r="K26" s="78"/>
      <c r="L26" s="211"/>
      <c r="M26" s="204"/>
      <c r="N26" s="246"/>
      <c r="O26" s="211"/>
      <c r="P26" s="204"/>
      <c r="Q26" s="78"/>
      <c r="R26" s="207"/>
      <c r="S26" s="310"/>
      <c r="T26" s="78"/>
      <c r="U26" s="211"/>
      <c r="V26" s="204"/>
      <c r="W26" s="78"/>
      <c r="X26" s="207"/>
      <c r="Z26" s="78"/>
      <c r="AA26" s="211"/>
      <c r="AC26" s="78"/>
    </row>
    <row r="27" spans="1:29">
      <c r="A27" s="239">
        <v>18100</v>
      </c>
      <c r="B27" s="205" t="s">
        <v>52</v>
      </c>
      <c r="C27" s="161">
        <v>5370</v>
      </c>
      <c r="D27" s="204"/>
      <c r="E27" s="323">
        <v>0.61499999999999999</v>
      </c>
      <c r="F27" s="207">
        <v>2961000</v>
      </c>
      <c r="G27" s="204"/>
      <c r="H27" s="78">
        <v>0.94</v>
      </c>
      <c r="I27" s="211">
        <v>2795000</v>
      </c>
      <c r="J27" s="204"/>
      <c r="K27" s="78">
        <v>0.88</v>
      </c>
      <c r="L27" s="211">
        <v>2850000</v>
      </c>
      <c r="M27" s="204"/>
      <c r="N27" s="246">
        <v>0.88</v>
      </c>
      <c r="O27" s="211"/>
      <c r="P27" s="204"/>
      <c r="Q27" s="78"/>
      <c r="R27" s="207"/>
      <c r="S27" s="310"/>
      <c r="T27" s="78"/>
      <c r="U27" s="211"/>
      <c r="V27" s="204"/>
      <c r="W27" s="78"/>
      <c r="X27" s="207"/>
      <c r="Z27" s="78"/>
      <c r="AA27" s="211"/>
      <c r="AC27" s="78"/>
    </row>
    <row r="28" spans="1:29">
      <c r="A28" s="239"/>
      <c r="B28" s="205"/>
      <c r="C28" s="161"/>
      <c r="D28" s="204"/>
      <c r="E28" s="323"/>
      <c r="F28" s="207"/>
      <c r="G28" s="204"/>
      <c r="H28" s="78"/>
      <c r="I28" s="211"/>
      <c r="J28" s="204"/>
      <c r="K28" s="78"/>
      <c r="L28" s="211"/>
      <c r="M28" s="204"/>
      <c r="N28" s="246"/>
      <c r="O28" s="211"/>
      <c r="P28" s="204"/>
      <c r="Q28" s="78"/>
      <c r="R28" s="207"/>
      <c r="S28" s="310"/>
      <c r="T28" s="78"/>
      <c r="U28" s="211"/>
      <c r="V28" s="204"/>
      <c r="W28" s="78"/>
      <c r="X28" s="207"/>
      <c r="Z28" s="78"/>
      <c r="AA28" s="211"/>
      <c r="AC28" s="78"/>
    </row>
    <row r="29" spans="1:29">
      <c r="A29" s="239" t="s">
        <v>163</v>
      </c>
      <c r="B29" s="205"/>
      <c r="C29" s="161"/>
      <c r="D29" s="204"/>
      <c r="E29" s="323"/>
      <c r="F29" s="207"/>
      <c r="G29" s="204"/>
      <c r="H29" s="78"/>
      <c r="I29" s="211"/>
      <c r="J29" s="204"/>
      <c r="K29" s="78"/>
      <c r="L29" s="211"/>
      <c r="M29" s="204"/>
      <c r="N29" s="246"/>
      <c r="O29" s="211"/>
      <c r="P29" s="204"/>
      <c r="Q29" s="78"/>
      <c r="R29" s="207"/>
      <c r="S29" s="310"/>
      <c r="T29" s="78"/>
      <c r="U29" s="211"/>
      <c r="V29" s="204"/>
      <c r="W29" s="78"/>
      <c r="X29" s="207"/>
      <c r="Z29" s="78"/>
      <c r="AA29" s="211"/>
      <c r="AC29" s="78"/>
    </row>
    <row r="30" spans="1:29">
      <c r="A30" s="239">
        <v>19401</v>
      </c>
      <c r="B30" s="205" t="s">
        <v>167</v>
      </c>
      <c r="C30" s="161">
        <v>3226</v>
      </c>
      <c r="D30" s="204"/>
      <c r="E30" s="323">
        <v>0.57989999999999997</v>
      </c>
      <c r="F30" s="207">
        <v>661000</v>
      </c>
      <c r="G30" s="204"/>
      <c r="H30" s="78">
        <v>0.28999999999999998</v>
      </c>
      <c r="I30" s="211">
        <v>668000</v>
      </c>
      <c r="J30" s="204"/>
      <c r="K30" s="78">
        <v>0.28999999999999998</v>
      </c>
      <c r="L30" s="211">
        <v>674000</v>
      </c>
      <c r="M30" s="204"/>
      <c r="N30" s="246">
        <v>0.28999999999999998</v>
      </c>
      <c r="O30" s="211">
        <v>681000</v>
      </c>
      <c r="P30" s="204"/>
      <c r="Q30" s="78">
        <v>0.28999999999999998</v>
      </c>
      <c r="R30" s="207">
        <v>688000</v>
      </c>
      <c r="S30" s="310"/>
      <c r="T30" s="78">
        <v>0.28999999999999998</v>
      </c>
      <c r="U30" s="211">
        <v>695000</v>
      </c>
      <c r="V30" s="204"/>
      <c r="W30" s="78">
        <v>0.28999999999999998</v>
      </c>
      <c r="X30" s="207"/>
      <c r="Z30" s="78"/>
      <c r="AA30" s="211"/>
      <c r="AC30" s="78"/>
    </row>
    <row r="31" spans="1:29">
      <c r="A31" s="239">
        <v>19404</v>
      </c>
      <c r="B31" s="205" t="s">
        <v>166</v>
      </c>
      <c r="C31" s="161">
        <v>882</v>
      </c>
      <c r="D31" s="204"/>
      <c r="E31" s="323">
        <v>0.64</v>
      </c>
      <c r="F31" s="207">
        <v>2000000</v>
      </c>
      <c r="G31" s="204"/>
      <c r="H31" s="78">
        <v>0.88</v>
      </c>
      <c r="I31" s="211">
        <v>2000000</v>
      </c>
      <c r="J31" s="204"/>
      <c r="K31" s="78">
        <v>0.86</v>
      </c>
      <c r="L31" s="211">
        <v>2000000</v>
      </c>
      <c r="M31" s="204"/>
      <c r="N31" s="246">
        <v>0.85</v>
      </c>
      <c r="O31" s="211"/>
      <c r="P31" s="204"/>
      <c r="Q31" s="78"/>
      <c r="R31" s="207"/>
      <c r="S31" s="310"/>
      <c r="T31" s="78"/>
      <c r="U31" s="211"/>
      <c r="V31" s="204"/>
      <c r="W31" s="78"/>
      <c r="X31" s="207"/>
      <c r="Z31" s="78"/>
      <c r="AA31" s="211"/>
      <c r="AC31" s="78"/>
    </row>
    <row r="32" spans="1:29">
      <c r="A32" s="239"/>
      <c r="B32" s="205"/>
      <c r="C32" s="161"/>
      <c r="D32" s="204"/>
      <c r="E32" s="323"/>
      <c r="F32" s="207"/>
      <c r="G32" s="204"/>
      <c r="H32" s="78"/>
      <c r="I32" s="211"/>
      <c r="J32" s="204"/>
      <c r="K32" s="78"/>
      <c r="L32" s="211"/>
      <c r="M32" s="204"/>
      <c r="N32" s="246"/>
      <c r="O32" s="211"/>
      <c r="P32" s="204"/>
      <c r="Q32" s="78"/>
      <c r="R32" s="207"/>
      <c r="S32" s="310"/>
      <c r="T32" s="78"/>
      <c r="U32" s="211"/>
      <c r="V32" s="204"/>
      <c r="W32" s="78"/>
      <c r="X32" s="207"/>
      <c r="Z32" s="78"/>
      <c r="AA32" s="211"/>
      <c r="AC32" s="78"/>
    </row>
    <row r="33" spans="1:29">
      <c r="A33" s="239" t="s">
        <v>128</v>
      </c>
      <c r="B33" s="205"/>
      <c r="C33" s="161"/>
      <c r="D33" s="204"/>
      <c r="E33" s="323"/>
      <c r="F33" s="207"/>
      <c r="G33" s="204"/>
      <c r="H33" s="78"/>
      <c r="I33" s="211"/>
      <c r="J33" s="204"/>
      <c r="K33" s="78"/>
      <c r="L33" s="211"/>
      <c r="M33" s="204"/>
      <c r="N33" s="246"/>
      <c r="O33" s="211"/>
      <c r="P33" s="204"/>
      <c r="Q33" s="78"/>
      <c r="R33" s="207"/>
      <c r="S33" s="310"/>
      <c r="T33" s="78"/>
      <c r="U33" s="211"/>
      <c r="V33" s="204"/>
      <c r="W33" s="78"/>
      <c r="X33" s="207"/>
      <c r="Z33" s="78"/>
      <c r="AA33" s="211"/>
      <c r="AC33" s="78"/>
    </row>
    <row r="34" spans="1:29">
      <c r="A34" s="239">
        <v>22105</v>
      </c>
      <c r="B34" s="205" t="s">
        <v>131</v>
      </c>
      <c r="C34" s="161">
        <v>229</v>
      </c>
      <c r="D34" s="204"/>
      <c r="E34" s="323">
        <v>0.72030000000000005</v>
      </c>
      <c r="F34" s="207">
        <v>110000</v>
      </c>
      <c r="G34" s="204"/>
      <c r="H34" s="78">
        <v>0.49</v>
      </c>
      <c r="I34" s="211"/>
      <c r="J34" s="204"/>
      <c r="K34" s="78"/>
      <c r="L34" s="211"/>
      <c r="M34" s="204"/>
      <c r="N34" s="246"/>
      <c r="O34" s="211"/>
      <c r="P34" s="204"/>
      <c r="Q34" s="78"/>
      <c r="R34" s="207"/>
      <c r="S34" s="310"/>
      <c r="T34" s="78"/>
      <c r="U34" s="211"/>
      <c r="V34" s="204"/>
      <c r="W34" s="78"/>
      <c r="X34" s="207"/>
      <c r="Z34" s="78"/>
      <c r="AA34" s="211"/>
      <c r="AC34" s="78"/>
    </row>
    <row r="35" spans="1:29">
      <c r="A35" s="239"/>
      <c r="B35" s="205"/>
      <c r="C35" s="161"/>
      <c r="D35" s="204"/>
      <c r="E35" s="323"/>
      <c r="F35" s="207"/>
      <c r="G35" s="204"/>
      <c r="H35" s="78"/>
      <c r="I35" s="211"/>
      <c r="J35" s="204"/>
      <c r="K35" s="78"/>
      <c r="L35" s="211"/>
      <c r="M35" s="204"/>
      <c r="N35" s="246"/>
      <c r="O35" s="211"/>
      <c r="P35" s="204"/>
      <c r="Q35" s="78"/>
      <c r="R35" s="207"/>
      <c r="S35" s="310"/>
      <c r="T35" s="78"/>
      <c r="U35" s="211"/>
      <c r="V35" s="204"/>
      <c r="W35" s="78"/>
      <c r="X35" s="207"/>
      <c r="Z35" s="78"/>
      <c r="AA35" s="211"/>
      <c r="AC35" s="78"/>
    </row>
    <row r="36" spans="1:29">
      <c r="A36" s="239" t="s">
        <v>176</v>
      </c>
      <c r="B36" s="205"/>
      <c r="C36" s="161"/>
      <c r="D36" s="204"/>
      <c r="E36" s="323"/>
      <c r="F36" s="207"/>
      <c r="G36" s="204"/>
      <c r="H36" s="78"/>
      <c r="I36" s="211"/>
      <c r="J36" s="204"/>
      <c r="K36" s="78"/>
      <c r="L36" s="211"/>
      <c r="M36" s="204"/>
      <c r="N36" s="246"/>
      <c r="O36" s="211"/>
      <c r="P36" s="204"/>
      <c r="Q36" s="78"/>
      <c r="R36" s="207"/>
      <c r="S36" s="310"/>
      <c r="T36" s="78"/>
      <c r="U36" s="211"/>
      <c r="V36" s="204"/>
      <c r="W36" s="78"/>
      <c r="X36" s="207"/>
      <c r="Z36" s="78"/>
      <c r="AA36" s="211"/>
      <c r="AC36" s="78"/>
    </row>
    <row r="37" spans="1:29">
      <c r="A37" s="239">
        <v>24350</v>
      </c>
      <c r="B37" s="205" t="s">
        <v>202</v>
      </c>
      <c r="C37" s="161">
        <v>602</v>
      </c>
      <c r="D37" s="204"/>
      <c r="E37" s="323">
        <v>0.59460000000000002</v>
      </c>
      <c r="F37" s="207">
        <v>525000</v>
      </c>
      <c r="G37" s="204"/>
      <c r="H37" s="78">
        <v>0.41</v>
      </c>
      <c r="I37" s="211">
        <v>550000</v>
      </c>
      <c r="J37" s="204"/>
      <c r="K37" s="78">
        <v>0.43</v>
      </c>
      <c r="L37" s="211">
        <v>575000</v>
      </c>
      <c r="M37" s="204"/>
      <c r="N37" s="246">
        <v>0.45</v>
      </c>
      <c r="O37" s="211">
        <v>575000</v>
      </c>
      <c r="P37" s="204"/>
      <c r="Q37" s="78">
        <v>0.45</v>
      </c>
      <c r="R37" s="207"/>
      <c r="S37" s="310"/>
      <c r="T37" s="78"/>
      <c r="U37" s="211"/>
      <c r="V37" s="204"/>
      <c r="W37" s="78"/>
      <c r="X37" s="207"/>
      <c r="Z37" s="78"/>
      <c r="AA37" s="211"/>
      <c r="AC37" s="78"/>
    </row>
    <row r="38" spans="1:29">
      <c r="A38" s="239"/>
      <c r="B38" s="205"/>
      <c r="C38" s="161"/>
      <c r="D38" s="204"/>
      <c r="E38" s="323"/>
      <c r="F38" s="207"/>
      <c r="G38" s="204"/>
      <c r="H38" s="78"/>
      <c r="I38" s="211"/>
      <c r="J38" s="204"/>
      <c r="K38" s="78"/>
      <c r="L38" s="211"/>
      <c r="M38" s="204"/>
      <c r="N38" s="246"/>
      <c r="O38" s="211"/>
      <c r="P38" s="204"/>
      <c r="Q38" s="78"/>
      <c r="R38" s="207"/>
      <c r="S38" s="310"/>
      <c r="T38" s="78"/>
      <c r="U38" s="211"/>
      <c r="V38" s="204"/>
      <c r="W38" s="78"/>
      <c r="X38" s="207"/>
      <c r="Z38" s="78"/>
      <c r="AA38" s="211"/>
      <c r="AC38" s="78"/>
    </row>
    <row r="39" spans="1:29">
      <c r="A39" s="239" t="s">
        <v>174</v>
      </c>
      <c r="B39" s="205"/>
      <c r="C39" s="161"/>
      <c r="D39" s="204"/>
      <c r="E39" s="323"/>
      <c r="F39" s="207"/>
      <c r="G39" s="204"/>
      <c r="H39" s="78"/>
      <c r="I39" s="211"/>
      <c r="J39" s="204"/>
      <c r="K39" s="78"/>
      <c r="L39" s="211"/>
      <c r="M39" s="204"/>
      <c r="N39" s="246"/>
      <c r="O39" s="211"/>
      <c r="P39" s="204"/>
      <c r="Q39" s="78"/>
      <c r="R39" s="207"/>
      <c r="S39" s="310"/>
      <c r="T39" s="78"/>
      <c r="U39" s="211"/>
      <c r="V39" s="204"/>
      <c r="W39" s="78"/>
      <c r="X39" s="207"/>
      <c r="Z39" s="78"/>
      <c r="AA39" s="211"/>
      <c r="AC39" s="78"/>
    </row>
    <row r="40" spans="1:29">
      <c r="A40" s="239">
        <v>27417</v>
      </c>
      <c r="B40" s="205" t="s">
        <v>189</v>
      </c>
      <c r="C40" s="161">
        <v>3590</v>
      </c>
      <c r="D40" s="204"/>
      <c r="E40" s="323">
        <v>0.59970000000000001</v>
      </c>
      <c r="F40" s="207">
        <v>1225000</v>
      </c>
      <c r="G40" s="204"/>
      <c r="H40" s="78">
        <v>0.39</v>
      </c>
      <c r="I40" s="211">
        <v>1225000</v>
      </c>
      <c r="J40" s="204"/>
      <c r="K40" s="78">
        <v>0.38</v>
      </c>
      <c r="L40" s="211">
        <v>1225000</v>
      </c>
      <c r="M40" s="204"/>
      <c r="N40" s="246">
        <v>0.37</v>
      </c>
      <c r="O40" s="211">
        <v>1225000</v>
      </c>
      <c r="P40" s="204"/>
      <c r="Q40" s="78">
        <v>0.35</v>
      </c>
      <c r="R40" s="207">
        <v>1225000</v>
      </c>
      <c r="S40" s="310"/>
      <c r="T40" s="78">
        <v>0.34</v>
      </c>
      <c r="U40" s="211">
        <v>1225000</v>
      </c>
      <c r="V40" s="204"/>
      <c r="W40" s="78">
        <v>0.33</v>
      </c>
      <c r="X40" s="207"/>
      <c r="Z40" s="78"/>
      <c r="AA40" s="211"/>
      <c r="AC40" s="78"/>
    </row>
    <row r="41" spans="1:29">
      <c r="A41" s="239"/>
      <c r="B41" s="205"/>
      <c r="C41" s="161"/>
      <c r="D41" s="204"/>
      <c r="E41" s="323"/>
      <c r="F41" s="207"/>
      <c r="G41" s="204"/>
      <c r="H41" s="78"/>
      <c r="I41" s="211"/>
      <c r="J41" s="204"/>
      <c r="K41" s="78"/>
      <c r="L41" s="211"/>
      <c r="M41" s="204"/>
      <c r="N41" s="246"/>
      <c r="O41" s="211"/>
      <c r="P41" s="204"/>
      <c r="Q41" s="78"/>
      <c r="R41" s="207"/>
      <c r="S41" s="310"/>
      <c r="T41" s="78"/>
      <c r="U41" s="211"/>
      <c r="V41" s="204"/>
      <c r="W41" s="78"/>
      <c r="X41" s="207"/>
      <c r="Z41" s="78"/>
      <c r="AA41" s="211"/>
      <c r="AC41" s="78"/>
    </row>
    <row r="42" spans="1:29">
      <c r="A42" s="239" t="s">
        <v>83</v>
      </c>
      <c r="B42" s="205"/>
      <c r="C42" s="161"/>
      <c r="D42" s="204"/>
      <c r="E42" s="323"/>
      <c r="F42" s="207"/>
      <c r="G42" s="204"/>
      <c r="H42" s="78"/>
      <c r="I42" s="211"/>
      <c r="J42" s="204"/>
      <c r="K42" s="78"/>
      <c r="L42" s="211"/>
      <c r="M42" s="204"/>
      <c r="N42" s="246"/>
      <c r="O42" s="211"/>
      <c r="P42" s="204"/>
      <c r="Q42" s="78"/>
      <c r="R42" s="207"/>
      <c r="S42" s="310"/>
      <c r="T42" s="78"/>
      <c r="U42" s="211"/>
      <c r="V42" s="204"/>
      <c r="W42" s="78"/>
      <c r="X42" s="207"/>
      <c r="Z42" s="78"/>
      <c r="AA42" s="211"/>
      <c r="AC42" s="78"/>
    </row>
    <row r="43" spans="1:29">
      <c r="A43" s="239">
        <v>28144</v>
      </c>
      <c r="B43" s="205" t="s">
        <v>84</v>
      </c>
      <c r="C43" s="161">
        <v>233</v>
      </c>
      <c r="D43" s="204"/>
      <c r="E43" s="323">
        <v>0.71450000000000002</v>
      </c>
      <c r="F43" s="207">
        <v>150000</v>
      </c>
      <c r="G43" s="204"/>
      <c r="H43" s="78">
        <v>0.13</v>
      </c>
      <c r="I43" s="211">
        <v>150000</v>
      </c>
      <c r="J43" s="204"/>
      <c r="K43" s="78">
        <v>0.13</v>
      </c>
      <c r="L43" s="211">
        <v>150000</v>
      </c>
      <c r="M43" s="204"/>
      <c r="N43" s="246">
        <v>0.13</v>
      </c>
      <c r="O43" s="211">
        <v>150000</v>
      </c>
      <c r="P43" s="204"/>
      <c r="Q43" s="78">
        <v>0.13</v>
      </c>
      <c r="R43" s="207"/>
      <c r="S43" s="310"/>
      <c r="T43" s="78"/>
      <c r="U43" s="211"/>
      <c r="V43" s="204"/>
      <c r="W43" s="78"/>
      <c r="X43" s="207"/>
      <c r="Z43" s="78"/>
      <c r="AA43" s="211"/>
      <c r="AC43" s="78"/>
    </row>
    <row r="44" spans="1:29">
      <c r="A44" s="239">
        <v>28149</v>
      </c>
      <c r="B44" s="205" t="s">
        <v>86</v>
      </c>
      <c r="C44" s="161">
        <v>788</v>
      </c>
      <c r="D44" s="204"/>
      <c r="E44" s="323">
        <v>0.73529999999999995</v>
      </c>
      <c r="F44" s="207">
        <v>1291510</v>
      </c>
      <c r="G44" s="204"/>
      <c r="H44" s="78">
        <v>0.45</v>
      </c>
      <c r="I44" s="211">
        <v>1291510</v>
      </c>
      <c r="J44" s="204"/>
      <c r="K44" s="78">
        <v>0.45</v>
      </c>
      <c r="L44" s="211">
        <v>1291510</v>
      </c>
      <c r="M44" s="204"/>
      <c r="N44" s="246">
        <v>0.45</v>
      </c>
      <c r="O44" s="211">
        <v>1291510</v>
      </c>
      <c r="P44" s="204"/>
      <c r="Q44" s="78">
        <v>0.45</v>
      </c>
      <c r="R44" s="207"/>
      <c r="S44" s="310"/>
      <c r="T44" s="78"/>
      <c r="U44" s="211"/>
      <c r="V44" s="204"/>
      <c r="W44" s="78"/>
      <c r="X44" s="207"/>
      <c r="Z44" s="78"/>
      <c r="AA44" s="211"/>
      <c r="AC44" s="78"/>
    </row>
    <row r="45" spans="1:29">
      <c r="A45" s="239"/>
      <c r="B45" s="205"/>
      <c r="C45" s="161"/>
      <c r="D45" s="204"/>
      <c r="E45" s="323"/>
      <c r="F45" s="207"/>
      <c r="G45" s="204"/>
      <c r="H45" s="78"/>
      <c r="I45" s="211"/>
      <c r="J45" s="204"/>
      <c r="K45" s="78"/>
      <c r="L45" s="211"/>
      <c r="M45" s="204"/>
      <c r="N45" s="246"/>
      <c r="O45" s="211"/>
      <c r="P45" s="204"/>
      <c r="Q45" s="78"/>
      <c r="R45" s="207"/>
      <c r="S45" s="310"/>
      <c r="T45" s="78"/>
      <c r="U45" s="211"/>
      <c r="V45" s="204"/>
      <c r="W45" s="78"/>
      <c r="X45" s="207"/>
      <c r="Z45" s="78"/>
      <c r="AA45" s="211"/>
      <c r="AC45" s="78"/>
    </row>
    <row r="46" spans="1:29">
      <c r="A46" s="239" t="s">
        <v>87</v>
      </c>
      <c r="B46" s="205"/>
      <c r="C46" s="161"/>
      <c r="D46" s="204"/>
      <c r="E46" s="323"/>
      <c r="F46" s="207"/>
      <c r="G46" s="204"/>
      <c r="H46" s="78"/>
      <c r="I46" s="211"/>
      <c r="J46" s="204"/>
      <c r="K46" s="78"/>
      <c r="L46" s="211"/>
      <c r="M46" s="204"/>
      <c r="N46" s="246"/>
      <c r="O46" s="211"/>
      <c r="P46" s="204"/>
      <c r="Q46" s="78"/>
      <c r="R46" s="207"/>
      <c r="S46" s="310"/>
      <c r="T46" s="78"/>
      <c r="U46" s="211"/>
      <c r="V46" s="204"/>
      <c r="W46" s="78"/>
      <c r="X46" s="207"/>
      <c r="Z46" s="78"/>
      <c r="AA46" s="211"/>
      <c r="AC46" s="78"/>
    </row>
    <row r="47" spans="1:29">
      <c r="A47" s="239">
        <v>29100</v>
      </c>
      <c r="B47" s="205" t="s">
        <v>88</v>
      </c>
      <c r="C47" s="161">
        <v>3699</v>
      </c>
      <c r="D47" s="204"/>
      <c r="E47" s="323">
        <v>0.58209999999999995</v>
      </c>
      <c r="F47" s="207">
        <v>5503070</v>
      </c>
      <c r="G47" s="204"/>
      <c r="H47" s="78">
        <v>1.84</v>
      </c>
      <c r="I47" s="211">
        <v>5072342</v>
      </c>
      <c r="J47" s="204"/>
      <c r="K47" s="78">
        <v>1.68</v>
      </c>
      <c r="L47" s="211">
        <v>3366950</v>
      </c>
      <c r="M47" s="204"/>
      <c r="N47" s="246">
        <v>1.1000000000000001</v>
      </c>
      <c r="O47" s="211">
        <v>1948675</v>
      </c>
      <c r="P47" s="204"/>
      <c r="Q47" s="78">
        <v>0.63</v>
      </c>
      <c r="R47" s="207">
        <v>1200000</v>
      </c>
      <c r="S47" s="310"/>
      <c r="T47" s="78">
        <v>0.39</v>
      </c>
      <c r="U47" s="211">
        <v>1200000</v>
      </c>
      <c r="V47" s="204"/>
      <c r="W47" s="78">
        <v>0.38</v>
      </c>
      <c r="X47" s="207"/>
      <c r="Z47" s="78"/>
      <c r="AA47" s="211"/>
      <c r="AC47" s="78"/>
    </row>
    <row r="48" spans="1:29">
      <c r="A48" s="239">
        <v>29311</v>
      </c>
      <c r="B48" s="205" t="s">
        <v>91</v>
      </c>
      <c r="C48" s="161"/>
      <c r="D48" s="161">
        <v>601</v>
      </c>
      <c r="E48" s="323">
        <v>0.40579999999999999</v>
      </c>
      <c r="F48" s="207"/>
      <c r="G48" s="207">
        <v>295000</v>
      </c>
      <c r="H48" s="78">
        <v>0.63</v>
      </c>
      <c r="I48" s="211"/>
      <c r="J48" s="211">
        <v>295000</v>
      </c>
      <c r="K48" s="78">
        <v>0.63</v>
      </c>
      <c r="L48" s="211"/>
      <c r="M48" s="204"/>
      <c r="N48" s="246"/>
      <c r="O48" s="211"/>
      <c r="P48" s="204"/>
      <c r="Q48" s="78"/>
      <c r="R48" s="207"/>
      <c r="S48" s="310"/>
      <c r="T48" s="78"/>
      <c r="U48" s="211"/>
      <c r="V48" s="204"/>
      <c r="W48" s="78"/>
      <c r="X48" s="207"/>
      <c r="Z48" s="78"/>
      <c r="AA48" s="211"/>
      <c r="AC48" s="78"/>
    </row>
    <row r="49" spans="1:29">
      <c r="A49" s="239"/>
      <c r="B49" s="205"/>
      <c r="C49" s="161"/>
      <c r="D49" s="204"/>
      <c r="E49" s="323"/>
      <c r="F49" s="207"/>
      <c r="G49" s="204"/>
      <c r="H49" s="78"/>
      <c r="I49" s="211"/>
      <c r="J49" s="204"/>
      <c r="K49" s="78"/>
      <c r="L49" s="211"/>
      <c r="M49" s="204"/>
      <c r="N49" s="246"/>
      <c r="O49" s="211"/>
      <c r="P49" s="204"/>
      <c r="Q49" s="78"/>
      <c r="R49" s="207"/>
      <c r="S49" s="310"/>
      <c r="T49" s="78"/>
      <c r="U49" s="211"/>
      <c r="V49" s="204"/>
      <c r="W49" s="78"/>
      <c r="X49" s="207"/>
      <c r="Z49" s="78"/>
      <c r="AA49" s="211"/>
      <c r="AC49" s="78"/>
    </row>
    <row r="50" spans="1:29">
      <c r="A50" s="239" t="s">
        <v>82</v>
      </c>
      <c r="B50" s="205"/>
      <c r="C50" s="161"/>
      <c r="D50" s="204"/>
      <c r="E50" s="323"/>
      <c r="F50" s="207"/>
      <c r="G50" s="204"/>
      <c r="H50" s="78"/>
      <c r="I50" s="211"/>
      <c r="J50" s="204"/>
      <c r="K50" s="78"/>
      <c r="L50" s="211"/>
      <c r="M50" s="204"/>
      <c r="N50" s="246"/>
      <c r="O50" s="211"/>
      <c r="P50" s="204"/>
      <c r="Q50" s="78"/>
      <c r="R50" s="207"/>
      <c r="S50" s="310"/>
      <c r="T50" s="78"/>
      <c r="U50" s="211"/>
      <c r="V50" s="204"/>
      <c r="W50" s="78"/>
      <c r="X50" s="207"/>
      <c r="Z50" s="78"/>
      <c r="AA50" s="211"/>
      <c r="AC50" s="78"/>
    </row>
    <row r="51" spans="1:29">
      <c r="A51" s="239">
        <v>31015</v>
      </c>
      <c r="B51" s="205" t="s">
        <v>95</v>
      </c>
      <c r="C51" s="161">
        <v>20247</v>
      </c>
      <c r="D51" s="204"/>
      <c r="E51" s="323">
        <v>0.61899999999999999</v>
      </c>
      <c r="F51" s="207">
        <v>14000000</v>
      </c>
      <c r="G51" s="204"/>
      <c r="H51" s="78">
        <v>0.59</v>
      </c>
      <c r="I51" s="211">
        <v>14000000</v>
      </c>
      <c r="J51" s="204"/>
      <c r="K51" s="78">
        <v>0.56000000000000005</v>
      </c>
      <c r="L51" s="211">
        <v>15000000</v>
      </c>
      <c r="M51" s="204"/>
      <c r="N51" s="246">
        <v>0.56999999999999995</v>
      </c>
      <c r="O51" s="211">
        <v>16000000</v>
      </c>
      <c r="P51" s="204"/>
      <c r="Q51" s="78">
        <v>0.57999999999999996</v>
      </c>
      <c r="R51" s="207"/>
      <c r="S51" s="310"/>
      <c r="T51" s="78"/>
      <c r="U51" s="211"/>
      <c r="V51" s="204"/>
      <c r="W51" s="78"/>
      <c r="X51" s="207"/>
      <c r="Z51" s="78"/>
      <c r="AA51" s="211"/>
      <c r="AC51" s="78"/>
    </row>
    <row r="52" spans="1:29">
      <c r="A52" s="239">
        <v>31306</v>
      </c>
      <c r="B52" s="205" t="s">
        <v>99</v>
      </c>
      <c r="C52" s="161">
        <v>2274</v>
      </c>
      <c r="D52" s="204"/>
      <c r="E52" s="323">
        <v>0.53149999999999997</v>
      </c>
      <c r="F52" s="207">
        <v>675000</v>
      </c>
      <c r="G52" s="204"/>
      <c r="H52" s="78">
        <v>0.34</v>
      </c>
      <c r="I52" s="211">
        <v>700000</v>
      </c>
      <c r="J52" s="204"/>
      <c r="K52" s="78">
        <v>0.34</v>
      </c>
      <c r="L52" s="211">
        <v>725000</v>
      </c>
      <c r="M52" s="204"/>
      <c r="N52" s="246">
        <v>0.35</v>
      </c>
      <c r="O52" s="211">
        <v>750000</v>
      </c>
      <c r="P52" s="204"/>
      <c r="Q52" s="78">
        <v>0.35</v>
      </c>
      <c r="R52" s="207"/>
      <c r="S52" s="310"/>
      <c r="T52" s="78"/>
      <c r="U52" s="211"/>
      <c r="V52" s="204"/>
      <c r="W52" s="78"/>
      <c r="X52" s="207"/>
      <c r="Z52" s="78"/>
      <c r="AA52" s="211"/>
      <c r="AC52" s="78"/>
    </row>
    <row r="53" spans="1:29">
      <c r="A53" s="239">
        <v>31006</v>
      </c>
      <c r="B53" s="205" t="s">
        <v>100</v>
      </c>
      <c r="C53" s="161">
        <v>15879</v>
      </c>
      <c r="D53" s="204"/>
      <c r="E53" s="323">
        <v>0.62070000000000003</v>
      </c>
      <c r="F53" s="207">
        <v>4000000</v>
      </c>
      <c r="G53" s="204"/>
      <c r="H53" s="78">
        <v>0.25</v>
      </c>
      <c r="I53" s="211">
        <v>4000000</v>
      </c>
      <c r="J53" s="204"/>
      <c r="K53" s="78">
        <v>0.24</v>
      </c>
      <c r="L53" s="211">
        <v>3000000</v>
      </c>
      <c r="M53" s="204"/>
      <c r="N53" s="246">
        <v>0.17</v>
      </c>
      <c r="O53" s="211">
        <v>3000000</v>
      </c>
      <c r="P53" s="204"/>
      <c r="Q53" s="78">
        <v>0.17</v>
      </c>
      <c r="R53" s="207">
        <v>3000000</v>
      </c>
      <c r="S53" s="310"/>
      <c r="T53" s="78">
        <v>0.16</v>
      </c>
      <c r="U53" s="211">
        <v>3000000</v>
      </c>
      <c r="V53" s="204"/>
      <c r="W53" s="78">
        <v>0.15</v>
      </c>
      <c r="X53" s="207"/>
      <c r="Z53" s="78"/>
      <c r="AA53" s="211"/>
      <c r="AC53" s="78"/>
    </row>
    <row r="54" spans="1:29">
      <c r="A54" s="239"/>
      <c r="B54" s="205"/>
      <c r="C54" s="161"/>
      <c r="D54" s="204"/>
      <c r="E54" s="323"/>
      <c r="F54" s="207"/>
      <c r="G54" s="204"/>
      <c r="H54" s="78"/>
      <c r="I54" s="211"/>
      <c r="J54" s="204"/>
      <c r="K54" s="78"/>
      <c r="L54" s="211"/>
      <c r="M54" s="204"/>
      <c r="N54" s="246"/>
      <c r="O54" s="211"/>
      <c r="P54" s="204"/>
      <c r="Q54" s="78"/>
      <c r="R54" s="207"/>
      <c r="S54" s="310"/>
      <c r="T54" s="78"/>
      <c r="U54" s="211"/>
      <c r="V54" s="204"/>
      <c r="W54" s="78"/>
      <c r="X54" s="207"/>
      <c r="Z54" s="78"/>
      <c r="AA54" s="211"/>
      <c r="AC54" s="78"/>
    </row>
    <row r="55" spans="1:29">
      <c r="A55" s="239" t="s">
        <v>143</v>
      </c>
      <c r="B55" s="205"/>
      <c r="C55" s="161"/>
      <c r="D55" s="204"/>
      <c r="E55" s="323"/>
      <c r="F55" s="207"/>
      <c r="G55" s="204"/>
      <c r="H55" s="78"/>
      <c r="I55" s="211"/>
      <c r="J55" s="204"/>
      <c r="K55" s="78"/>
      <c r="L55" s="211"/>
      <c r="M55" s="204"/>
      <c r="N55" s="246"/>
      <c r="O55" s="211"/>
      <c r="P55" s="204"/>
      <c r="Q55" s="78"/>
      <c r="R55" s="207"/>
      <c r="S55" s="310"/>
      <c r="T55" s="78"/>
      <c r="U55" s="211"/>
      <c r="V55" s="204"/>
      <c r="W55" s="78"/>
      <c r="X55" s="207"/>
      <c r="Z55" s="78"/>
      <c r="AA55" s="211"/>
      <c r="AC55" s="78"/>
    </row>
    <row r="56" spans="1:29">
      <c r="A56" s="239">
        <v>33036</v>
      </c>
      <c r="B56" s="205" t="s">
        <v>136</v>
      </c>
      <c r="C56" s="161">
        <v>796</v>
      </c>
      <c r="D56" s="204"/>
      <c r="E56" s="323">
        <v>0.5141</v>
      </c>
      <c r="F56" s="207">
        <v>385333</v>
      </c>
      <c r="G56" s="204"/>
      <c r="H56" s="78">
        <v>0.75</v>
      </c>
      <c r="I56" s="211">
        <v>385333</v>
      </c>
      <c r="J56" s="204"/>
      <c r="K56" s="78">
        <v>0.75</v>
      </c>
      <c r="L56" s="211">
        <v>385333</v>
      </c>
      <c r="M56" s="204"/>
      <c r="N56" s="246">
        <v>0.75</v>
      </c>
      <c r="O56" s="211"/>
      <c r="P56" s="204"/>
      <c r="Q56" s="78"/>
      <c r="R56" s="207"/>
      <c r="S56" s="310"/>
      <c r="T56" s="78"/>
      <c r="U56" s="211"/>
      <c r="V56" s="204"/>
      <c r="W56" s="78"/>
      <c r="X56" s="207"/>
      <c r="Z56" s="78"/>
      <c r="AA56" s="211"/>
      <c r="AC56" s="78"/>
    </row>
    <row r="57" spans="1:29">
      <c r="A57" s="239">
        <v>33183</v>
      </c>
      <c r="B57" s="205" t="s">
        <v>137</v>
      </c>
      <c r="C57" s="161">
        <v>226</v>
      </c>
      <c r="D57" s="204"/>
      <c r="E57" s="323">
        <v>0.56399999999999995</v>
      </c>
      <c r="F57" s="207">
        <v>423667</v>
      </c>
      <c r="G57" s="204"/>
      <c r="H57" s="78">
        <v>1.19</v>
      </c>
      <c r="I57" s="211">
        <v>423667</v>
      </c>
      <c r="J57" s="204"/>
      <c r="K57" s="78">
        <v>1.18</v>
      </c>
      <c r="L57" s="211">
        <v>423667</v>
      </c>
      <c r="M57" s="204"/>
      <c r="N57" s="246">
        <v>1.17</v>
      </c>
      <c r="O57" s="211">
        <v>423667</v>
      </c>
      <c r="P57" s="204"/>
      <c r="Q57" s="78">
        <v>1.1499999999999999</v>
      </c>
      <c r="R57" s="207">
        <v>423667</v>
      </c>
      <c r="S57" s="310"/>
      <c r="T57" s="78">
        <v>1.1399999999999999</v>
      </c>
      <c r="U57" s="211">
        <v>423667</v>
      </c>
      <c r="V57" s="204"/>
      <c r="W57" s="78">
        <v>1.1299999999999999</v>
      </c>
      <c r="X57" s="207"/>
      <c r="Z57" s="78"/>
      <c r="AA57" s="211"/>
      <c r="AC57" s="78"/>
    </row>
    <row r="58" spans="1:29">
      <c r="A58" s="239"/>
      <c r="B58" s="205"/>
      <c r="C58" s="161"/>
      <c r="D58" s="204"/>
      <c r="E58" s="323"/>
      <c r="F58" s="207"/>
      <c r="G58" s="204"/>
      <c r="H58" s="78"/>
      <c r="I58" s="211"/>
      <c r="J58" s="204"/>
      <c r="K58" s="78"/>
      <c r="L58" s="211"/>
      <c r="M58" s="204"/>
      <c r="N58" s="246"/>
      <c r="O58" s="211"/>
      <c r="P58" s="204"/>
      <c r="Q58" s="78"/>
      <c r="R58" s="207"/>
      <c r="S58" s="310"/>
      <c r="T58" s="78"/>
      <c r="U58" s="211"/>
      <c r="V58" s="204"/>
      <c r="W58" s="78"/>
      <c r="X58" s="207"/>
      <c r="Z58" s="78"/>
      <c r="AA58" s="211"/>
      <c r="AC58" s="78"/>
    </row>
    <row r="59" spans="1:29">
      <c r="A59" s="239" t="s">
        <v>102</v>
      </c>
      <c r="B59" s="205"/>
      <c r="C59" s="161"/>
      <c r="D59" s="204"/>
      <c r="E59" s="323"/>
      <c r="F59" s="207"/>
      <c r="G59" s="204"/>
      <c r="H59" s="78"/>
      <c r="I59" s="211"/>
      <c r="J59" s="204"/>
      <c r="K59" s="78"/>
      <c r="L59" s="211"/>
      <c r="M59" s="204"/>
      <c r="N59" s="246"/>
      <c r="O59" s="211"/>
      <c r="P59" s="204"/>
      <c r="Q59" s="78"/>
      <c r="R59" s="207"/>
      <c r="S59" s="310"/>
      <c r="T59" s="78"/>
      <c r="U59" s="211"/>
      <c r="V59" s="204"/>
      <c r="W59" s="78"/>
      <c r="X59" s="207"/>
      <c r="Z59" s="78"/>
      <c r="AA59" s="211"/>
      <c r="AC59" s="78"/>
    </row>
    <row r="60" spans="1:29">
      <c r="A60" s="239">
        <v>37501</v>
      </c>
      <c r="B60" s="205" t="s">
        <v>104</v>
      </c>
      <c r="C60" s="161">
        <v>10976</v>
      </c>
      <c r="D60" s="204"/>
      <c r="E60" s="323">
        <v>0.72250000000000003</v>
      </c>
      <c r="F60" s="207">
        <v>11700000</v>
      </c>
      <c r="G60" s="204"/>
      <c r="H60" s="78">
        <v>0.94</v>
      </c>
      <c r="I60" s="211">
        <v>12700000</v>
      </c>
      <c r="J60" s="204"/>
      <c r="K60" s="78">
        <v>0.98</v>
      </c>
      <c r="L60" s="211">
        <v>10400000</v>
      </c>
      <c r="M60" s="204"/>
      <c r="N60" s="246">
        <v>0.78</v>
      </c>
      <c r="O60" s="211">
        <v>10400000</v>
      </c>
      <c r="P60" s="204"/>
      <c r="Q60" s="78">
        <v>0.76</v>
      </c>
      <c r="R60" s="207"/>
      <c r="S60" s="310"/>
      <c r="T60" s="78"/>
      <c r="U60" s="211"/>
      <c r="V60" s="204"/>
      <c r="W60" s="78"/>
      <c r="X60" s="207"/>
      <c r="Z60" s="78"/>
      <c r="AA60" s="211"/>
      <c r="AC60" s="78"/>
    </row>
    <row r="61" spans="1:29">
      <c r="A61" s="239"/>
      <c r="B61" s="205"/>
      <c r="C61" s="161"/>
      <c r="D61" s="204"/>
      <c r="E61" s="323"/>
      <c r="F61" s="207"/>
      <c r="G61" s="204"/>
      <c r="H61" s="78"/>
      <c r="I61" s="211"/>
      <c r="J61" s="204"/>
      <c r="K61" s="78"/>
      <c r="L61" s="211"/>
      <c r="M61" s="204"/>
      <c r="N61" s="246"/>
      <c r="O61" s="211"/>
      <c r="P61" s="204"/>
      <c r="Q61" s="78"/>
      <c r="R61" s="207"/>
      <c r="S61" s="310"/>
      <c r="T61" s="78"/>
      <c r="U61" s="211"/>
      <c r="V61" s="204"/>
      <c r="W61" s="78"/>
      <c r="X61" s="207"/>
      <c r="Z61" s="78"/>
      <c r="AA61" s="211"/>
      <c r="AC61" s="78"/>
    </row>
    <row r="62" spans="1:29">
      <c r="A62" s="239" t="s">
        <v>144</v>
      </c>
      <c r="B62" s="205"/>
      <c r="C62" s="161"/>
      <c r="D62" s="204"/>
      <c r="E62" s="323"/>
      <c r="F62" s="207"/>
      <c r="G62" s="204"/>
      <c r="H62" s="78"/>
      <c r="I62" s="211"/>
      <c r="J62" s="204"/>
      <c r="K62" s="78"/>
      <c r="L62" s="211"/>
      <c r="M62" s="204"/>
      <c r="N62" s="246"/>
      <c r="O62" s="211"/>
      <c r="P62" s="204"/>
      <c r="Q62" s="78"/>
      <c r="R62" s="207"/>
      <c r="S62" s="310"/>
      <c r="T62" s="78"/>
      <c r="U62" s="211"/>
      <c r="V62" s="204"/>
      <c r="W62" s="78"/>
      <c r="X62" s="207"/>
      <c r="Z62" s="78"/>
      <c r="AA62" s="211"/>
      <c r="AC62" s="78"/>
    </row>
    <row r="63" spans="1:29">
      <c r="A63" s="239">
        <v>38322</v>
      </c>
      <c r="B63" s="205" t="s">
        <v>146</v>
      </c>
      <c r="C63" s="161">
        <v>175</v>
      </c>
      <c r="D63" s="204"/>
      <c r="E63" s="323">
        <v>0.68979999999999997</v>
      </c>
      <c r="F63" s="207">
        <v>1000000</v>
      </c>
      <c r="G63" s="204"/>
      <c r="H63" s="78">
        <v>1</v>
      </c>
      <c r="I63" s="211">
        <v>1000000</v>
      </c>
      <c r="J63" s="204"/>
      <c r="K63" s="78">
        <v>1</v>
      </c>
      <c r="L63" s="211"/>
      <c r="M63" s="204"/>
      <c r="N63" s="246"/>
      <c r="O63" s="211"/>
      <c r="P63" s="204"/>
      <c r="Q63" s="78"/>
      <c r="R63" s="207"/>
      <c r="S63" s="310"/>
      <c r="T63" s="78"/>
      <c r="U63" s="211"/>
      <c r="V63" s="204"/>
      <c r="W63" s="78"/>
      <c r="X63" s="207"/>
      <c r="Z63" s="78"/>
      <c r="AA63" s="211"/>
      <c r="AC63" s="78"/>
    </row>
    <row r="64" spans="1:29" ht="13.5" thickBot="1">
      <c r="A64" s="222"/>
      <c r="B64" s="223"/>
      <c r="C64" s="216"/>
      <c r="D64" s="272"/>
      <c r="E64" s="312"/>
      <c r="F64" s="224"/>
      <c r="G64" s="308"/>
      <c r="H64" s="225"/>
      <c r="I64" s="226"/>
      <c r="J64" s="308"/>
      <c r="K64" s="225"/>
      <c r="L64" s="226"/>
      <c r="M64" s="308"/>
      <c r="N64" s="244"/>
      <c r="O64" s="247"/>
      <c r="P64" s="308"/>
      <c r="Q64" s="227"/>
      <c r="R64" s="258"/>
      <c r="S64" s="223"/>
      <c r="T64" s="175"/>
      <c r="U64" s="272"/>
      <c r="V64" s="312"/>
      <c r="W64" s="224"/>
      <c r="X64" s="258"/>
      <c r="Y64" s="228"/>
      <c r="Z64" s="175"/>
      <c r="AA64" s="272"/>
      <c r="AB64" s="179"/>
      <c r="AC64" s="224"/>
    </row>
    <row r="65" spans="1:46" s="120" customFormat="1" ht="13.5" thickTop="1">
      <c r="A65" s="33"/>
      <c r="B65" s="33" t="s">
        <v>41</v>
      </c>
      <c r="C65" s="81">
        <f>SUM(C13:C64)</f>
        <v>166817</v>
      </c>
      <c r="D65" s="81">
        <f>SUM(D8:D64)</f>
        <v>601</v>
      </c>
      <c r="E65" s="128"/>
      <c r="F65" s="209">
        <f>SUM(F8:F64)</f>
        <v>164129554</v>
      </c>
      <c r="G65" s="233">
        <f>SUM(G8:G64)</f>
        <v>295000</v>
      </c>
      <c r="H65" s="148"/>
      <c r="I65" s="209">
        <f>SUM(I8:I64)</f>
        <v>163479826</v>
      </c>
      <c r="J65" s="238">
        <f>SUM(J8:J64)</f>
        <v>295000</v>
      </c>
      <c r="K65" s="148"/>
      <c r="L65" s="209">
        <f>SUM(L13:L64)</f>
        <v>157572935</v>
      </c>
      <c r="M65" s="238" t="e">
        <f>SUM(#REF!)</f>
        <v>#REF!</v>
      </c>
      <c r="N65" s="149"/>
      <c r="O65" s="209">
        <f>SUM(O8:O64)</f>
        <v>153901327</v>
      </c>
      <c r="P65" s="238" t="e">
        <f>SUM(#REF!)</f>
        <v>#REF!</v>
      </c>
      <c r="Q65" s="149"/>
      <c r="R65" s="213">
        <f>SUM(R8:R64)</f>
        <v>123971892</v>
      </c>
      <c r="S65" s="311"/>
      <c r="T65" s="257"/>
      <c r="U65" s="273">
        <f>SUM(U8:U64)</f>
        <v>17782225</v>
      </c>
      <c r="V65" s="313"/>
      <c r="W65" s="154"/>
      <c r="X65" s="213"/>
      <c r="Y65" s="81"/>
      <c r="Z65" s="257"/>
      <c r="AA65" s="273"/>
      <c r="AB65" s="33"/>
      <c r="AC65" s="154"/>
    </row>
    <row r="66" spans="1:46" s="120" customFormat="1">
      <c r="A66"/>
      <c r="B66"/>
      <c r="C66" s="34"/>
      <c r="D66" s="34"/>
      <c r="E66" s="41"/>
      <c r="F66" s="44"/>
      <c r="G66" s="28"/>
      <c r="H66" s="75"/>
      <c r="I66" s="44"/>
      <c r="J66" s="76"/>
      <c r="K66" s="75"/>
      <c r="L66" s="44"/>
      <c r="M66" s="77"/>
      <c r="N66" s="78"/>
      <c r="O66" s="44"/>
      <c r="P66" s="77"/>
      <c r="Q66" s="78"/>
      <c r="R66"/>
      <c r="S66" s="34"/>
      <c r="T66" s="97"/>
      <c r="U66"/>
      <c r="V66"/>
      <c r="W66" s="97"/>
      <c r="X66"/>
      <c r="Y66" s="34"/>
      <c r="Z66" s="97"/>
      <c r="AA66"/>
      <c r="AB66"/>
      <c r="AC66" s="97"/>
    </row>
    <row r="67" spans="1:46" s="120" customFormat="1">
      <c r="A67"/>
      <c r="B67"/>
      <c r="C67" s="34"/>
      <c r="D67" s="34"/>
      <c r="E67" s="41"/>
      <c r="F67" s="44"/>
      <c r="G67" s="28"/>
      <c r="H67" s="75"/>
      <c r="I67" s="44"/>
      <c r="J67" s="76"/>
      <c r="K67" s="75"/>
      <c r="L67" s="44"/>
      <c r="M67" s="77"/>
      <c r="N67" s="78"/>
      <c r="O67" s="44"/>
      <c r="P67" s="77"/>
      <c r="Q67" s="78"/>
      <c r="R67"/>
      <c r="S67" s="34"/>
      <c r="T67" s="97"/>
      <c r="U67"/>
      <c r="V67"/>
      <c r="W67" s="97"/>
      <c r="X67"/>
      <c r="Y67" s="34"/>
      <c r="Z67" s="97"/>
      <c r="AA67"/>
      <c r="AB67"/>
      <c r="AC67" s="97"/>
    </row>
    <row r="68" spans="1:46" s="120" customFormat="1">
      <c r="A68" s="35"/>
      <c r="B68" s="35"/>
      <c r="C68" s="297"/>
      <c r="D68" s="297"/>
      <c r="E68" s="298"/>
      <c r="F68" s="35"/>
      <c r="G68" s="61"/>
      <c r="H68" s="197"/>
      <c r="I68" s="35"/>
      <c r="J68" s="77"/>
      <c r="K68" s="197"/>
      <c r="L68" s="35"/>
      <c r="M68" s="77"/>
      <c r="N68" s="197"/>
      <c r="O68" s="35"/>
      <c r="P68" s="77"/>
      <c r="Q68" s="197"/>
      <c r="R68" s="35"/>
      <c r="S68" s="297"/>
      <c r="T68" s="35"/>
      <c r="U68"/>
      <c r="V68"/>
      <c r="W68"/>
      <c r="X68" s="35"/>
      <c r="Y68" s="297"/>
      <c r="Z68" s="35"/>
      <c r="AA68"/>
      <c r="AB68"/>
      <c r="AC68"/>
    </row>
    <row r="69" spans="1:46">
      <c r="A69" s="35"/>
      <c r="B69" s="35"/>
      <c r="C69" s="297"/>
      <c r="D69" s="297"/>
      <c r="E69" s="298"/>
      <c r="F69" s="35"/>
      <c r="G69" s="61"/>
      <c r="H69" s="197"/>
      <c r="I69" s="35"/>
      <c r="J69" s="77"/>
      <c r="K69" s="197"/>
      <c r="L69" s="35"/>
      <c r="M69" s="77"/>
      <c r="N69" s="197"/>
      <c r="O69" s="35"/>
      <c r="P69" s="77"/>
      <c r="Q69" s="197"/>
      <c r="R69" s="35"/>
      <c r="S69" s="297"/>
      <c r="T69" s="35"/>
      <c r="X69" s="35"/>
      <c r="Y69" s="297"/>
      <c r="Z69" s="35"/>
    </row>
    <row r="70" spans="1:46">
      <c r="A70" s="35"/>
      <c r="B70" s="35"/>
      <c r="C70" s="297"/>
      <c r="D70" s="297"/>
      <c r="E70" s="298"/>
      <c r="F70" s="35"/>
      <c r="G70" s="61"/>
      <c r="H70" s="197"/>
      <c r="I70" s="35"/>
      <c r="J70" s="77"/>
      <c r="K70" s="197"/>
      <c r="L70" s="35"/>
      <c r="M70" s="77"/>
      <c r="N70" s="197"/>
      <c r="O70" s="35"/>
      <c r="P70" s="77"/>
      <c r="Q70" s="197"/>
      <c r="R70" s="35"/>
      <c r="S70" s="297"/>
      <c r="T70" s="35"/>
      <c r="X70" s="35"/>
      <c r="Y70" s="297"/>
      <c r="Z70" s="35"/>
      <c r="AD70" s="89"/>
      <c r="AE70" s="171"/>
      <c r="AF70" s="136"/>
      <c r="AG70" s="89"/>
      <c r="AH70" s="171"/>
      <c r="AI70" s="136"/>
      <c r="AJ70" s="89"/>
      <c r="AK70" s="142"/>
      <c r="AL70" s="136"/>
      <c r="AM70" s="89"/>
      <c r="AN70" s="142"/>
      <c r="AO70" s="113"/>
      <c r="AP70" s="196"/>
      <c r="AQ70" s="85"/>
      <c r="AR70" s="77"/>
      <c r="AT70" s="197"/>
    </row>
    <row r="71" spans="1:46" s="33" customFormat="1">
      <c r="A71" s="35"/>
      <c r="B71" s="35"/>
      <c r="C71" s="297"/>
      <c r="D71" s="297"/>
      <c r="E71" s="298"/>
      <c r="F71" s="35"/>
      <c r="G71" s="61"/>
      <c r="H71" s="197"/>
      <c r="I71" s="35"/>
      <c r="J71" s="77"/>
      <c r="K71" s="197"/>
      <c r="L71" s="35"/>
      <c r="M71" s="77"/>
      <c r="N71" s="197"/>
      <c r="O71" s="35"/>
      <c r="P71" s="77"/>
      <c r="Q71" s="197"/>
      <c r="R71" s="35"/>
      <c r="S71" s="77"/>
      <c r="T71" s="197"/>
      <c r="U71" s="35"/>
      <c r="V71" s="77"/>
      <c r="W71" s="197"/>
      <c r="X71" s="35"/>
      <c r="Y71" s="297"/>
      <c r="Z71" s="35"/>
      <c r="AA71"/>
      <c r="AB71"/>
      <c r="AC71"/>
    </row>
    <row r="72" spans="1:46">
      <c r="A72" s="35"/>
      <c r="B72" s="35"/>
      <c r="C72" s="297"/>
      <c r="D72" s="297"/>
      <c r="E72" s="298"/>
      <c r="F72" s="35"/>
      <c r="G72" s="61"/>
      <c r="H72" s="197"/>
      <c r="I72" s="35"/>
      <c r="J72" s="77"/>
      <c r="K72" s="197"/>
      <c r="L72" s="35"/>
      <c r="M72" s="77"/>
      <c r="N72" s="197"/>
      <c r="O72" s="35"/>
      <c r="P72" s="77"/>
      <c r="Q72" s="197"/>
      <c r="R72" s="35"/>
      <c r="S72" s="77"/>
      <c r="T72" s="197"/>
      <c r="U72" s="35"/>
      <c r="V72" s="77"/>
      <c r="W72" s="197"/>
      <c r="X72" s="35"/>
      <c r="Y72" s="297"/>
      <c r="Z72" s="35"/>
    </row>
    <row r="73" spans="1:46">
      <c r="A73" s="35"/>
      <c r="B73" s="35"/>
      <c r="C73" s="297"/>
      <c r="D73" s="297"/>
      <c r="E73" s="298"/>
      <c r="F73" s="35"/>
      <c r="G73" s="61"/>
      <c r="H73" s="197"/>
      <c r="I73" s="35"/>
      <c r="J73" s="77"/>
      <c r="K73" s="197"/>
      <c r="L73" s="35"/>
      <c r="M73" s="77"/>
      <c r="N73" s="197"/>
      <c r="O73" s="35"/>
      <c r="P73" s="77"/>
      <c r="Q73" s="197"/>
      <c r="R73" s="35"/>
      <c r="S73" s="77"/>
      <c r="T73" s="35"/>
      <c r="U73" s="35"/>
      <c r="V73" s="35"/>
      <c r="W73" s="35"/>
      <c r="X73" s="35"/>
      <c r="Y73" s="297"/>
      <c r="Z73" s="35"/>
    </row>
    <row r="74" spans="1:46">
      <c r="A74" s="35"/>
      <c r="B74" s="35"/>
      <c r="C74" s="297"/>
      <c r="D74" s="297"/>
      <c r="E74" s="298"/>
      <c r="F74" s="35"/>
      <c r="G74" s="61"/>
      <c r="H74" s="61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297"/>
      <c r="Z74" s="35"/>
    </row>
    <row r="75" spans="1:46">
      <c r="C75" s="34"/>
      <c r="D75" s="34"/>
      <c r="G75" s="28"/>
      <c r="H75" s="28"/>
    </row>
    <row r="76" spans="1:46">
      <c r="C76" s="34"/>
      <c r="D76" s="34"/>
      <c r="G76" s="28"/>
      <c r="H76" s="28"/>
    </row>
    <row r="77" spans="1:46">
      <c r="G77" s="28"/>
      <c r="H77" s="28"/>
    </row>
    <row r="78" spans="1:46">
      <c r="G78" s="28"/>
      <c r="H78" s="28"/>
    </row>
    <row r="79" spans="1:46">
      <c r="G79" s="28"/>
      <c r="H79" s="28"/>
    </row>
    <row r="80" spans="1:46">
      <c r="G80" s="28"/>
      <c r="H80" s="28"/>
    </row>
  </sheetData>
  <mergeCells count="18">
    <mergeCell ref="X5:Z5"/>
    <mergeCell ref="X6:Y6"/>
    <mergeCell ref="AA5:AC5"/>
    <mergeCell ref="AA6:AB6"/>
    <mergeCell ref="U5:W5"/>
    <mergeCell ref="O5:Q5"/>
    <mergeCell ref="F6:G6"/>
    <mergeCell ref="U6:V6"/>
    <mergeCell ref="O6:P6"/>
    <mergeCell ref="R6:S6"/>
    <mergeCell ref="L5:N5"/>
    <mergeCell ref="L6:M6"/>
    <mergeCell ref="R5:T5"/>
    <mergeCell ref="C5:D5"/>
    <mergeCell ref="C6:D6"/>
    <mergeCell ref="F5:H5"/>
    <mergeCell ref="I5:K5"/>
    <mergeCell ref="I6:J6"/>
  </mergeCells>
  <phoneticPr fontId="0" type="noConversion"/>
  <pageMargins left="0.7" right="0.7" top="0.75" bottom="0.75" header="0.3" footer="0.3"/>
  <pageSetup paperSize="5" scale="42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2"/>
  <sheetViews>
    <sheetView tabSelected="1" workbookViewId="0">
      <selection activeCell="C28" sqref="C28"/>
    </sheetView>
  </sheetViews>
  <sheetFormatPr defaultRowHeight="12.75"/>
  <cols>
    <col min="1" max="1" width="11.140625" customWidth="1"/>
    <col min="2" max="2" width="14.28515625" customWidth="1"/>
    <col min="3" max="4" width="9.42578125" customWidth="1"/>
    <col min="5" max="5" width="9.42578125" style="41" customWidth="1"/>
    <col min="6" max="6" width="9.42578125" style="60" customWidth="1"/>
    <col min="7" max="7" width="12.140625" style="28" customWidth="1"/>
    <col min="8" max="8" width="9.85546875" style="43" customWidth="1"/>
    <col min="9" max="9" width="13.140625" style="60" customWidth="1"/>
    <col min="10" max="10" width="11.7109375" style="28" customWidth="1"/>
    <col min="11" max="11" width="7.42578125" style="43" customWidth="1"/>
    <col min="12" max="12" width="15.28515625" style="60" customWidth="1"/>
    <col min="13" max="13" width="10.7109375" style="28" customWidth="1"/>
    <col min="14" max="14" width="9.140625" style="43"/>
    <col min="15" max="15" width="15.42578125" style="60" customWidth="1"/>
    <col min="16" max="16" width="10.7109375" style="28" customWidth="1"/>
    <col min="17" max="17" width="9.140625" style="43"/>
    <col min="18" max="18" width="13.140625" style="60" customWidth="1"/>
    <col min="19" max="19" width="10.7109375" style="28" customWidth="1"/>
    <col min="20" max="20" width="9.140625" style="43"/>
    <col min="21" max="21" width="13.140625" customWidth="1"/>
    <col min="22" max="22" width="10.140625" customWidth="1"/>
  </cols>
  <sheetData>
    <row r="1" spans="1:23" ht="15.75">
      <c r="A1" s="48" t="s">
        <v>0</v>
      </c>
      <c r="B1" s="48"/>
      <c r="C1" s="48"/>
      <c r="D1" s="48"/>
      <c r="E1" s="56"/>
      <c r="F1" s="58"/>
      <c r="G1" s="58"/>
      <c r="H1" s="67"/>
      <c r="I1" s="58"/>
      <c r="J1" s="61"/>
      <c r="K1" s="70"/>
      <c r="L1" s="61"/>
      <c r="M1" s="61"/>
      <c r="N1" s="70"/>
      <c r="O1" s="61"/>
      <c r="P1" s="61"/>
      <c r="Q1" s="70"/>
      <c r="R1" s="61"/>
    </row>
    <row r="2" spans="1:23" ht="15.75">
      <c r="A2" s="48" t="s">
        <v>23</v>
      </c>
      <c r="B2" s="48"/>
      <c r="C2" s="48"/>
      <c r="D2" s="48"/>
      <c r="E2" s="56"/>
      <c r="F2" s="58"/>
      <c r="G2" s="58"/>
      <c r="H2" s="67"/>
      <c r="I2" s="58"/>
      <c r="J2" s="61"/>
      <c r="K2" s="70"/>
      <c r="L2" s="61"/>
      <c r="M2" s="61"/>
      <c r="N2" s="70"/>
      <c r="O2" s="61"/>
      <c r="P2" s="61"/>
      <c r="Q2" s="70"/>
      <c r="R2" s="61"/>
    </row>
    <row r="3" spans="1:23" ht="15.75">
      <c r="A3" s="53" t="s">
        <v>394</v>
      </c>
      <c r="B3" s="53"/>
      <c r="C3" s="47"/>
      <c r="D3" s="47"/>
      <c r="E3" s="56"/>
      <c r="F3" s="58"/>
      <c r="G3" s="58"/>
      <c r="H3" s="67"/>
      <c r="I3" s="58"/>
      <c r="J3" s="61"/>
      <c r="K3" s="70"/>
      <c r="L3" s="61"/>
      <c r="M3" s="61"/>
      <c r="N3" s="70"/>
      <c r="O3" s="61"/>
      <c r="P3" s="61"/>
      <c r="Q3" s="70"/>
      <c r="R3" s="61"/>
    </row>
    <row r="4" spans="1:23">
      <c r="F4" s="59"/>
      <c r="L4" s="363" t="s">
        <v>34</v>
      </c>
      <c r="M4" s="348"/>
      <c r="N4" s="352"/>
      <c r="S4" s="61"/>
      <c r="T4" s="94"/>
      <c r="U4" s="44"/>
      <c r="V4" s="35"/>
      <c r="W4" s="97"/>
    </row>
    <row r="5" spans="1:23">
      <c r="A5" s="40"/>
      <c r="B5" s="36"/>
      <c r="C5" s="361" t="s">
        <v>12</v>
      </c>
      <c r="D5" s="361"/>
      <c r="E5" s="57"/>
      <c r="F5" s="363" t="s">
        <v>30</v>
      </c>
      <c r="G5" s="348"/>
      <c r="H5" s="352"/>
      <c r="I5" s="349" t="s">
        <v>32</v>
      </c>
      <c r="J5" s="360"/>
      <c r="K5" s="367"/>
      <c r="L5" s="368"/>
      <c r="M5" s="348"/>
      <c r="N5" s="352"/>
      <c r="O5" s="363" t="s">
        <v>38</v>
      </c>
      <c r="P5" s="348"/>
      <c r="Q5" s="352"/>
      <c r="R5" s="363" t="s">
        <v>40</v>
      </c>
      <c r="S5" s="348"/>
      <c r="T5" s="352"/>
      <c r="U5" s="363" t="s">
        <v>45</v>
      </c>
      <c r="V5" s="366"/>
      <c r="W5" s="352"/>
    </row>
    <row r="6" spans="1:23">
      <c r="A6" s="40"/>
      <c r="B6" s="36"/>
      <c r="C6" s="362" t="s">
        <v>44</v>
      </c>
      <c r="D6" s="362"/>
      <c r="E6" s="57"/>
      <c r="F6" s="347" t="s">
        <v>16</v>
      </c>
      <c r="G6" s="348"/>
      <c r="H6" s="68" t="s">
        <v>18</v>
      </c>
      <c r="I6" s="347" t="s">
        <v>16</v>
      </c>
      <c r="J6" s="348"/>
      <c r="K6" s="68" t="s">
        <v>18</v>
      </c>
      <c r="L6" s="347" t="s">
        <v>16</v>
      </c>
      <c r="M6" s="348"/>
      <c r="N6" s="68" t="s">
        <v>18</v>
      </c>
      <c r="O6" s="347" t="s">
        <v>16</v>
      </c>
      <c r="P6" s="348"/>
      <c r="Q6" s="68" t="s">
        <v>18</v>
      </c>
      <c r="R6" s="347" t="s">
        <v>16</v>
      </c>
      <c r="S6" s="348"/>
      <c r="T6" s="68" t="s">
        <v>18</v>
      </c>
      <c r="U6" s="347" t="s">
        <v>16</v>
      </c>
      <c r="V6" s="366"/>
      <c r="W6" s="95" t="s">
        <v>18</v>
      </c>
    </row>
    <row r="7" spans="1:23">
      <c r="A7" s="301" t="s">
        <v>13</v>
      </c>
      <c r="B7" s="303" t="s">
        <v>14</v>
      </c>
      <c r="C7" s="303" t="s">
        <v>395</v>
      </c>
      <c r="D7" s="303" t="s">
        <v>26</v>
      </c>
      <c r="E7" s="39" t="s">
        <v>27</v>
      </c>
      <c r="F7" s="302" t="s">
        <v>395</v>
      </c>
      <c r="G7" s="302" t="s">
        <v>26</v>
      </c>
      <c r="H7" s="69" t="s">
        <v>15</v>
      </c>
      <c r="I7" s="302" t="s">
        <v>395</v>
      </c>
      <c r="J7" s="302" t="s">
        <v>26</v>
      </c>
      <c r="K7" s="69" t="s">
        <v>15</v>
      </c>
      <c r="L7" s="302" t="s">
        <v>395</v>
      </c>
      <c r="M7" s="63" t="s">
        <v>26</v>
      </c>
      <c r="N7" s="69" t="s">
        <v>15</v>
      </c>
      <c r="O7" s="302" t="s">
        <v>395</v>
      </c>
      <c r="P7" s="302" t="s">
        <v>26</v>
      </c>
      <c r="Q7" s="69" t="s">
        <v>15</v>
      </c>
      <c r="R7" s="302" t="s">
        <v>395</v>
      </c>
      <c r="S7" s="302" t="s">
        <v>26</v>
      </c>
      <c r="T7" s="69" t="s">
        <v>15</v>
      </c>
      <c r="U7" s="302" t="s">
        <v>395</v>
      </c>
      <c r="V7" s="302" t="s">
        <v>26</v>
      </c>
      <c r="W7" s="96" t="s">
        <v>15</v>
      </c>
    </row>
    <row r="8" spans="1:23" s="120" customFormat="1">
      <c r="A8" s="229" t="s">
        <v>171</v>
      </c>
      <c r="B8" s="129"/>
      <c r="C8" s="242"/>
      <c r="D8" s="305"/>
      <c r="E8" s="336"/>
      <c r="F8" s="230"/>
      <c r="G8" s="212"/>
      <c r="H8" s="122"/>
      <c r="I8" s="230"/>
      <c r="J8" s="212"/>
      <c r="K8" s="122"/>
      <c r="L8" s="230"/>
      <c r="M8" s="121"/>
      <c r="N8" s="122"/>
      <c r="O8" s="230"/>
      <c r="P8" s="212"/>
      <c r="Q8" s="122"/>
      <c r="R8" s="230"/>
      <c r="S8" s="212"/>
      <c r="T8" s="124"/>
      <c r="U8" s="235"/>
      <c r="V8" s="306"/>
      <c r="W8" s="125"/>
    </row>
    <row r="9" spans="1:23" s="120" customFormat="1">
      <c r="A9" s="201" t="s">
        <v>399</v>
      </c>
      <c r="B9" s="174" t="s">
        <v>392</v>
      </c>
      <c r="C9" s="242">
        <v>4371</v>
      </c>
      <c r="D9" s="305"/>
      <c r="E9" s="336">
        <v>0.76890000000000003</v>
      </c>
      <c r="F9" s="212">
        <v>750000</v>
      </c>
      <c r="G9" s="212"/>
      <c r="H9" s="122">
        <v>0.56999999999999995</v>
      </c>
      <c r="I9" s="212"/>
      <c r="J9" s="212"/>
      <c r="K9" s="122"/>
      <c r="L9" s="212"/>
      <c r="M9" s="121"/>
      <c r="N9" s="122"/>
      <c r="O9" s="212"/>
      <c r="P9" s="212"/>
      <c r="Q9" s="122"/>
      <c r="R9" s="212"/>
      <c r="S9" s="212"/>
      <c r="T9" s="124"/>
      <c r="U9" s="236"/>
      <c r="V9" s="306"/>
      <c r="W9" s="125"/>
    </row>
    <row r="10" spans="1:23" s="120" customFormat="1" ht="9.75" customHeight="1">
      <c r="A10" s="201"/>
      <c r="B10" s="174"/>
      <c r="C10" s="242"/>
      <c r="D10" s="305"/>
      <c r="E10" s="336"/>
      <c r="F10" s="212"/>
      <c r="G10" s="212"/>
      <c r="H10" s="122"/>
      <c r="I10" s="212"/>
      <c r="J10" s="212"/>
      <c r="K10" s="122"/>
      <c r="L10" s="212"/>
      <c r="M10" s="121"/>
      <c r="N10" s="122"/>
      <c r="O10" s="212"/>
      <c r="P10" s="212"/>
      <c r="Q10" s="122"/>
      <c r="R10" s="212"/>
      <c r="S10" s="212"/>
      <c r="T10" s="124"/>
      <c r="U10" s="236"/>
      <c r="V10" s="306"/>
      <c r="W10" s="125"/>
    </row>
    <row r="11" spans="1:23" s="120" customFormat="1">
      <c r="A11" s="200" t="s">
        <v>160</v>
      </c>
      <c r="B11" s="154"/>
      <c r="C11" s="242"/>
      <c r="D11" s="305"/>
      <c r="E11" s="123"/>
      <c r="F11" s="212"/>
      <c r="G11" s="212"/>
      <c r="H11" s="122"/>
      <c r="I11" s="212"/>
      <c r="J11" s="212"/>
      <c r="K11" s="122"/>
      <c r="L11" s="212"/>
      <c r="M11" s="121"/>
      <c r="N11" s="122"/>
      <c r="O11" s="212"/>
      <c r="P11" s="212"/>
      <c r="Q11" s="122"/>
      <c r="R11" s="212"/>
      <c r="S11" s="212"/>
      <c r="T11" s="124"/>
      <c r="U11" s="236"/>
      <c r="V11" s="306"/>
      <c r="W11" s="125"/>
    </row>
    <row r="12" spans="1:23" s="120" customFormat="1">
      <c r="A12" s="201" t="s">
        <v>271</v>
      </c>
      <c r="B12" s="174" t="s">
        <v>400</v>
      </c>
      <c r="C12" s="242">
        <v>503</v>
      </c>
      <c r="D12" s="305"/>
      <c r="E12" s="336">
        <v>0.51729999999999998</v>
      </c>
      <c r="F12" s="212">
        <v>116198</v>
      </c>
      <c r="G12" s="212"/>
      <c r="H12" s="122">
        <v>0.64</v>
      </c>
      <c r="I12" s="212">
        <v>116198</v>
      </c>
      <c r="J12" s="212"/>
      <c r="K12" s="122">
        <v>0.64</v>
      </c>
      <c r="L12" s="212"/>
      <c r="M12" s="121"/>
      <c r="N12" s="122"/>
      <c r="O12" s="212"/>
      <c r="P12" s="212"/>
      <c r="Q12" s="122"/>
      <c r="R12" s="212"/>
      <c r="S12" s="212"/>
      <c r="T12" s="124"/>
      <c r="U12" s="236"/>
      <c r="V12" s="306"/>
      <c r="W12" s="125"/>
    </row>
    <row r="13" spans="1:23">
      <c r="A13" s="202"/>
      <c r="B13" s="97"/>
      <c r="C13" s="242"/>
      <c r="D13" s="204"/>
      <c r="F13" s="231"/>
      <c r="G13" s="231"/>
      <c r="H13" s="135"/>
      <c r="I13" s="231"/>
      <c r="J13" s="231"/>
      <c r="K13" s="135"/>
      <c r="L13" s="231"/>
      <c r="O13" s="231"/>
      <c r="P13" s="231"/>
      <c r="R13" s="231"/>
      <c r="S13" s="231"/>
      <c r="T13" s="94"/>
      <c r="U13" s="204"/>
      <c r="V13" s="204"/>
      <c r="W13" s="97"/>
    </row>
    <row r="14" spans="1:23" s="120" customFormat="1" ht="13.5" thickBot="1">
      <c r="A14" s="202"/>
      <c r="B14" s="172"/>
      <c r="C14" s="272"/>
      <c r="D14" s="216"/>
      <c r="E14" s="126"/>
      <c r="F14" s="232"/>
      <c r="G14" s="232"/>
      <c r="H14" s="156"/>
      <c r="I14" s="234"/>
      <c r="J14" s="234"/>
      <c r="K14" s="158"/>
      <c r="L14" s="234"/>
      <c r="M14" s="157"/>
      <c r="N14" s="159"/>
      <c r="O14" s="234"/>
      <c r="P14" s="234"/>
      <c r="Q14" s="158"/>
      <c r="R14" s="234"/>
      <c r="S14" s="234"/>
      <c r="T14" s="159"/>
      <c r="U14" s="237"/>
      <c r="V14" s="307"/>
      <c r="W14" s="160"/>
    </row>
    <row r="15" spans="1:23" ht="13.5" thickTop="1">
      <c r="A15" s="97"/>
      <c r="B15" s="33" t="s">
        <v>24</v>
      </c>
      <c r="C15" s="150">
        <f>SUM(C8:C14)</f>
        <v>4874</v>
      </c>
      <c r="D15" s="151">
        <f>SUM(D8:D14)</f>
        <v>0</v>
      </c>
      <c r="E15" s="152"/>
      <c r="F15" s="233">
        <f>SUM(F8:F14)</f>
        <v>866198</v>
      </c>
      <c r="G15" s="113">
        <f>SUM(G8:G14)</f>
        <v>0</v>
      </c>
      <c r="H15" s="153"/>
      <c r="I15" s="233">
        <f>SUM(I8:I14)</f>
        <v>116198</v>
      </c>
      <c r="J15" s="62">
        <f>SUM(J8:J14)</f>
        <v>0</v>
      </c>
      <c r="K15" s="71"/>
      <c r="L15" s="233">
        <f>SUM(L8:L14)</f>
        <v>0</v>
      </c>
      <c r="M15" s="113">
        <f>SUM(M8:M14)</f>
        <v>0</v>
      </c>
      <c r="N15" s="71"/>
      <c r="O15" s="233">
        <f>SUM(O8:O14)</f>
        <v>0</v>
      </c>
      <c r="P15" s="113">
        <f>SUM(P8:P14)</f>
        <v>0</v>
      </c>
      <c r="Q15" s="153"/>
      <c r="R15" s="233">
        <f>SUM(R8:R14)</f>
        <v>0</v>
      </c>
      <c r="S15" s="113">
        <f>SUM(S8:S14)</f>
        <v>0</v>
      </c>
      <c r="T15" s="153"/>
      <c r="U15" s="238">
        <f>SUM(U8:U14)</f>
        <v>0</v>
      </c>
      <c r="V15" s="80">
        <f>SUM(V8:V14)</f>
        <v>0</v>
      </c>
      <c r="W15" s="154"/>
    </row>
    <row r="16" spans="1:23">
      <c r="D16" s="42"/>
      <c r="S16" s="61"/>
      <c r="T16" s="94"/>
      <c r="U16" s="44"/>
      <c r="V16" s="35"/>
      <c r="W16" s="97"/>
    </row>
    <row r="17" spans="2:23">
      <c r="B17" s="35"/>
      <c r="C17" s="35"/>
      <c r="D17" s="299"/>
      <c r="E17" s="298"/>
      <c r="F17" s="61"/>
      <c r="G17" s="61"/>
      <c r="H17" s="70"/>
      <c r="I17" s="61"/>
      <c r="J17" s="61"/>
      <c r="K17" s="70"/>
      <c r="L17" s="61"/>
      <c r="M17" s="61"/>
      <c r="N17" s="70"/>
      <c r="O17" s="61"/>
      <c r="P17" s="61"/>
      <c r="Q17" s="70"/>
      <c r="R17" s="61"/>
      <c r="S17" s="61"/>
      <c r="T17" s="70"/>
      <c r="U17" s="35"/>
      <c r="V17" s="35"/>
      <c r="W17" s="97"/>
    </row>
    <row r="18" spans="2:23">
      <c r="B18" s="35"/>
      <c r="C18" s="35"/>
      <c r="D18" s="299"/>
      <c r="E18" s="298"/>
      <c r="F18" s="61"/>
      <c r="G18" s="61"/>
      <c r="H18" s="70"/>
      <c r="I18" s="61"/>
      <c r="J18" s="61"/>
      <c r="K18" s="70"/>
      <c r="L18" s="61"/>
      <c r="M18" s="61"/>
      <c r="N18" s="70"/>
      <c r="O18" s="61"/>
      <c r="P18" s="61"/>
      <c r="Q18" s="70"/>
      <c r="R18" s="61"/>
      <c r="S18" s="61"/>
      <c r="T18" s="70"/>
      <c r="U18" s="35"/>
      <c r="V18" s="35"/>
      <c r="W18" s="97"/>
    </row>
    <row r="19" spans="2:23">
      <c r="B19" s="35"/>
      <c r="C19" s="35"/>
      <c r="D19" s="299"/>
      <c r="E19" s="298"/>
      <c r="F19" s="61"/>
      <c r="G19" s="61"/>
      <c r="H19" s="70"/>
      <c r="I19" s="61"/>
      <c r="J19" s="61"/>
      <c r="K19" s="70"/>
      <c r="L19" s="61"/>
      <c r="M19" s="61"/>
      <c r="N19" s="70"/>
      <c r="O19" s="61"/>
      <c r="P19" s="61"/>
      <c r="Q19" s="70"/>
      <c r="R19" s="61"/>
      <c r="S19" s="61"/>
      <c r="T19" s="70"/>
      <c r="U19" s="35"/>
      <c r="V19" s="35"/>
      <c r="W19" s="97"/>
    </row>
    <row r="20" spans="2:23">
      <c r="B20" s="35"/>
      <c r="C20" s="35"/>
      <c r="D20" s="299"/>
      <c r="E20" s="298"/>
      <c r="F20" s="61"/>
      <c r="G20" s="61"/>
      <c r="H20" s="70"/>
      <c r="I20" s="61"/>
      <c r="J20" s="61"/>
      <c r="K20" s="70"/>
      <c r="L20" s="61"/>
      <c r="M20" s="61"/>
      <c r="N20" s="70"/>
      <c r="O20" s="61"/>
      <c r="P20" s="61"/>
      <c r="Q20" s="70"/>
      <c r="R20" s="61"/>
      <c r="S20" s="61"/>
      <c r="T20" s="70"/>
      <c r="U20" s="35"/>
      <c r="V20" s="35"/>
      <c r="W20" s="97"/>
    </row>
    <row r="21" spans="2:23" s="35" customFormat="1">
      <c r="D21" s="299"/>
      <c r="E21" s="298"/>
      <c r="F21" s="61"/>
      <c r="G21" s="61"/>
      <c r="H21" s="70"/>
      <c r="I21" s="61"/>
      <c r="J21" s="61"/>
      <c r="K21" s="70"/>
      <c r="L21" s="61"/>
      <c r="M21" s="61"/>
      <c r="N21" s="70"/>
      <c r="O21" s="61"/>
      <c r="P21" s="61"/>
      <c r="Q21" s="70"/>
      <c r="R21" s="61"/>
      <c r="S21" s="61"/>
      <c r="T21" s="70"/>
    </row>
    <row r="22" spans="2:23" s="35" customFormat="1">
      <c r="D22" s="299"/>
      <c r="E22" s="298"/>
      <c r="F22" s="61"/>
      <c r="G22" s="61"/>
      <c r="H22" s="70"/>
      <c r="I22" s="61"/>
      <c r="J22" s="61"/>
      <c r="K22" s="70"/>
      <c r="L22" s="61"/>
      <c r="M22" s="61"/>
      <c r="N22" s="70"/>
      <c r="O22" s="61"/>
      <c r="P22" s="61"/>
      <c r="Q22" s="70"/>
      <c r="R22" s="61"/>
      <c r="S22" s="61"/>
      <c r="T22" s="70"/>
    </row>
    <row r="23" spans="2:23" s="35" customFormat="1">
      <c r="D23" s="299"/>
      <c r="E23" s="298"/>
      <c r="F23" s="61"/>
      <c r="G23" s="61"/>
      <c r="H23" s="70"/>
      <c r="I23" s="61"/>
      <c r="J23" s="61"/>
      <c r="K23" s="70"/>
      <c r="L23" s="61"/>
      <c r="M23" s="61"/>
      <c r="N23" s="70"/>
      <c r="O23" s="61"/>
      <c r="P23" s="61"/>
      <c r="Q23" s="70"/>
      <c r="R23" s="61"/>
      <c r="S23" s="61"/>
      <c r="T23" s="70"/>
    </row>
    <row r="24" spans="2:23" s="35" customFormat="1">
      <c r="D24" s="299"/>
      <c r="E24" s="298"/>
      <c r="F24" s="61"/>
      <c r="G24" s="61"/>
      <c r="H24" s="70"/>
      <c r="I24" s="61"/>
      <c r="J24" s="61"/>
      <c r="K24" s="70"/>
      <c r="L24" s="61"/>
      <c r="M24" s="61"/>
      <c r="N24" s="70"/>
      <c r="O24" s="61"/>
      <c r="P24" s="61"/>
      <c r="Q24" s="70"/>
      <c r="R24" s="61"/>
      <c r="S24" s="61"/>
      <c r="T24" s="70"/>
    </row>
    <row r="25" spans="2:23" s="35" customFormat="1">
      <c r="D25" s="299"/>
      <c r="E25" s="298"/>
      <c r="F25" s="61"/>
      <c r="G25" s="61"/>
      <c r="H25" s="70"/>
      <c r="I25" s="61"/>
      <c r="J25" s="61"/>
      <c r="K25" s="70"/>
      <c r="L25" s="61"/>
      <c r="M25" s="61"/>
      <c r="N25" s="70"/>
      <c r="O25" s="61"/>
      <c r="P25" s="61"/>
      <c r="Q25" s="70"/>
      <c r="R25" s="61"/>
      <c r="S25" s="61"/>
      <c r="T25" s="70"/>
    </row>
    <row r="26" spans="2:23" s="35" customFormat="1">
      <c r="D26" s="299"/>
      <c r="E26" s="298"/>
      <c r="F26" s="61"/>
      <c r="G26" s="61"/>
      <c r="H26" s="70"/>
      <c r="I26" s="61"/>
      <c r="J26" s="61"/>
      <c r="K26" s="70"/>
      <c r="L26" s="61"/>
      <c r="M26" s="61"/>
      <c r="N26" s="70"/>
      <c r="O26" s="61"/>
      <c r="P26" s="61"/>
      <c r="Q26" s="70"/>
      <c r="R26" s="61"/>
      <c r="S26" s="61"/>
      <c r="T26" s="70"/>
    </row>
    <row r="27" spans="2:23" s="35" customFormat="1">
      <c r="D27" s="299"/>
      <c r="E27" s="298"/>
      <c r="F27" s="61"/>
      <c r="G27" s="61"/>
      <c r="H27" s="70"/>
      <c r="I27" s="61"/>
      <c r="J27" s="61"/>
      <c r="K27" s="70"/>
      <c r="L27" s="61"/>
      <c r="M27" s="61"/>
      <c r="N27" s="70"/>
      <c r="O27" s="61"/>
      <c r="P27" s="61"/>
      <c r="Q27" s="70"/>
      <c r="R27" s="61"/>
      <c r="S27" s="61"/>
      <c r="T27" s="70"/>
    </row>
    <row r="28" spans="2:23" s="35" customFormat="1">
      <c r="D28" s="299"/>
      <c r="E28" s="298"/>
      <c r="F28" s="61"/>
      <c r="G28" s="61"/>
      <c r="H28" s="70"/>
      <c r="I28" s="61"/>
      <c r="J28" s="61"/>
      <c r="K28" s="70"/>
      <c r="L28" s="61"/>
      <c r="M28" s="61"/>
      <c r="N28" s="70"/>
      <c r="O28" s="61"/>
      <c r="P28" s="61"/>
      <c r="Q28" s="70"/>
      <c r="R28" s="61"/>
      <c r="S28" s="61"/>
      <c r="T28" s="70"/>
    </row>
    <row r="29" spans="2:23" s="35" customFormat="1">
      <c r="D29" s="299"/>
      <c r="E29" s="298"/>
      <c r="F29" s="61"/>
      <c r="G29" s="61"/>
      <c r="H29" s="70"/>
      <c r="I29" s="61"/>
      <c r="J29" s="61"/>
      <c r="K29" s="70"/>
      <c r="L29" s="61"/>
      <c r="M29" s="61"/>
      <c r="N29" s="70"/>
      <c r="O29" s="61"/>
      <c r="P29" s="61"/>
      <c r="Q29" s="70"/>
      <c r="R29" s="61"/>
      <c r="S29" s="61"/>
      <c r="T29" s="70"/>
    </row>
    <row r="30" spans="2:23" s="35" customFormat="1">
      <c r="D30" s="299"/>
      <c r="E30" s="298"/>
      <c r="F30" s="61"/>
      <c r="G30" s="61"/>
      <c r="H30" s="70"/>
      <c r="I30" s="61"/>
      <c r="J30" s="61"/>
      <c r="K30" s="70"/>
      <c r="L30" s="61"/>
      <c r="M30" s="61"/>
      <c r="N30" s="70"/>
      <c r="O30" s="61"/>
      <c r="P30" s="61"/>
      <c r="Q30" s="70"/>
      <c r="R30" s="61"/>
      <c r="S30" s="61"/>
      <c r="T30" s="70"/>
    </row>
    <row r="31" spans="2:23" s="35" customFormat="1">
      <c r="E31" s="298"/>
      <c r="F31" s="61"/>
      <c r="G31" s="61"/>
      <c r="H31" s="70"/>
      <c r="I31" s="61"/>
      <c r="J31" s="61"/>
      <c r="K31" s="70"/>
      <c r="L31" s="61"/>
      <c r="M31" s="61"/>
      <c r="N31" s="70"/>
      <c r="O31" s="61"/>
      <c r="P31" s="61"/>
      <c r="Q31" s="70"/>
      <c r="R31" s="61"/>
      <c r="S31" s="61"/>
      <c r="T31" s="70"/>
    </row>
    <row r="32" spans="2:23" s="35" customFormat="1">
      <c r="E32" s="298"/>
      <c r="F32" s="61"/>
      <c r="G32" s="61"/>
      <c r="H32" s="70"/>
      <c r="I32" s="61"/>
      <c r="J32" s="61"/>
      <c r="K32" s="70"/>
      <c r="L32" s="61"/>
      <c r="M32" s="61"/>
      <c r="N32" s="70"/>
      <c r="O32" s="61"/>
      <c r="P32" s="61"/>
      <c r="Q32" s="70"/>
      <c r="R32" s="61"/>
      <c r="S32" s="61"/>
      <c r="T32" s="70"/>
    </row>
    <row r="33" spans="5:20" s="35" customFormat="1">
      <c r="E33" s="298"/>
      <c r="F33" s="61"/>
      <c r="G33" s="61"/>
      <c r="H33" s="70"/>
      <c r="I33" s="61"/>
      <c r="J33" s="61"/>
      <c r="K33" s="70"/>
      <c r="L33" s="61"/>
      <c r="M33" s="61"/>
      <c r="N33" s="70"/>
      <c r="O33" s="61"/>
      <c r="P33" s="61"/>
      <c r="Q33" s="70"/>
      <c r="R33" s="61"/>
      <c r="S33" s="61"/>
      <c r="T33" s="70"/>
    </row>
    <row r="34" spans="5:20" s="35" customFormat="1">
      <c r="E34" s="298"/>
      <c r="F34" s="61"/>
      <c r="G34" s="61"/>
      <c r="H34" s="70"/>
      <c r="I34" s="61"/>
      <c r="J34" s="61"/>
      <c r="K34" s="70"/>
      <c r="L34" s="61"/>
      <c r="M34" s="61"/>
      <c r="N34" s="70"/>
      <c r="O34" s="61"/>
      <c r="P34" s="61"/>
      <c r="Q34" s="70"/>
      <c r="R34" s="61"/>
      <c r="S34" s="61"/>
      <c r="T34" s="70"/>
    </row>
    <row r="35" spans="5:20" s="35" customFormat="1">
      <c r="E35" s="298"/>
      <c r="F35" s="61"/>
      <c r="G35" s="61"/>
      <c r="H35" s="70"/>
      <c r="I35" s="61"/>
      <c r="J35" s="61"/>
      <c r="K35" s="70"/>
      <c r="L35" s="61"/>
      <c r="M35" s="61"/>
      <c r="N35" s="70"/>
      <c r="O35" s="61"/>
      <c r="P35" s="61"/>
      <c r="Q35" s="70"/>
      <c r="R35" s="61"/>
      <c r="S35" s="61"/>
      <c r="T35" s="70"/>
    </row>
    <row r="36" spans="5:20" s="35" customFormat="1">
      <c r="E36" s="298"/>
      <c r="F36" s="61"/>
      <c r="G36" s="61"/>
      <c r="H36" s="70"/>
      <c r="I36" s="61"/>
      <c r="J36" s="61"/>
      <c r="K36" s="70"/>
      <c r="L36" s="61"/>
      <c r="M36" s="61"/>
      <c r="N36" s="70"/>
      <c r="O36" s="61"/>
      <c r="P36" s="61"/>
      <c r="Q36" s="70"/>
      <c r="R36" s="61"/>
      <c r="S36" s="61"/>
      <c r="T36" s="70"/>
    </row>
    <row r="37" spans="5:20" s="35" customFormat="1">
      <c r="E37" s="298"/>
      <c r="F37" s="61"/>
      <c r="G37" s="61"/>
      <c r="H37" s="70"/>
      <c r="I37" s="61"/>
      <c r="J37" s="61"/>
      <c r="K37" s="70"/>
      <c r="L37" s="61"/>
      <c r="M37" s="61"/>
      <c r="N37" s="70"/>
      <c r="O37" s="61"/>
      <c r="P37" s="61"/>
      <c r="Q37" s="70"/>
      <c r="R37" s="61"/>
      <c r="S37" s="61"/>
      <c r="T37" s="70"/>
    </row>
    <row r="38" spans="5:20" s="35" customFormat="1">
      <c r="E38" s="298"/>
      <c r="F38" s="61"/>
      <c r="G38" s="61"/>
      <c r="H38" s="70"/>
      <c r="I38" s="61"/>
      <c r="J38" s="61"/>
      <c r="K38" s="70"/>
      <c r="L38" s="61"/>
      <c r="M38" s="61"/>
      <c r="N38" s="70"/>
      <c r="O38" s="61"/>
      <c r="P38" s="61"/>
      <c r="Q38" s="70"/>
      <c r="R38" s="61"/>
      <c r="S38" s="61"/>
      <c r="T38" s="70"/>
    </row>
    <row r="39" spans="5:20" s="35" customFormat="1">
      <c r="E39" s="298"/>
      <c r="F39" s="61"/>
      <c r="G39" s="61"/>
      <c r="H39" s="70"/>
      <c r="I39" s="61"/>
      <c r="J39" s="61"/>
      <c r="K39" s="70"/>
      <c r="L39" s="61"/>
      <c r="M39" s="61"/>
      <c r="N39" s="70"/>
      <c r="O39" s="61"/>
      <c r="P39" s="61"/>
      <c r="Q39" s="70"/>
      <c r="R39" s="61"/>
      <c r="S39" s="61"/>
      <c r="T39" s="70"/>
    </row>
    <row r="40" spans="5:20" s="35" customFormat="1">
      <c r="E40" s="298"/>
      <c r="F40" s="61"/>
      <c r="G40" s="61"/>
      <c r="H40" s="70"/>
      <c r="I40" s="61"/>
      <c r="J40" s="61"/>
      <c r="K40" s="70"/>
      <c r="L40" s="61"/>
      <c r="M40" s="61"/>
      <c r="N40" s="70"/>
      <c r="O40" s="61"/>
      <c r="P40" s="61"/>
      <c r="Q40" s="70"/>
      <c r="R40" s="61"/>
      <c r="S40" s="61"/>
      <c r="T40" s="70"/>
    </row>
    <row r="41" spans="5:20" s="35" customFormat="1">
      <c r="E41" s="298"/>
      <c r="F41" s="61"/>
      <c r="G41" s="61"/>
      <c r="H41" s="70"/>
      <c r="I41" s="61"/>
      <c r="J41" s="61"/>
      <c r="K41" s="70"/>
      <c r="L41" s="61"/>
      <c r="M41" s="61"/>
      <c r="N41" s="70"/>
      <c r="O41" s="61"/>
      <c r="P41" s="61"/>
      <c r="Q41" s="70"/>
      <c r="R41" s="61"/>
      <c r="S41" s="61"/>
      <c r="T41" s="70"/>
    </row>
    <row r="42" spans="5:20" s="35" customFormat="1">
      <c r="E42" s="298"/>
      <c r="F42" s="61"/>
      <c r="G42" s="61"/>
      <c r="H42" s="70"/>
      <c r="I42" s="61"/>
      <c r="J42" s="61"/>
      <c r="K42" s="70"/>
      <c r="L42" s="61"/>
      <c r="M42" s="61"/>
      <c r="N42" s="70"/>
      <c r="O42" s="61"/>
      <c r="P42" s="61"/>
      <c r="Q42" s="70"/>
      <c r="R42" s="61"/>
      <c r="S42" s="61"/>
      <c r="T42" s="70"/>
    </row>
    <row r="43" spans="5:20" s="35" customFormat="1">
      <c r="E43" s="298"/>
      <c r="F43" s="61"/>
      <c r="G43" s="61"/>
      <c r="H43" s="70"/>
      <c r="I43" s="61"/>
      <c r="J43" s="61"/>
      <c r="K43" s="70"/>
      <c r="L43" s="61"/>
      <c r="M43" s="61"/>
      <c r="N43" s="70"/>
      <c r="O43" s="61"/>
      <c r="P43" s="61"/>
      <c r="Q43" s="70"/>
      <c r="R43" s="61"/>
      <c r="S43" s="61"/>
      <c r="T43" s="70"/>
    </row>
    <row r="44" spans="5:20" s="35" customFormat="1">
      <c r="E44" s="298"/>
      <c r="F44" s="61"/>
      <c r="G44" s="61"/>
      <c r="H44" s="70"/>
      <c r="I44" s="61"/>
      <c r="J44" s="61"/>
      <c r="K44" s="70"/>
      <c r="L44" s="61"/>
      <c r="M44" s="61"/>
      <c r="N44" s="70"/>
      <c r="O44" s="61"/>
      <c r="P44" s="61"/>
      <c r="Q44" s="70"/>
      <c r="R44" s="61"/>
      <c r="S44" s="61"/>
      <c r="T44" s="70"/>
    </row>
    <row r="45" spans="5:20" s="35" customFormat="1">
      <c r="E45" s="298"/>
      <c r="F45" s="61"/>
      <c r="G45" s="61"/>
      <c r="H45" s="70"/>
      <c r="I45" s="61"/>
      <c r="J45" s="61"/>
      <c r="K45" s="70"/>
      <c r="L45" s="61"/>
      <c r="M45" s="61"/>
      <c r="N45" s="70"/>
      <c r="O45" s="61"/>
      <c r="P45" s="61"/>
      <c r="Q45" s="70"/>
      <c r="R45" s="61"/>
      <c r="S45" s="61"/>
      <c r="T45" s="70"/>
    </row>
    <row r="46" spans="5:20" s="35" customFormat="1">
      <c r="E46" s="298"/>
      <c r="F46" s="61"/>
      <c r="G46" s="61"/>
      <c r="H46" s="70"/>
      <c r="I46" s="61"/>
      <c r="J46" s="61"/>
      <c r="K46" s="70"/>
      <c r="L46" s="61"/>
      <c r="M46" s="61"/>
      <c r="N46" s="70"/>
      <c r="O46" s="61"/>
      <c r="P46" s="61"/>
      <c r="Q46" s="70"/>
      <c r="R46" s="61"/>
      <c r="S46" s="61"/>
      <c r="T46" s="70"/>
    </row>
    <row r="47" spans="5:20" s="35" customFormat="1">
      <c r="E47" s="298"/>
      <c r="F47" s="61"/>
      <c r="G47" s="61"/>
      <c r="H47" s="70"/>
      <c r="I47" s="61"/>
      <c r="J47" s="61"/>
      <c r="K47" s="70"/>
      <c r="L47" s="61"/>
      <c r="M47" s="61"/>
      <c r="N47" s="70"/>
      <c r="O47" s="61"/>
      <c r="P47" s="61"/>
      <c r="Q47" s="70"/>
      <c r="R47" s="61"/>
      <c r="S47" s="61"/>
      <c r="T47" s="70"/>
    </row>
    <row r="48" spans="5:20" s="35" customFormat="1">
      <c r="E48" s="298"/>
      <c r="F48" s="61"/>
      <c r="G48" s="61"/>
      <c r="H48" s="70"/>
      <c r="I48" s="61"/>
      <c r="J48" s="61"/>
      <c r="K48" s="70"/>
      <c r="L48" s="61"/>
      <c r="M48" s="61"/>
      <c r="N48" s="70"/>
      <c r="O48" s="61"/>
      <c r="P48" s="61"/>
      <c r="Q48" s="70"/>
      <c r="R48" s="61"/>
      <c r="S48" s="61"/>
      <c r="T48" s="70"/>
    </row>
    <row r="49" spans="5:20" s="35" customFormat="1">
      <c r="E49" s="298"/>
      <c r="F49" s="61"/>
      <c r="G49" s="61"/>
      <c r="H49" s="70"/>
      <c r="I49" s="61"/>
      <c r="J49" s="61"/>
      <c r="K49" s="70"/>
      <c r="L49" s="61"/>
      <c r="M49" s="61"/>
      <c r="N49" s="70"/>
      <c r="O49" s="61"/>
      <c r="P49" s="61"/>
      <c r="Q49" s="70"/>
      <c r="R49" s="61"/>
      <c r="S49" s="61"/>
      <c r="T49" s="70"/>
    </row>
    <row r="50" spans="5:20" s="35" customFormat="1">
      <c r="E50" s="298"/>
      <c r="F50" s="61"/>
      <c r="G50" s="61"/>
      <c r="H50" s="70"/>
      <c r="I50" s="61"/>
      <c r="J50" s="61"/>
      <c r="K50" s="70"/>
      <c r="L50" s="61"/>
      <c r="M50" s="61"/>
      <c r="N50" s="70"/>
      <c r="O50" s="61"/>
      <c r="P50" s="61"/>
      <c r="Q50" s="70"/>
      <c r="R50" s="61"/>
      <c r="S50" s="61"/>
      <c r="T50" s="70"/>
    </row>
    <row r="51" spans="5:20" s="35" customFormat="1">
      <c r="E51" s="298"/>
      <c r="F51" s="61"/>
      <c r="G51" s="61"/>
      <c r="H51" s="70"/>
      <c r="I51" s="61"/>
      <c r="J51" s="61"/>
      <c r="K51" s="70"/>
      <c r="L51" s="61"/>
      <c r="M51" s="61"/>
      <c r="N51" s="70"/>
      <c r="O51" s="61"/>
      <c r="P51" s="61"/>
      <c r="Q51" s="70"/>
      <c r="R51" s="61"/>
      <c r="S51" s="61"/>
      <c r="T51" s="70"/>
    </row>
    <row r="52" spans="5:20" s="35" customFormat="1">
      <c r="E52" s="298"/>
      <c r="F52" s="61"/>
      <c r="G52" s="61"/>
      <c r="H52" s="70"/>
      <c r="I52" s="61"/>
      <c r="J52" s="61"/>
      <c r="K52" s="70"/>
      <c r="L52" s="61"/>
      <c r="M52" s="61"/>
      <c r="N52" s="70"/>
      <c r="O52" s="61"/>
      <c r="P52" s="61"/>
      <c r="Q52" s="70"/>
      <c r="R52" s="61"/>
      <c r="S52" s="61"/>
      <c r="T52" s="70"/>
    </row>
    <row r="53" spans="5:20" s="35" customFormat="1">
      <c r="E53" s="298"/>
      <c r="F53" s="61"/>
      <c r="G53" s="61"/>
      <c r="H53" s="70"/>
      <c r="I53" s="61"/>
      <c r="J53" s="61"/>
      <c r="K53" s="70"/>
      <c r="L53" s="61"/>
      <c r="M53" s="61"/>
      <c r="N53" s="70"/>
      <c r="O53" s="61"/>
      <c r="P53" s="61"/>
      <c r="Q53" s="70"/>
      <c r="R53" s="61"/>
      <c r="S53" s="61"/>
      <c r="T53" s="70"/>
    </row>
    <row r="54" spans="5:20" s="35" customFormat="1">
      <c r="E54" s="298"/>
      <c r="F54" s="61"/>
      <c r="G54" s="61"/>
      <c r="H54" s="70"/>
      <c r="I54" s="61"/>
      <c r="J54" s="61"/>
      <c r="K54" s="70"/>
      <c r="L54" s="61"/>
      <c r="M54" s="61"/>
      <c r="N54" s="70"/>
      <c r="O54" s="61"/>
      <c r="P54" s="61"/>
      <c r="Q54" s="70"/>
      <c r="R54" s="61"/>
      <c r="S54" s="61"/>
      <c r="T54" s="70"/>
    </row>
    <row r="55" spans="5:20" s="35" customFormat="1">
      <c r="E55" s="298"/>
      <c r="F55" s="61"/>
      <c r="G55" s="61"/>
      <c r="H55" s="70"/>
      <c r="I55" s="61"/>
      <c r="J55" s="61"/>
      <c r="K55" s="70"/>
      <c r="L55" s="61"/>
      <c r="M55" s="61"/>
      <c r="N55" s="70"/>
      <c r="O55" s="61"/>
      <c r="P55" s="61"/>
      <c r="Q55" s="70"/>
      <c r="R55" s="61"/>
      <c r="S55" s="61"/>
      <c r="T55" s="70"/>
    </row>
    <row r="56" spans="5:20" s="35" customFormat="1">
      <c r="E56" s="298"/>
      <c r="F56" s="61"/>
      <c r="G56" s="61"/>
      <c r="H56" s="70"/>
      <c r="I56" s="61"/>
      <c r="J56" s="61"/>
      <c r="K56" s="70"/>
      <c r="L56" s="61"/>
      <c r="M56" s="61"/>
      <c r="N56" s="70"/>
      <c r="O56" s="61"/>
      <c r="P56" s="61"/>
      <c r="Q56" s="70"/>
      <c r="R56" s="61"/>
      <c r="S56" s="61"/>
      <c r="T56" s="70"/>
    </row>
    <row r="57" spans="5:20" s="35" customFormat="1">
      <c r="E57" s="298"/>
      <c r="F57" s="61"/>
      <c r="G57" s="61"/>
      <c r="H57" s="70"/>
      <c r="I57" s="61"/>
      <c r="J57" s="61"/>
      <c r="K57" s="70"/>
      <c r="L57" s="61"/>
      <c r="M57" s="61"/>
      <c r="N57" s="70"/>
      <c r="O57" s="61"/>
      <c r="P57" s="61"/>
      <c r="Q57" s="70"/>
      <c r="R57" s="61"/>
      <c r="S57" s="61"/>
      <c r="T57" s="70"/>
    </row>
    <row r="58" spans="5:20" s="35" customFormat="1">
      <c r="E58" s="298"/>
      <c r="F58" s="61"/>
      <c r="G58" s="61"/>
      <c r="H58" s="70"/>
      <c r="I58" s="61"/>
      <c r="J58" s="61"/>
      <c r="K58" s="70"/>
      <c r="L58" s="61"/>
      <c r="M58" s="61"/>
      <c r="N58" s="70"/>
      <c r="O58" s="61"/>
      <c r="P58" s="61"/>
      <c r="Q58" s="70"/>
      <c r="R58" s="61"/>
      <c r="S58" s="61"/>
      <c r="T58" s="70"/>
    </row>
    <row r="59" spans="5:20" s="35" customFormat="1">
      <c r="E59" s="298"/>
      <c r="F59" s="61"/>
      <c r="G59" s="61"/>
      <c r="H59" s="70"/>
      <c r="I59" s="61"/>
      <c r="J59" s="61"/>
      <c r="K59" s="70"/>
      <c r="L59" s="61"/>
      <c r="M59" s="61"/>
      <c r="N59" s="70"/>
      <c r="O59" s="61"/>
      <c r="P59" s="61"/>
      <c r="Q59" s="70"/>
      <c r="R59" s="61"/>
      <c r="S59" s="61"/>
      <c r="T59" s="70"/>
    </row>
    <row r="60" spans="5:20" s="35" customFormat="1">
      <c r="E60" s="298"/>
      <c r="F60" s="61"/>
      <c r="G60" s="61"/>
      <c r="H60" s="70"/>
      <c r="I60" s="61"/>
      <c r="J60" s="61"/>
      <c r="K60" s="70"/>
      <c r="L60" s="61"/>
      <c r="M60" s="61"/>
      <c r="N60" s="70"/>
      <c r="O60" s="61"/>
      <c r="P60" s="61"/>
      <c r="Q60" s="70"/>
      <c r="R60" s="61"/>
      <c r="S60" s="61"/>
      <c r="T60" s="70"/>
    </row>
    <row r="61" spans="5:20" s="35" customFormat="1">
      <c r="E61" s="298"/>
      <c r="F61" s="61"/>
      <c r="G61" s="61"/>
      <c r="H61" s="70"/>
      <c r="I61" s="61"/>
      <c r="J61" s="61"/>
      <c r="K61" s="70"/>
      <c r="L61" s="61"/>
      <c r="M61" s="61"/>
      <c r="N61" s="70"/>
      <c r="O61" s="61"/>
      <c r="P61" s="61"/>
      <c r="Q61" s="70"/>
      <c r="R61" s="61"/>
      <c r="S61" s="61"/>
      <c r="T61" s="70"/>
    </row>
    <row r="62" spans="5:20" s="35" customFormat="1">
      <c r="E62" s="298"/>
      <c r="F62" s="61"/>
      <c r="G62" s="61"/>
      <c r="H62" s="70"/>
      <c r="I62" s="61"/>
      <c r="J62" s="61"/>
      <c r="K62" s="70"/>
      <c r="L62" s="61"/>
      <c r="M62" s="61"/>
      <c r="N62" s="70"/>
      <c r="O62" s="61"/>
      <c r="P62" s="61"/>
      <c r="Q62" s="70"/>
      <c r="R62" s="61"/>
      <c r="S62" s="61"/>
      <c r="T62" s="70"/>
    </row>
    <row r="63" spans="5:20" s="35" customFormat="1">
      <c r="E63" s="298"/>
      <c r="F63" s="61"/>
      <c r="G63" s="61"/>
      <c r="H63" s="70"/>
      <c r="I63" s="61"/>
      <c r="J63" s="61"/>
      <c r="K63" s="70"/>
      <c r="L63" s="61"/>
      <c r="M63" s="61"/>
      <c r="N63" s="70"/>
      <c r="O63" s="61"/>
      <c r="P63" s="61"/>
      <c r="Q63" s="70"/>
      <c r="R63" s="61"/>
      <c r="S63" s="61"/>
      <c r="T63" s="70"/>
    </row>
    <row r="64" spans="5:20" s="35" customFormat="1">
      <c r="E64" s="298"/>
      <c r="F64" s="61"/>
      <c r="G64" s="61"/>
      <c r="H64" s="70"/>
      <c r="I64" s="61"/>
      <c r="J64" s="61"/>
      <c r="K64" s="70"/>
      <c r="L64" s="61"/>
      <c r="M64" s="61"/>
      <c r="N64" s="70"/>
      <c r="O64" s="61"/>
      <c r="P64" s="61"/>
      <c r="Q64" s="70"/>
      <c r="R64" s="61"/>
      <c r="S64" s="61"/>
      <c r="T64" s="70"/>
    </row>
    <row r="65" spans="5:20" s="35" customFormat="1">
      <c r="E65" s="298"/>
      <c r="F65" s="61"/>
      <c r="G65" s="61"/>
      <c r="H65" s="70"/>
      <c r="I65" s="61"/>
      <c r="J65" s="61"/>
      <c r="K65" s="70"/>
      <c r="L65" s="61"/>
      <c r="M65" s="61"/>
      <c r="N65" s="70"/>
      <c r="O65" s="61"/>
      <c r="P65" s="61"/>
      <c r="Q65" s="70"/>
      <c r="R65" s="61"/>
      <c r="S65" s="61"/>
      <c r="T65" s="70"/>
    </row>
    <row r="66" spans="5:20" s="35" customFormat="1">
      <c r="E66" s="298"/>
      <c r="F66" s="61"/>
      <c r="G66" s="61"/>
      <c r="H66" s="70"/>
      <c r="I66" s="61"/>
      <c r="J66" s="61"/>
      <c r="K66" s="70"/>
      <c r="L66" s="61"/>
      <c r="M66" s="61"/>
      <c r="N66" s="70"/>
      <c r="O66" s="61"/>
      <c r="P66" s="61"/>
      <c r="Q66" s="70"/>
      <c r="R66" s="61"/>
      <c r="S66" s="61"/>
      <c r="T66" s="70"/>
    </row>
    <row r="67" spans="5:20" s="35" customFormat="1">
      <c r="E67" s="298"/>
      <c r="F67" s="61"/>
      <c r="G67" s="61"/>
      <c r="H67" s="70"/>
      <c r="I67" s="61"/>
      <c r="J67" s="61"/>
      <c r="K67" s="70"/>
      <c r="L67" s="61"/>
      <c r="M67" s="61"/>
      <c r="N67" s="70"/>
      <c r="O67" s="61"/>
      <c r="P67" s="61"/>
      <c r="Q67" s="70"/>
      <c r="R67" s="61"/>
      <c r="S67" s="61"/>
      <c r="T67" s="70"/>
    </row>
    <row r="68" spans="5:20" s="35" customFormat="1">
      <c r="E68" s="298"/>
      <c r="F68" s="61"/>
      <c r="G68" s="61"/>
      <c r="H68" s="70"/>
      <c r="I68" s="61"/>
      <c r="J68" s="61"/>
      <c r="K68" s="70"/>
      <c r="L68" s="61"/>
      <c r="M68" s="61"/>
      <c r="N68" s="70"/>
      <c r="O68" s="61"/>
      <c r="P68" s="61"/>
      <c r="Q68" s="70"/>
      <c r="R68" s="61"/>
      <c r="S68" s="61"/>
      <c r="T68" s="70"/>
    </row>
    <row r="69" spans="5:20" s="35" customFormat="1">
      <c r="E69" s="298"/>
      <c r="F69" s="61"/>
      <c r="G69" s="61"/>
      <c r="H69" s="70"/>
      <c r="I69" s="61"/>
      <c r="J69" s="61"/>
      <c r="K69" s="70"/>
      <c r="L69" s="61"/>
      <c r="M69" s="61"/>
      <c r="N69" s="70"/>
      <c r="O69" s="61"/>
      <c r="P69" s="61"/>
      <c r="Q69" s="70"/>
      <c r="R69" s="61"/>
      <c r="S69" s="61"/>
      <c r="T69" s="70"/>
    </row>
    <row r="70" spans="5:20" s="35" customFormat="1">
      <c r="E70" s="298"/>
      <c r="F70" s="61"/>
      <c r="G70" s="61"/>
      <c r="H70" s="70"/>
      <c r="I70" s="61"/>
      <c r="J70" s="61"/>
      <c r="K70" s="70"/>
      <c r="L70" s="61"/>
      <c r="M70" s="61"/>
      <c r="N70" s="70"/>
      <c r="O70" s="61"/>
      <c r="P70" s="61"/>
      <c r="Q70" s="70"/>
      <c r="R70" s="61"/>
      <c r="S70" s="61"/>
      <c r="T70" s="70"/>
    </row>
    <row r="71" spans="5:20" s="35" customFormat="1">
      <c r="E71" s="298"/>
      <c r="F71" s="61"/>
      <c r="G71" s="61"/>
      <c r="H71" s="70"/>
      <c r="I71" s="61"/>
      <c r="J71" s="61"/>
      <c r="K71" s="70"/>
      <c r="L71" s="61"/>
      <c r="M71" s="61"/>
      <c r="N71" s="70"/>
      <c r="O71" s="61"/>
      <c r="P71" s="61"/>
      <c r="Q71" s="70"/>
      <c r="R71" s="61"/>
      <c r="S71" s="61"/>
      <c r="T71" s="70"/>
    </row>
    <row r="72" spans="5:20" s="35" customFormat="1">
      <c r="E72" s="298"/>
      <c r="F72" s="61"/>
      <c r="G72" s="61"/>
      <c r="H72" s="70"/>
      <c r="I72" s="61"/>
      <c r="J72" s="61"/>
      <c r="K72" s="70"/>
      <c r="L72" s="61"/>
      <c r="M72" s="61"/>
      <c r="N72" s="70"/>
      <c r="O72" s="61"/>
      <c r="P72" s="61"/>
      <c r="Q72" s="70"/>
      <c r="R72" s="61"/>
      <c r="S72" s="61"/>
      <c r="T72" s="70"/>
    </row>
    <row r="73" spans="5:20" s="35" customFormat="1">
      <c r="E73" s="298"/>
      <c r="F73" s="61"/>
      <c r="G73" s="61"/>
      <c r="H73" s="70"/>
      <c r="I73" s="61"/>
      <c r="J73" s="61"/>
      <c r="K73" s="70"/>
      <c r="L73" s="61"/>
      <c r="M73" s="61"/>
      <c r="N73" s="70"/>
      <c r="O73" s="61"/>
      <c r="P73" s="61"/>
      <c r="Q73" s="70"/>
      <c r="R73" s="61"/>
      <c r="S73" s="61"/>
      <c r="T73" s="70"/>
    </row>
    <row r="74" spans="5:20" s="35" customFormat="1">
      <c r="E74" s="298"/>
      <c r="F74" s="61"/>
      <c r="G74" s="61"/>
      <c r="H74" s="70"/>
      <c r="I74" s="61"/>
      <c r="J74" s="61"/>
      <c r="K74" s="70"/>
      <c r="L74" s="61"/>
      <c r="M74" s="61"/>
      <c r="N74" s="70"/>
      <c r="O74" s="61"/>
      <c r="P74" s="61"/>
      <c r="Q74" s="70"/>
      <c r="R74" s="61"/>
      <c r="S74" s="61"/>
      <c r="T74" s="70"/>
    </row>
    <row r="75" spans="5:20" s="35" customFormat="1">
      <c r="E75" s="298"/>
      <c r="F75" s="61"/>
      <c r="G75" s="61"/>
      <c r="H75" s="70"/>
      <c r="I75" s="61"/>
      <c r="J75" s="61"/>
      <c r="K75" s="70"/>
      <c r="L75" s="61"/>
      <c r="M75" s="61"/>
      <c r="N75" s="70"/>
      <c r="O75" s="61"/>
      <c r="P75" s="61"/>
      <c r="Q75" s="70"/>
      <c r="R75" s="61"/>
      <c r="S75" s="61"/>
      <c r="T75" s="70"/>
    </row>
    <row r="76" spans="5:20" s="35" customFormat="1">
      <c r="E76" s="298"/>
      <c r="F76" s="61"/>
      <c r="G76" s="61"/>
      <c r="H76" s="70"/>
      <c r="I76" s="61"/>
      <c r="J76" s="61"/>
      <c r="K76" s="70"/>
      <c r="L76" s="61"/>
      <c r="M76" s="61"/>
      <c r="N76" s="70"/>
      <c r="O76" s="61"/>
      <c r="P76" s="61"/>
      <c r="Q76" s="70"/>
      <c r="R76" s="61"/>
      <c r="S76" s="61"/>
      <c r="T76" s="70"/>
    </row>
    <row r="77" spans="5:20" s="35" customFormat="1">
      <c r="E77" s="298"/>
      <c r="F77" s="61"/>
      <c r="G77" s="61"/>
      <c r="H77" s="70"/>
      <c r="I77" s="61"/>
      <c r="J77" s="61"/>
      <c r="K77" s="70"/>
      <c r="L77" s="61"/>
      <c r="M77" s="61"/>
      <c r="N77" s="70"/>
      <c r="O77" s="61"/>
      <c r="P77" s="61"/>
      <c r="Q77" s="70"/>
      <c r="R77" s="61"/>
      <c r="S77" s="61"/>
      <c r="T77" s="70"/>
    </row>
    <row r="78" spans="5:20" s="35" customFormat="1">
      <c r="E78" s="298"/>
      <c r="F78" s="61"/>
      <c r="G78" s="61"/>
      <c r="H78" s="70"/>
      <c r="I78" s="61"/>
      <c r="J78" s="61"/>
      <c r="K78" s="70"/>
      <c r="L78" s="61"/>
      <c r="M78" s="61"/>
      <c r="N78" s="70"/>
      <c r="O78" s="61"/>
      <c r="P78" s="61"/>
      <c r="Q78" s="70"/>
      <c r="R78" s="61"/>
      <c r="S78" s="61"/>
      <c r="T78" s="70"/>
    </row>
    <row r="79" spans="5:20" s="35" customFormat="1">
      <c r="E79" s="298"/>
      <c r="F79" s="61"/>
      <c r="G79" s="61"/>
      <c r="H79" s="70"/>
      <c r="I79" s="61"/>
      <c r="J79" s="61"/>
      <c r="K79" s="70"/>
      <c r="L79" s="61"/>
      <c r="M79" s="61"/>
      <c r="N79" s="70"/>
      <c r="O79" s="61"/>
      <c r="P79" s="61"/>
      <c r="Q79" s="70"/>
      <c r="R79" s="61"/>
      <c r="S79" s="61"/>
      <c r="T79" s="70"/>
    </row>
    <row r="80" spans="5:20" s="35" customFormat="1">
      <c r="E80" s="298"/>
      <c r="F80" s="61"/>
      <c r="G80" s="61"/>
      <c r="H80" s="70"/>
      <c r="I80" s="61"/>
      <c r="J80" s="61"/>
      <c r="K80" s="70"/>
      <c r="L80" s="61"/>
      <c r="M80" s="61"/>
      <c r="N80" s="70"/>
      <c r="O80" s="61"/>
      <c r="P80" s="61"/>
      <c r="Q80" s="70"/>
      <c r="R80" s="61"/>
      <c r="S80" s="61"/>
      <c r="T80" s="70"/>
    </row>
    <row r="81" spans="5:20" s="35" customFormat="1">
      <c r="E81" s="298"/>
      <c r="F81" s="61"/>
      <c r="G81" s="61"/>
      <c r="H81" s="70"/>
      <c r="I81" s="61"/>
      <c r="J81" s="61"/>
      <c r="K81" s="70"/>
      <c r="L81" s="61"/>
      <c r="M81" s="61"/>
      <c r="N81" s="70"/>
      <c r="O81" s="61"/>
      <c r="P81" s="61"/>
      <c r="Q81" s="70"/>
      <c r="R81" s="61"/>
      <c r="S81" s="61"/>
      <c r="T81" s="70"/>
    </row>
    <row r="82" spans="5:20" s="35" customFormat="1">
      <c r="E82" s="298"/>
      <c r="F82" s="61"/>
      <c r="G82" s="61"/>
      <c r="H82" s="70"/>
      <c r="I82" s="61"/>
      <c r="J82" s="61"/>
      <c r="K82" s="70"/>
      <c r="L82" s="61"/>
      <c r="M82" s="61"/>
      <c r="N82" s="70"/>
      <c r="O82" s="61"/>
      <c r="P82" s="61"/>
      <c r="Q82" s="70"/>
      <c r="R82" s="61"/>
      <c r="S82" s="61"/>
      <c r="T82" s="70"/>
    </row>
    <row r="83" spans="5:20" s="35" customFormat="1">
      <c r="E83" s="298"/>
      <c r="F83" s="61"/>
      <c r="G83" s="61"/>
      <c r="H83" s="70"/>
      <c r="I83" s="61"/>
      <c r="J83" s="61"/>
      <c r="K83" s="70"/>
      <c r="L83" s="61"/>
      <c r="M83" s="61"/>
      <c r="N83" s="70"/>
      <c r="O83" s="61"/>
      <c r="P83" s="61"/>
      <c r="Q83" s="70"/>
      <c r="R83" s="61"/>
      <c r="S83" s="61"/>
      <c r="T83" s="70"/>
    </row>
    <row r="84" spans="5:20" s="35" customFormat="1">
      <c r="E84" s="298"/>
      <c r="F84" s="61"/>
      <c r="G84" s="61"/>
      <c r="H84" s="70"/>
      <c r="I84" s="61"/>
      <c r="J84" s="61"/>
      <c r="K84" s="70"/>
      <c r="L84" s="61"/>
      <c r="M84" s="61"/>
      <c r="N84" s="70"/>
      <c r="O84" s="61"/>
      <c r="P84" s="61"/>
      <c r="Q84" s="70"/>
      <c r="R84" s="61"/>
      <c r="S84" s="61"/>
      <c r="T84" s="70"/>
    </row>
    <row r="85" spans="5:20" s="35" customFormat="1">
      <c r="E85" s="298"/>
      <c r="F85" s="61"/>
      <c r="G85" s="61"/>
      <c r="H85" s="70"/>
      <c r="I85" s="61"/>
      <c r="J85" s="61"/>
      <c r="K85" s="70"/>
      <c r="L85" s="61"/>
      <c r="M85" s="61"/>
      <c r="N85" s="70"/>
      <c r="O85" s="61"/>
      <c r="P85" s="61"/>
      <c r="Q85" s="70"/>
      <c r="R85" s="61"/>
      <c r="S85" s="61"/>
      <c r="T85" s="70"/>
    </row>
    <row r="86" spans="5:20" s="35" customFormat="1">
      <c r="E86" s="298"/>
      <c r="F86" s="61"/>
      <c r="G86" s="61"/>
      <c r="H86" s="70"/>
      <c r="I86" s="61"/>
      <c r="J86" s="61"/>
      <c r="K86" s="70"/>
      <c r="L86" s="61"/>
      <c r="M86" s="61"/>
      <c r="N86" s="70"/>
      <c r="O86" s="61"/>
      <c r="P86" s="61"/>
      <c r="Q86" s="70"/>
      <c r="R86" s="61"/>
      <c r="S86" s="61"/>
      <c r="T86" s="70"/>
    </row>
    <row r="87" spans="5:20" s="35" customFormat="1">
      <c r="E87" s="298"/>
      <c r="F87" s="61"/>
      <c r="G87" s="61"/>
      <c r="H87" s="70"/>
      <c r="I87" s="61"/>
      <c r="J87" s="61"/>
      <c r="K87" s="70"/>
      <c r="L87" s="61"/>
      <c r="M87" s="61"/>
      <c r="N87" s="70"/>
      <c r="O87" s="61"/>
      <c r="P87" s="61"/>
      <c r="Q87" s="70"/>
      <c r="R87" s="61"/>
      <c r="S87" s="61"/>
      <c r="T87" s="70"/>
    </row>
    <row r="88" spans="5:20" s="35" customFormat="1">
      <c r="E88" s="298"/>
      <c r="F88" s="61"/>
      <c r="G88" s="61"/>
      <c r="H88" s="70"/>
      <c r="I88" s="61"/>
      <c r="J88" s="61"/>
      <c r="K88" s="70"/>
      <c r="L88" s="61"/>
      <c r="M88" s="61"/>
      <c r="N88" s="70"/>
      <c r="O88" s="61"/>
      <c r="P88" s="61"/>
      <c r="Q88" s="70"/>
      <c r="R88" s="61"/>
      <c r="S88" s="61"/>
      <c r="T88" s="70"/>
    </row>
    <row r="89" spans="5:20" s="35" customFormat="1">
      <c r="E89" s="298"/>
      <c r="F89" s="61"/>
      <c r="G89" s="61"/>
      <c r="H89" s="70"/>
      <c r="I89" s="61"/>
      <c r="J89" s="61"/>
      <c r="K89" s="70"/>
      <c r="L89" s="61"/>
      <c r="M89" s="61"/>
      <c r="N89" s="70"/>
      <c r="O89" s="61"/>
      <c r="P89" s="61"/>
      <c r="Q89" s="70"/>
      <c r="R89" s="61"/>
      <c r="S89" s="61"/>
      <c r="T89" s="70"/>
    </row>
    <row r="90" spans="5:20" s="35" customFormat="1">
      <c r="E90" s="298"/>
      <c r="F90" s="61"/>
      <c r="G90" s="61"/>
      <c r="H90" s="70"/>
      <c r="I90" s="61"/>
      <c r="J90" s="61"/>
      <c r="K90" s="70"/>
      <c r="L90" s="61"/>
      <c r="M90" s="61"/>
      <c r="N90" s="70"/>
      <c r="O90" s="61"/>
      <c r="P90" s="61"/>
      <c r="Q90" s="70"/>
      <c r="R90" s="61"/>
      <c r="S90" s="61"/>
      <c r="T90" s="70"/>
    </row>
    <row r="91" spans="5:20" s="35" customFormat="1">
      <c r="E91" s="298"/>
      <c r="F91" s="61"/>
      <c r="G91" s="61"/>
      <c r="H91" s="70"/>
      <c r="I91" s="61"/>
      <c r="J91" s="61"/>
      <c r="K91" s="70"/>
      <c r="L91" s="61"/>
      <c r="M91" s="61"/>
      <c r="N91" s="70"/>
      <c r="O91" s="61"/>
      <c r="P91" s="61"/>
      <c r="Q91" s="70"/>
      <c r="R91" s="61"/>
      <c r="S91" s="61"/>
      <c r="T91" s="70"/>
    </row>
    <row r="92" spans="5:20" s="35" customFormat="1">
      <c r="E92" s="298"/>
      <c r="F92" s="61"/>
      <c r="G92" s="61"/>
      <c r="H92" s="70"/>
      <c r="I92" s="61"/>
      <c r="J92" s="61"/>
      <c r="K92" s="70"/>
      <c r="L92" s="61"/>
      <c r="M92" s="61"/>
      <c r="N92" s="70"/>
      <c r="O92" s="61"/>
      <c r="P92" s="61"/>
      <c r="Q92" s="70"/>
      <c r="R92" s="61"/>
      <c r="S92" s="61"/>
      <c r="T92" s="70"/>
    </row>
    <row r="93" spans="5:20" s="35" customFormat="1">
      <c r="E93" s="298"/>
      <c r="F93" s="61"/>
      <c r="G93" s="61"/>
      <c r="H93" s="70"/>
      <c r="I93" s="61"/>
      <c r="J93" s="61"/>
      <c r="K93" s="70"/>
      <c r="L93" s="61"/>
      <c r="M93" s="61"/>
      <c r="N93" s="70"/>
      <c r="O93" s="61"/>
      <c r="P93" s="61"/>
      <c r="Q93" s="70"/>
      <c r="R93" s="61"/>
      <c r="S93" s="61"/>
      <c r="T93" s="70"/>
    </row>
    <row r="94" spans="5:20" s="35" customFormat="1">
      <c r="E94" s="298"/>
      <c r="F94" s="61"/>
      <c r="G94" s="61"/>
      <c r="H94" s="70"/>
      <c r="I94" s="61"/>
      <c r="J94" s="61"/>
      <c r="K94" s="70"/>
      <c r="L94" s="61"/>
      <c r="M94" s="61"/>
      <c r="N94" s="70"/>
      <c r="O94" s="61"/>
      <c r="P94" s="61"/>
      <c r="Q94" s="70"/>
      <c r="R94" s="61"/>
      <c r="S94" s="61"/>
      <c r="T94" s="70"/>
    </row>
    <row r="95" spans="5:20" s="35" customFormat="1">
      <c r="E95" s="298"/>
      <c r="F95" s="61"/>
      <c r="G95" s="61"/>
      <c r="H95" s="70"/>
      <c r="I95" s="61"/>
      <c r="J95" s="61"/>
      <c r="K95" s="70"/>
      <c r="L95" s="61"/>
      <c r="M95" s="61"/>
      <c r="N95" s="70"/>
      <c r="O95" s="61"/>
      <c r="P95" s="61"/>
      <c r="Q95" s="70"/>
      <c r="R95" s="61"/>
      <c r="S95" s="61"/>
      <c r="T95" s="70"/>
    </row>
    <row r="96" spans="5:20" s="35" customFormat="1">
      <c r="E96" s="298"/>
      <c r="F96" s="61"/>
      <c r="G96" s="61"/>
      <c r="H96" s="70"/>
      <c r="I96" s="61"/>
      <c r="J96" s="61"/>
      <c r="K96" s="70"/>
      <c r="L96" s="61"/>
      <c r="M96" s="61"/>
      <c r="N96" s="70"/>
      <c r="O96" s="61"/>
      <c r="P96" s="61"/>
      <c r="Q96" s="70"/>
      <c r="R96" s="61"/>
      <c r="S96" s="61"/>
      <c r="T96" s="70"/>
    </row>
    <row r="97" spans="5:20" s="35" customFormat="1">
      <c r="E97" s="298"/>
      <c r="F97" s="61"/>
      <c r="G97" s="61"/>
      <c r="H97" s="70"/>
      <c r="I97" s="61"/>
      <c r="J97" s="61"/>
      <c r="K97" s="70"/>
      <c r="L97" s="61"/>
      <c r="M97" s="61"/>
      <c r="N97" s="70"/>
      <c r="O97" s="61"/>
      <c r="P97" s="61"/>
      <c r="Q97" s="70"/>
      <c r="R97" s="61"/>
      <c r="S97" s="61"/>
      <c r="T97" s="70"/>
    </row>
    <row r="98" spans="5:20" s="35" customFormat="1">
      <c r="E98" s="298"/>
      <c r="F98" s="61"/>
      <c r="G98" s="61"/>
      <c r="H98" s="70"/>
      <c r="I98" s="61"/>
      <c r="J98" s="61"/>
      <c r="K98" s="70"/>
      <c r="L98" s="61"/>
      <c r="M98" s="61"/>
      <c r="N98" s="70"/>
      <c r="O98" s="61"/>
      <c r="P98" s="61"/>
      <c r="Q98" s="70"/>
      <c r="R98" s="61"/>
      <c r="S98" s="61"/>
      <c r="T98" s="70"/>
    </row>
    <row r="99" spans="5:20" s="35" customFormat="1">
      <c r="E99" s="298"/>
      <c r="F99" s="61"/>
      <c r="G99" s="61"/>
      <c r="H99" s="70"/>
      <c r="I99" s="61"/>
      <c r="J99" s="61"/>
      <c r="K99" s="70"/>
      <c r="L99" s="61"/>
      <c r="M99" s="61"/>
      <c r="N99" s="70"/>
      <c r="O99" s="61"/>
      <c r="P99" s="61"/>
      <c r="Q99" s="70"/>
      <c r="R99" s="61"/>
      <c r="S99" s="61"/>
      <c r="T99" s="70"/>
    </row>
    <row r="100" spans="5:20" s="35" customFormat="1">
      <c r="E100" s="298"/>
      <c r="F100" s="61"/>
      <c r="G100" s="61"/>
      <c r="H100" s="70"/>
      <c r="I100" s="61"/>
      <c r="J100" s="61"/>
      <c r="K100" s="70"/>
      <c r="L100" s="61"/>
      <c r="M100" s="61"/>
      <c r="N100" s="70"/>
      <c r="O100" s="61"/>
      <c r="P100" s="61"/>
      <c r="Q100" s="70"/>
      <c r="R100" s="61"/>
      <c r="S100" s="61"/>
      <c r="T100" s="70"/>
    </row>
    <row r="101" spans="5:20" s="35" customFormat="1">
      <c r="E101" s="298"/>
      <c r="F101" s="61"/>
      <c r="G101" s="61"/>
      <c r="H101" s="70"/>
      <c r="I101" s="61"/>
      <c r="J101" s="61"/>
      <c r="K101" s="70"/>
      <c r="L101" s="61"/>
      <c r="M101" s="61"/>
      <c r="N101" s="70"/>
      <c r="O101" s="61"/>
      <c r="P101" s="61"/>
      <c r="Q101" s="70"/>
      <c r="R101" s="61"/>
      <c r="S101" s="61"/>
      <c r="T101" s="70"/>
    </row>
    <row r="102" spans="5:20" s="35" customFormat="1">
      <c r="E102" s="298"/>
      <c r="F102" s="61"/>
      <c r="G102" s="61"/>
      <c r="H102" s="70"/>
      <c r="I102" s="61"/>
      <c r="J102" s="61"/>
      <c r="K102" s="70"/>
      <c r="L102" s="61"/>
      <c r="M102" s="61"/>
      <c r="N102" s="70"/>
      <c r="O102" s="61"/>
      <c r="P102" s="61"/>
      <c r="Q102" s="70"/>
      <c r="R102" s="61"/>
      <c r="S102" s="61"/>
      <c r="T102" s="70"/>
    </row>
    <row r="103" spans="5:20" s="35" customFormat="1">
      <c r="E103" s="298"/>
      <c r="F103" s="61"/>
      <c r="G103" s="61"/>
      <c r="H103" s="70"/>
      <c r="I103" s="61"/>
      <c r="J103" s="61"/>
      <c r="K103" s="70"/>
      <c r="L103" s="61"/>
      <c r="M103" s="61"/>
      <c r="N103" s="70"/>
      <c r="O103" s="61"/>
      <c r="P103" s="61"/>
      <c r="Q103" s="70"/>
      <c r="R103" s="61"/>
      <c r="S103" s="61"/>
      <c r="T103" s="70"/>
    </row>
    <row r="104" spans="5:20" s="35" customFormat="1">
      <c r="E104" s="298"/>
      <c r="F104" s="61"/>
      <c r="G104" s="61"/>
      <c r="H104" s="70"/>
      <c r="I104" s="61"/>
      <c r="J104" s="61"/>
      <c r="K104" s="70"/>
      <c r="L104" s="61"/>
      <c r="M104" s="61"/>
      <c r="N104" s="70"/>
      <c r="O104" s="61"/>
      <c r="P104" s="61"/>
      <c r="Q104" s="70"/>
      <c r="R104" s="61"/>
      <c r="S104" s="61"/>
      <c r="T104" s="70"/>
    </row>
    <row r="105" spans="5:20" s="35" customFormat="1">
      <c r="E105" s="298"/>
      <c r="F105" s="61"/>
      <c r="G105" s="61"/>
      <c r="H105" s="70"/>
      <c r="I105" s="61"/>
      <c r="J105" s="61"/>
      <c r="K105" s="70"/>
      <c r="L105" s="61"/>
      <c r="M105" s="61"/>
      <c r="N105" s="70"/>
      <c r="O105" s="61"/>
      <c r="P105" s="61"/>
      <c r="Q105" s="70"/>
      <c r="R105" s="61"/>
      <c r="S105" s="61"/>
      <c r="T105" s="70"/>
    </row>
    <row r="106" spans="5:20" s="35" customFormat="1">
      <c r="E106" s="298"/>
      <c r="F106" s="61"/>
      <c r="G106" s="61"/>
      <c r="H106" s="70"/>
      <c r="I106" s="61"/>
      <c r="J106" s="61"/>
      <c r="K106" s="70"/>
      <c r="L106" s="61"/>
      <c r="M106" s="61"/>
      <c r="N106" s="70"/>
      <c r="O106" s="61"/>
      <c r="P106" s="61"/>
      <c r="Q106" s="70"/>
      <c r="R106" s="61"/>
      <c r="S106" s="61"/>
      <c r="T106" s="70"/>
    </row>
    <row r="107" spans="5:20" s="35" customFormat="1">
      <c r="E107" s="298"/>
      <c r="F107" s="61"/>
      <c r="G107" s="61"/>
      <c r="H107" s="70"/>
      <c r="I107" s="61"/>
      <c r="J107" s="61"/>
      <c r="K107" s="70"/>
      <c r="L107" s="61"/>
      <c r="M107" s="61"/>
      <c r="N107" s="70"/>
      <c r="O107" s="61"/>
      <c r="P107" s="61"/>
      <c r="Q107" s="70"/>
      <c r="R107" s="61"/>
      <c r="S107" s="61"/>
      <c r="T107" s="70"/>
    </row>
    <row r="108" spans="5:20" s="35" customFormat="1">
      <c r="E108" s="298"/>
      <c r="F108" s="61"/>
      <c r="G108" s="61"/>
      <c r="H108" s="70"/>
      <c r="I108" s="61"/>
      <c r="J108" s="61"/>
      <c r="K108" s="70"/>
      <c r="L108" s="61"/>
      <c r="M108" s="61"/>
      <c r="N108" s="70"/>
      <c r="O108" s="61"/>
      <c r="P108" s="61"/>
      <c r="Q108" s="70"/>
      <c r="R108" s="61"/>
      <c r="S108" s="61"/>
      <c r="T108" s="70"/>
    </row>
    <row r="109" spans="5:20" s="35" customFormat="1">
      <c r="E109" s="298"/>
      <c r="F109" s="61"/>
      <c r="G109" s="61"/>
      <c r="H109" s="70"/>
      <c r="I109" s="61"/>
      <c r="J109" s="61"/>
      <c r="K109" s="70"/>
      <c r="L109" s="61"/>
      <c r="M109" s="61"/>
      <c r="N109" s="70"/>
      <c r="O109" s="61"/>
      <c r="P109" s="61"/>
      <c r="Q109" s="70"/>
      <c r="R109" s="61"/>
      <c r="S109" s="61"/>
      <c r="T109" s="70"/>
    </row>
    <row r="110" spans="5:20" s="35" customFormat="1">
      <c r="E110" s="298"/>
      <c r="F110" s="61"/>
      <c r="G110" s="61"/>
      <c r="H110" s="70"/>
      <c r="I110" s="61"/>
      <c r="J110" s="61"/>
      <c r="K110" s="70"/>
      <c r="L110" s="61"/>
      <c r="M110" s="61"/>
      <c r="N110" s="70"/>
      <c r="O110" s="61"/>
      <c r="P110" s="61"/>
      <c r="Q110" s="70"/>
      <c r="R110" s="61"/>
      <c r="S110" s="61"/>
      <c r="T110" s="70"/>
    </row>
    <row r="111" spans="5:20" s="35" customFormat="1">
      <c r="E111" s="298"/>
      <c r="F111" s="61"/>
      <c r="G111" s="61"/>
      <c r="H111" s="70"/>
      <c r="I111" s="61"/>
      <c r="J111" s="61"/>
      <c r="K111" s="70"/>
      <c r="L111" s="61"/>
      <c r="M111" s="61"/>
      <c r="N111" s="70"/>
      <c r="O111" s="61"/>
      <c r="P111" s="61"/>
      <c r="Q111" s="70"/>
      <c r="R111" s="61"/>
      <c r="S111" s="61"/>
      <c r="T111" s="70"/>
    </row>
    <row r="112" spans="5:20" s="35" customFormat="1">
      <c r="E112" s="298"/>
      <c r="F112" s="61"/>
      <c r="G112" s="61"/>
      <c r="H112" s="70"/>
      <c r="I112" s="61"/>
      <c r="J112" s="61"/>
      <c r="K112" s="70"/>
      <c r="L112" s="61"/>
      <c r="M112" s="61"/>
      <c r="N112" s="70"/>
      <c r="O112" s="61"/>
      <c r="P112" s="61"/>
      <c r="Q112" s="70"/>
      <c r="R112" s="61"/>
      <c r="S112" s="61"/>
      <c r="T112" s="70"/>
    </row>
    <row r="113" spans="5:20" s="35" customFormat="1">
      <c r="E113" s="298"/>
      <c r="F113" s="61"/>
      <c r="G113" s="61"/>
      <c r="H113" s="70"/>
      <c r="I113" s="61"/>
      <c r="J113" s="61"/>
      <c r="K113" s="70"/>
      <c r="L113" s="61"/>
      <c r="M113" s="61"/>
      <c r="N113" s="70"/>
      <c r="O113" s="61"/>
      <c r="P113" s="61"/>
      <c r="Q113" s="70"/>
      <c r="R113" s="61"/>
      <c r="S113" s="61"/>
      <c r="T113" s="70"/>
    </row>
    <row r="114" spans="5:20" s="35" customFormat="1">
      <c r="E114" s="298"/>
      <c r="F114" s="61"/>
      <c r="G114" s="61"/>
      <c r="H114" s="70"/>
      <c r="I114" s="61"/>
      <c r="J114" s="61"/>
      <c r="K114" s="70"/>
      <c r="L114" s="61"/>
      <c r="M114" s="61"/>
      <c r="N114" s="70"/>
      <c r="O114" s="61"/>
      <c r="P114" s="61"/>
      <c r="Q114" s="70"/>
      <c r="R114" s="61"/>
      <c r="S114" s="61"/>
      <c r="T114" s="70"/>
    </row>
    <row r="115" spans="5:20" s="35" customFormat="1">
      <c r="E115" s="298"/>
      <c r="F115" s="61"/>
      <c r="G115" s="61"/>
      <c r="H115" s="70"/>
      <c r="I115" s="61"/>
      <c r="J115" s="61"/>
      <c r="K115" s="70"/>
      <c r="L115" s="61"/>
      <c r="M115" s="61"/>
      <c r="N115" s="70"/>
      <c r="O115" s="61"/>
      <c r="P115" s="61"/>
      <c r="Q115" s="70"/>
      <c r="R115" s="61"/>
      <c r="S115" s="61"/>
      <c r="T115" s="70"/>
    </row>
    <row r="116" spans="5:20" s="35" customFormat="1">
      <c r="E116" s="298"/>
      <c r="F116" s="61"/>
      <c r="G116" s="61"/>
      <c r="H116" s="70"/>
      <c r="I116" s="61"/>
      <c r="J116" s="61"/>
      <c r="K116" s="70"/>
      <c r="L116" s="61"/>
      <c r="M116" s="61"/>
      <c r="N116" s="70"/>
      <c r="O116" s="61"/>
      <c r="P116" s="61"/>
      <c r="Q116" s="70"/>
      <c r="R116" s="61"/>
      <c r="S116" s="61"/>
      <c r="T116" s="70"/>
    </row>
    <row r="117" spans="5:20" s="35" customFormat="1">
      <c r="E117" s="298"/>
      <c r="F117" s="61"/>
      <c r="G117" s="61"/>
      <c r="H117" s="70"/>
      <c r="I117" s="61"/>
      <c r="J117" s="61"/>
      <c r="K117" s="70"/>
      <c r="L117" s="61"/>
      <c r="M117" s="61"/>
      <c r="N117" s="70"/>
      <c r="O117" s="61"/>
      <c r="P117" s="61"/>
      <c r="Q117" s="70"/>
      <c r="R117" s="61"/>
      <c r="S117" s="61"/>
      <c r="T117" s="70"/>
    </row>
    <row r="118" spans="5:20" s="35" customFormat="1">
      <c r="E118" s="298"/>
      <c r="F118" s="61"/>
      <c r="G118" s="61"/>
      <c r="H118" s="70"/>
      <c r="I118" s="61"/>
      <c r="J118" s="61"/>
      <c r="K118" s="70"/>
      <c r="L118" s="61"/>
      <c r="M118" s="61"/>
      <c r="N118" s="70"/>
      <c r="O118" s="61"/>
      <c r="P118" s="61"/>
      <c r="Q118" s="70"/>
      <c r="R118" s="61"/>
      <c r="S118" s="61"/>
      <c r="T118" s="70"/>
    </row>
    <row r="119" spans="5:20" s="35" customFormat="1">
      <c r="E119" s="298"/>
      <c r="F119" s="61"/>
      <c r="G119" s="61"/>
      <c r="H119" s="70"/>
      <c r="I119" s="61"/>
      <c r="J119" s="61"/>
      <c r="K119" s="70"/>
      <c r="L119" s="61"/>
      <c r="M119" s="61"/>
      <c r="N119" s="70"/>
      <c r="O119" s="61"/>
      <c r="P119" s="61"/>
      <c r="Q119" s="70"/>
      <c r="R119" s="61"/>
      <c r="S119" s="61"/>
      <c r="T119" s="70"/>
    </row>
    <row r="120" spans="5:20" s="35" customFormat="1">
      <c r="E120" s="298"/>
      <c r="F120" s="61"/>
      <c r="G120" s="61"/>
      <c r="H120" s="70"/>
      <c r="I120" s="61"/>
      <c r="J120" s="61"/>
      <c r="K120" s="70"/>
      <c r="L120" s="61"/>
      <c r="M120" s="61"/>
      <c r="N120" s="70"/>
      <c r="O120" s="61"/>
      <c r="P120" s="61"/>
      <c r="Q120" s="70"/>
      <c r="R120" s="61"/>
      <c r="S120" s="61"/>
      <c r="T120" s="70"/>
    </row>
    <row r="121" spans="5:20" s="35" customFormat="1">
      <c r="E121" s="298"/>
      <c r="F121" s="61"/>
      <c r="G121" s="61"/>
      <c r="H121" s="70"/>
      <c r="I121" s="61"/>
      <c r="J121" s="61"/>
      <c r="K121" s="70"/>
      <c r="L121" s="61"/>
      <c r="M121" s="61"/>
      <c r="N121" s="70"/>
      <c r="O121" s="61"/>
      <c r="P121" s="61"/>
      <c r="Q121" s="70"/>
      <c r="R121" s="61"/>
      <c r="S121" s="61"/>
      <c r="T121" s="70"/>
    </row>
    <row r="122" spans="5:20" s="35" customFormat="1">
      <c r="E122" s="298"/>
      <c r="F122" s="61"/>
      <c r="G122" s="61"/>
      <c r="H122" s="70"/>
      <c r="I122" s="61"/>
      <c r="J122" s="61"/>
      <c r="K122" s="70"/>
      <c r="L122" s="61"/>
      <c r="M122" s="61"/>
      <c r="N122" s="70"/>
      <c r="O122" s="61"/>
      <c r="P122" s="61"/>
      <c r="Q122" s="70"/>
      <c r="R122" s="61"/>
      <c r="S122" s="61"/>
      <c r="T122" s="70"/>
    </row>
    <row r="123" spans="5:20" s="35" customFormat="1">
      <c r="E123" s="298"/>
      <c r="F123" s="61"/>
      <c r="G123" s="61"/>
      <c r="H123" s="70"/>
      <c r="I123" s="61"/>
      <c r="J123" s="61"/>
      <c r="K123" s="70"/>
      <c r="L123" s="61"/>
      <c r="M123" s="61"/>
      <c r="N123" s="70"/>
      <c r="O123" s="61"/>
      <c r="P123" s="61"/>
      <c r="Q123" s="70"/>
      <c r="R123" s="61"/>
      <c r="S123" s="61"/>
      <c r="T123" s="70"/>
    </row>
    <row r="124" spans="5:20" s="35" customFormat="1">
      <c r="E124" s="298"/>
      <c r="F124" s="61"/>
      <c r="G124" s="61"/>
      <c r="H124" s="70"/>
      <c r="I124" s="61"/>
      <c r="J124" s="61"/>
      <c r="K124" s="70"/>
      <c r="L124" s="61"/>
      <c r="M124" s="61"/>
      <c r="N124" s="70"/>
      <c r="O124" s="61"/>
      <c r="P124" s="61"/>
      <c r="Q124" s="70"/>
      <c r="R124" s="61"/>
      <c r="S124" s="61"/>
      <c r="T124" s="70"/>
    </row>
    <row r="125" spans="5:20" s="35" customFormat="1">
      <c r="E125" s="298"/>
      <c r="F125" s="61"/>
      <c r="G125" s="61"/>
      <c r="H125" s="70"/>
      <c r="I125" s="61"/>
      <c r="J125" s="61"/>
      <c r="K125" s="70"/>
      <c r="L125" s="61"/>
      <c r="M125" s="61"/>
      <c r="N125" s="70"/>
      <c r="O125" s="61"/>
      <c r="P125" s="61"/>
      <c r="Q125" s="70"/>
      <c r="R125" s="61"/>
      <c r="S125" s="61"/>
      <c r="T125" s="70"/>
    </row>
    <row r="126" spans="5:20" s="35" customFormat="1">
      <c r="E126" s="298"/>
      <c r="F126" s="61"/>
      <c r="G126" s="61"/>
      <c r="H126" s="70"/>
      <c r="I126" s="61"/>
      <c r="J126" s="61"/>
      <c r="K126" s="70"/>
      <c r="L126" s="61"/>
      <c r="M126" s="61"/>
      <c r="N126" s="70"/>
      <c r="O126" s="61"/>
      <c r="P126" s="61"/>
      <c r="Q126" s="70"/>
      <c r="R126" s="61"/>
      <c r="S126" s="61"/>
      <c r="T126" s="70"/>
    </row>
    <row r="127" spans="5:20" s="35" customFormat="1">
      <c r="E127" s="298"/>
      <c r="F127" s="61"/>
      <c r="G127" s="61"/>
      <c r="H127" s="70"/>
      <c r="I127" s="61"/>
      <c r="J127" s="61"/>
      <c r="K127" s="70"/>
      <c r="L127" s="61"/>
      <c r="M127" s="61"/>
      <c r="N127" s="70"/>
      <c r="O127" s="61"/>
      <c r="P127" s="61"/>
      <c r="Q127" s="70"/>
      <c r="R127" s="61"/>
      <c r="S127" s="61"/>
      <c r="T127" s="70"/>
    </row>
    <row r="128" spans="5:20" s="35" customFormat="1">
      <c r="E128" s="298"/>
      <c r="F128" s="61"/>
      <c r="G128" s="61"/>
      <c r="H128" s="70"/>
      <c r="I128" s="61"/>
      <c r="J128" s="61"/>
      <c r="K128" s="70"/>
      <c r="L128" s="61"/>
      <c r="M128" s="61"/>
      <c r="N128" s="70"/>
      <c r="O128" s="61"/>
      <c r="P128" s="61"/>
      <c r="Q128" s="70"/>
      <c r="R128" s="61"/>
      <c r="S128" s="61"/>
      <c r="T128" s="70"/>
    </row>
    <row r="129" spans="5:20" s="35" customFormat="1">
      <c r="E129" s="298"/>
      <c r="F129" s="61"/>
      <c r="G129" s="61"/>
      <c r="H129" s="70"/>
      <c r="I129" s="61"/>
      <c r="J129" s="61"/>
      <c r="K129" s="70"/>
      <c r="L129" s="61"/>
      <c r="M129" s="61"/>
      <c r="N129" s="70"/>
      <c r="O129" s="61"/>
      <c r="P129" s="61"/>
      <c r="Q129" s="70"/>
      <c r="R129" s="61"/>
      <c r="S129" s="61"/>
      <c r="T129" s="70"/>
    </row>
    <row r="130" spans="5:20" s="35" customFormat="1">
      <c r="E130" s="298"/>
      <c r="F130" s="61"/>
      <c r="G130" s="61"/>
      <c r="H130" s="70"/>
      <c r="I130" s="61"/>
      <c r="J130" s="61"/>
      <c r="K130" s="70"/>
      <c r="L130" s="61"/>
      <c r="M130" s="61"/>
      <c r="N130" s="70"/>
      <c r="O130" s="61"/>
      <c r="P130" s="61"/>
      <c r="Q130" s="70"/>
      <c r="R130" s="61"/>
      <c r="S130" s="61"/>
      <c r="T130" s="70"/>
    </row>
    <row r="131" spans="5:20" s="35" customFormat="1">
      <c r="E131" s="298"/>
      <c r="F131" s="61"/>
      <c r="G131" s="61"/>
      <c r="H131" s="70"/>
      <c r="I131" s="61"/>
      <c r="J131" s="61"/>
      <c r="K131" s="70"/>
      <c r="L131" s="61"/>
      <c r="M131" s="61"/>
      <c r="N131" s="70"/>
      <c r="O131" s="61"/>
      <c r="P131" s="61"/>
      <c r="Q131" s="70"/>
      <c r="R131" s="61"/>
      <c r="S131" s="61"/>
      <c r="T131" s="70"/>
    </row>
    <row r="132" spans="5:20" s="35" customFormat="1">
      <c r="E132" s="298"/>
      <c r="F132" s="61"/>
      <c r="G132" s="61"/>
      <c r="H132" s="70"/>
      <c r="I132" s="61"/>
      <c r="J132" s="61"/>
      <c r="K132" s="70"/>
      <c r="L132" s="61"/>
      <c r="M132" s="61"/>
      <c r="N132" s="70"/>
      <c r="O132" s="61"/>
      <c r="P132" s="61"/>
      <c r="Q132" s="70"/>
      <c r="R132" s="61"/>
      <c r="S132" s="61"/>
      <c r="T132" s="70"/>
    </row>
    <row r="133" spans="5:20" s="35" customFormat="1">
      <c r="E133" s="298"/>
      <c r="F133" s="61"/>
      <c r="G133" s="61"/>
      <c r="H133" s="70"/>
      <c r="I133" s="61"/>
      <c r="J133" s="61"/>
      <c r="K133" s="70"/>
      <c r="L133" s="61"/>
      <c r="M133" s="61"/>
      <c r="N133" s="70"/>
      <c r="O133" s="61"/>
      <c r="P133" s="61"/>
      <c r="Q133" s="70"/>
      <c r="R133" s="61"/>
      <c r="S133" s="61"/>
      <c r="T133" s="70"/>
    </row>
    <row r="134" spans="5:20" s="35" customFormat="1">
      <c r="E134" s="298"/>
      <c r="F134" s="61"/>
      <c r="G134" s="61"/>
      <c r="H134" s="70"/>
      <c r="I134" s="61"/>
      <c r="J134" s="61"/>
      <c r="K134" s="70"/>
      <c r="L134" s="61"/>
      <c r="M134" s="61"/>
      <c r="N134" s="70"/>
      <c r="O134" s="61"/>
      <c r="P134" s="61"/>
      <c r="Q134" s="70"/>
      <c r="R134" s="61"/>
      <c r="S134" s="61"/>
      <c r="T134" s="70"/>
    </row>
    <row r="135" spans="5:20" s="35" customFormat="1">
      <c r="E135" s="298"/>
      <c r="F135" s="61"/>
      <c r="G135" s="61"/>
      <c r="H135" s="70"/>
      <c r="I135" s="61"/>
      <c r="J135" s="61"/>
      <c r="K135" s="70"/>
      <c r="L135" s="61"/>
      <c r="M135" s="61"/>
      <c r="N135" s="70"/>
      <c r="O135" s="61"/>
      <c r="P135" s="61"/>
      <c r="Q135" s="70"/>
      <c r="R135" s="61"/>
      <c r="S135" s="61"/>
      <c r="T135" s="70"/>
    </row>
    <row r="136" spans="5:20" s="35" customFormat="1">
      <c r="E136" s="298"/>
      <c r="F136" s="61"/>
      <c r="G136" s="61"/>
      <c r="H136" s="70"/>
      <c r="I136" s="61"/>
      <c r="J136" s="61"/>
      <c r="K136" s="70"/>
      <c r="L136" s="61"/>
      <c r="M136" s="61"/>
      <c r="N136" s="70"/>
      <c r="O136" s="61"/>
      <c r="P136" s="61"/>
      <c r="Q136" s="70"/>
      <c r="R136" s="61"/>
      <c r="S136" s="61"/>
      <c r="T136" s="70"/>
    </row>
    <row r="137" spans="5:20" s="35" customFormat="1">
      <c r="E137" s="298"/>
      <c r="F137" s="61"/>
      <c r="G137" s="61"/>
      <c r="H137" s="70"/>
      <c r="I137" s="61"/>
      <c r="J137" s="61"/>
      <c r="K137" s="70"/>
      <c r="L137" s="61"/>
      <c r="M137" s="61"/>
      <c r="N137" s="70"/>
      <c r="O137" s="61"/>
      <c r="P137" s="61"/>
      <c r="Q137" s="70"/>
      <c r="R137" s="61"/>
      <c r="S137" s="61"/>
      <c r="T137" s="70"/>
    </row>
    <row r="138" spans="5:20" s="35" customFormat="1">
      <c r="E138" s="298"/>
      <c r="F138" s="61"/>
      <c r="G138" s="61"/>
      <c r="H138" s="70"/>
      <c r="I138" s="61"/>
      <c r="J138" s="61"/>
      <c r="K138" s="70"/>
      <c r="L138" s="61"/>
      <c r="M138" s="61"/>
      <c r="N138" s="70"/>
      <c r="O138" s="61"/>
      <c r="P138" s="61"/>
      <c r="Q138" s="70"/>
      <c r="R138" s="61"/>
      <c r="S138" s="61"/>
      <c r="T138" s="70"/>
    </row>
    <row r="139" spans="5:20" s="35" customFormat="1">
      <c r="E139" s="298"/>
      <c r="F139" s="61"/>
      <c r="G139" s="61"/>
      <c r="H139" s="70"/>
      <c r="I139" s="61"/>
      <c r="J139" s="61"/>
      <c r="K139" s="70"/>
      <c r="L139" s="61"/>
      <c r="M139" s="61"/>
      <c r="N139" s="70"/>
      <c r="O139" s="61"/>
      <c r="P139" s="61"/>
      <c r="Q139" s="70"/>
      <c r="R139" s="61"/>
      <c r="S139" s="61"/>
      <c r="T139" s="70"/>
    </row>
    <row r="140" spans="5:20" s="35" customFormat="1">
      <c r="E140" s="298"/>
      <c r="F140" s="61"/>
      <c r="G140" s="61"/>
      <c r="H140" s="70"/>
      <c r="I140" s="61"/>
      <c r="J140" s="61"/>
      <c r="K140" s="70"/>
      <c r="L140" s="61"/>
      <c r="M140" s="61"/>
      <c r="N140" s="70"/>
      <c r="O140" s="61"/>
      <c r="P140" s="61"/>
      <c r="Q140" s="70"/>
      <c r="R140" s="61"/>
      <c r="S140" s="61"/>
      <c r="T140" s="70"/>
    </row>
    <row r="141" spans="5:20" s="35" customFormat="1">
      <c r="E141" s="298"/>
      <c r="F141" s="61"/>
      <c r="G141" s="61"/>
      <c r="H141" s="70"/>
      <c r="I141" s="61"/>
      <c r="J141" s="61"/>
      <c r="K141" s="70"/>
      <c r="L141" s="61"/>
      <c r="M141" s="61"/>
      <c r="N141" s="70"/>
      <c r="O141" s="61"/>
      <c r="P141" s="61"/>
      <c r="Q141" s="70"/>
      <c r="R141" s="61"/>
      <c r="S141" s="61"/>
      <c r="T141" s="70"/>
    </row>
    <row r="142" spans="5:20" s="35" customFormat="1">
      <c r="E142" s="298"/>
      <c r="F142" s="61"/>
      <c r="G142" s="61"/>
      <c r="H142" s="70"/>
      <c r="I142" s="61"/>
      <c r="J142" s="61"/>
      <c r="K142" s="70"/>
      <c r="L142" s="61"/>
      <c r="M142" s="61"/>
      <c r="N142" s="70"/>
      <c r="O142" s="61"/>
      <c r="P142" s="61"/>
      <c r="Q142" s="70"/>
      <c r="R142" s="61"/>
      <c r="S142" s="61"/>
      <c r="T142" s="70"/>
    </row>
    <row r="143" spans="5:20" s="35" customFormat="1">
      <c r="E143" s="298"/>
      <c r="F143" s="61"/>
      <c r="G143" s="61"/>
      <c r="H143" s="70"/>
      <c r="I143" s="61"/>
      <c r="J143" s="61"/>
      <c r="K143" s="70"/>
      <c r="L143" s="61"/>
      <c r="M143" s="61"/>
      <c r="N143" s="70"/>
      <c r="O143" s="61"/>
      <c r="P143" s="61"/>
      <c r="Q143" s="70"/>
      <c r="R143" s="61"/>
      <c r="S143" s="61"/>
      <c r="T143" s="70"/>
    </row>
    <row r="144" spans="5:20" s="35" customFormat="1">
      <c r="E144" s="298"/>
      <c r="F144" s="61"/>
      <c r="G144" s="61"/>
      <c r="H144" s="70"/>
      <c r="I144" s="61"/>
      <c r="J144" s="61"/>
      <c r="K144" s="70"/>
      <c r="L144" s="61"/>
      <c r="M144" s="61"/>
      <c r="N144" s="70"/>
      <c r="O144" s="61"/>
      <c r="P144" s="61"/>
      <c r="Q144" s="70"/>
      <c r="R144" s="61"/>
      <c r="S144" s="61"/>
      <c r="T144" s="70"/>
    </row>
    <row r="145" spans="5:20" s="35" customFormat="1">
      <c r="E145" s="298"/>
      <c r="F145" s="61"/>
      <c r="G145" s="61"/>
      <c r="H145" s="70"/>
      <c r="I145" s="61"/>
      <c r="J145" s="61"/>
      <c r="K145" s="70"/>
      <c r="L145" s="61"/>
      <c r="M145" s="61"/>
      <c r="N145" s="70"/>
      <c r="O145" s="61"/>
      <c r="P145" s="61"/>
      <c r="Q145" s="70"/>
      <c r="R145" s="61"/>
      <c r="S145" s="61"/>
      <c r="T145" s="70"/>
    </row>
    <row r="146" spans="5:20" s="35" customFormat="1">
      <c r="E146" s="298"/>
      <c r="F146" s="61"/>
      <c r="G146" s="61"/>
      <c r="H146" s="70"/>
      <c r="I146" s="61"/>
      <c r="J146" s="61"/>
      <c r="K146" s="70"/>
      <c r="L146" s="61"/>
      <c r="M146" s="61"/>
      <c r="N146" s="70"/>
      <c r="O146" s="61"/>
      <c r="P146" s="61"/>
      <c r="Q146" s="70"/>
      <c r="R146" s="61"/>
      <c r="S146" s="61"/>
      <c r="T146" s="70"/>
    </row>
    <row r="147" spans="5:20" s="35" customFormat="1">
      <c r="E147" s="298"/>
      <c r="F147" s="61"/>
      <c r="G147" s="61"/>
      <c r="H147" s="70"/>
      <c r="I147" s="61"/>
      <c r="J147" s="61"/>
      <c r="K147" s="70"/>
      <c r="L147" s="61"/>
      <c r="M147" s="61"/>
      <c r="N147" s="70"/>
      <c r="O147" s="61"/>
      <c r="P147" s="61"/>
      <c r="Q147" s="70"/>
      <c r="R147" s="61"/>
      <c r="S147" s="61"/>
      <c r="T147" s="70"/>
    </row>
    <row r="148" spans="5:20" s="35" customFormat="1">
      <c r="E148" s="298"/>
      <c r="F148" s="61"/>
      <c r="G148" s="61"/>
      <c r="H148" s="70"/>
      <c r="I148" s="61"/>
      <c r="J148" s="61"/>
      <c r="K148" s="70"/>
      <c r="L148" s="61"/>
      <c r="M148" s="61"/>
      <c r="N148" s="70"/>
      <c r="O148" s="61"/>
      <c r="P148" s="61"/>
      <c r="Q148" s="70"/>
      <c r="R148" s="61"/>
      <c r="S148" s="61"/>
      <c r="T148" s="70"/>
    </row>
    <row r="149" spans="5:20" s="35" customFormat="1">
      <c r="E149" s="298"/>
      <c r="F149" s="61"/>
      <c r="G149" s="61"/>
      <c r="H149" s="70"/>
      <c r="I149" s="61"/>
      <c r="J149" s="61"/>
      <c r="K149" s="70"/>
      <c r="L149" s="61"/>
      <c r="M149" s="61"/>
      <c r="N149" s="70"/>
      <c r="O149" s="61"/>
      <c r="P149" s="61"/>
      <c r="Q149" s="70"/>
      <c r="R149" s="61"/>
      <c r="S149" s="61"/>
      <c r="T149" s="70"/>
    </row>
    <row r="150" spans="5:20" s="35" customFormat="1">
      <c r="E150" s="298"/>
      <c r="F150" s="61"/>
      <c r="G150" s="61"/>
      <c r="H150" s="70"/>
      <c r="I150" s="61"/>
      <c r="J150" s="61"/>
      <c r="K150" s="70"/>
      <c r="L150" s="61"/>
      <c r="M150" s="61"/>
      <c r="N150" s="70"/>
      <c r="O150" s="61"/>
      <c r="P150" s="61"/>
      <c r="Q150" s="70"/>
      <c r="R150" s="61"/>
      <c r="S150" s="61"/>
      <c r="T150" s="70"/>
    </row>
    <row r="151" spans="5:20" s="35" customFormat="1">
      <c r="E151" s="298"/>
      <c r="F151" s="61"/>
      <c r="G151" s="61"/>
      <c r="H151" s="70"/>
      <c r="I151" s="61"/>
      <c r="J151" s="61"/>
      <c r="K151" s="70"/>
      <c r="L151" s="61"/>
      <c r="M151" s="61"/>
      <c r="N151" s="70"/>
      <c r="O151" s="61"/>
      <c r="P151" s="61"/>
      <c r="Q151" s="70"/>
      <c r="R151" s="61"/>
      <c r="S151" s="61"/>
      <c r="T151" s="70"/>
    </row>
    <row r="152" spans="5:20" s="35" customFormat="1">
      <c r="E152" s="298"/>
      <c r="F152" s="61"/>
      <c r="G152" s="61"/>
      <c r="H152" s="70"/>
      <c r="I152" s="61"/>
      <c r="J152" s="61"/>
      <c r="K152" s="70"/>
      <c r="L152" s="61"/>
      <c r="M152" s="61"/>
      <c r="N152" s="70"/>
      <c r="O152" s="61"/>
      <c r="P152" s="61"/>
      <c r="Q152" s="70"/>
      <c r="R152" s="61"/>
      <c r="S152" s="61"/>
      <c r="T152" s="70"/>
    </row>
    <row r="153" spans="5:20" s="35" customFormat="1">
      <c r="E153" s="298"/>
      <c r="F153" s="61"/>
      <c r="G153" s="61"/>
      <c r="H153" s="70"/>
      <c r="I153" s="61"/>
      <c r="J153" s="61"/>
      <c r="K153" s="70"/>
      <c r="L153" s="61"/>
      <c r="M153" s="61"/>
      <c r="N153" s="70"/>
      <c r="O153" s="61"/>
      <c r="P153" s="61"/>
      <c r="Q153" s="70"/>
      <c r="R153" s="61"/>
      <c r="S153" s="61"/>
      <c r="T153" s="70"/>
    </row>
    <row r="154" spans="5:20" s="35" customFormat="1">
      <c r="E154" s="298"/>
      <c r="F154" s="61"/>
      <c r="G154" s="61"/>
      <c r="H154" s="70"/>
      <c r="I154" s="61"/>
      <c r="J154" s="61"/>
      <c r="K154" s="70"/>
      <c r="L154" s="61"/>
      <c r="M154" s="61"/>
      <c r="N154" s="70"/>
      <c r="O154" s="61"/>
      <c r="P154" s="61"/>
      <c r="Q154" s="70"/>
      <c r="R154" s="61"/>
      <c r="S154" s="61"/>
      <c r="T154" s="70"/>
    </row>
    <row r="155" spans="5:20" s="35" customFormat="1">
      <c r="E155" s="298"/>
      <c r="F155" s="61"/>
      <c r="G155" s="61"/>
      <c r="H155" s="70"/>
      <c r="I155" s="61"/>
      <c r="J155" s="61"/>
      <c r="K155" s="70"/>
      <c r="L155" s="61"/>
      <c r="M155" s="61"/>
      <c r="N155" s="70"/>
      <c r="O155" s="61"/>
      <c r="P155" s="61"/>
      <c r="Q155" s="70"/>
      <c r="R155" s="61"/>
      <c r="S155" s="61"/>
      <c r="T155" s="70"/>
    </row>
    <row r="156" spans="5:20" s="35" customFormat="1">
      <c r="E156" s="298"/>
      <c r="F156" s="61"/>
      <c r="G156" s="61"/>
      <c r="H156" s="70"/>
      <c r="I156" s="61"/>
      <c r="J156" s="61"/>
      <c r="K156" s="70"/>
      <c r="L156" s="61"/>
      <c r="M156" s="61"/>
      <c r="N156" s="70"/>
      <c r="O156" s="61"/>
      <c r="P156" s="61"/>
      <c r="Q156" s="70"/>
      <c r="R156" s="61"/>
      <c r="S156" s="61"/>
      <c r="T156" s="70"/>
    </row>
    <row r="157" spans="5:20" s="35" customFormat="1">
      <c r="E157" s="298"/>
      <c r="F157" s="61"/>
      <c r="G157" s="61"/>
      <c r="H157" s="70"/>
      <c r="I157" s="61"/>
      <c r="J157" s="61"/>
      <c r="K157" s="70"/>
      <c r="L157" s="61"/>
      <c r="M157" s="61"/>
      <c r="N157" s="70"/>
      <c r="O157" s="61"/>
      <c r="P157" s="61"/>
      <c r="Q157" s="70"/>
      <c r="R157" s="61"/>
      <c r="S157" s="61"/>
      <c r="T157" s="70"/>
    </row>
    <row r="158" spans="5:20" s="35" customFormat="1">
      <c r="E158" s="298"/>
      <c r="F158" s="61"/>
      <c r="G158" s="61"/>
      <c r="H158" s="70"/>
      <c r="I158" s="61"/>
      <c r="J158" s="61"/>
      <c r="K158" s="70"/>
      <c r="L158" s="61"/>
      <c r="M158" s="61"/>
      <c r="N158" s="70"/>
      <c r="O158" s="61"/>
      <c r="P158" s="61"/>
      <c r="Q158" s="70"/>
      <c r="R158" s="61"/>
      <c r="S158" s="61"/>
      <c r="T158" s="70"/>
    </row>
    <row r="159" spans="5:20" s="35" customFormat="1">
      <c r="E159" s="298"/>
      <c r="F159" s="61"/>
      <c r="G159" s="61"/>
      <c r="H159" s="70"/>
      <c r="I159" s="61"/>
      <c r="J159" s="61"/>
      <c r="K159" s="70"/>
      <c r="L159" s="61"/>
      <c r="M159" s="61"/>
      <c r="N159" s="70"/>
      <c r="O159" s="61"/>
      <c r="P159" s="61"/>
      <c r="Q159" s="70"/>
      <c r="R159" s="61"/>
      <c r="S159" s="61"/>
      <c r="T159" s="70"/>
    </row>
    <row r="160" spans="5:20" s="35" customFormat="1">
      <c r="E160" s="298"/>
      <c r="F160" s="61"/>
      <c r="G160" s="61"/>
      <c r="H160" s="70"/>
      <c r="I160" s="61"/>
      <c r="J160" s="61"/>
      <c r="K160" s="70"/>
      <c r="L160" s="61"/>
      <c r="M160" s="61"/>
      <c r="N160" s="70"/>
      <c r="O160" s="61"/>
      <c r="P160" s="61"/>
      <c r="Q160" s="70"/>
      <c r="R160" s="61"/>
      <c r="S160" s="61"/>
      <c r="T160" s="70"/>
    </row>
    <row r="161" spans="5:20" s="35" customFormat="1">
      <c r="E161" s="298"/>
      <c r="F161" s="61"/>
      <c r="G161" s="61"/>
      <c r="H161" s="70"/>
      <c r="I161" s="61"/>
      <c r="J161" s="61"/>
      <c r="K161" s="70"/>
      <c r="L161" s="61"/>
      <c r="M161" s="61"/>
      <c r="N161" s="70"/>
      <c r="O161" s="61"/>
      <c r="P161" s="61"/>
      <c r="Q161" s="70"/>
      <c r="R161" s="61"/>
      <c r="S161" s="61"/>
      <c r="T161" s="70"/>
    </row>
    <row r="162" spans="5:20" s="35" customFormat="1">
      <c r="E162" s="298"/>
      <c r="F162" s="61"/>
      <c r="G162" s="61"/>
      <c r="H162" s="70"/>
      <c r="I162" s="61"/>
      <c r="J162" s="61"/>
      <c r="K162" s="70"/>
      <c r="L162" s="61"/>
      <c r="M162" s="61"/>
      <c r="N162" s="70"/>
      <c r="O162" s="61"/>
      <c r="P162" s="61"/>
      <c r="Q162" s="70"/>
      <c r="R162" s="61"/>
      <c r="S162" s="61"/>
      <c r="T162" s="70"/>
    </row>
    <row r="163" spans="5:20" s="35" customFormat="1">
      <c r="E163" s="298"/>
      <c r="F163" s="61"/>
      <c r="G163" s="61"/>
      <c r="H163" s="70"/>
      <c r="I163" s="61"/>
      <c r="J163" s="61"/>
      <c r="K163" s="70"/>
      <c r="L163" s="61"/>
      <c r="M163" s="61"/>
      <c r="N163" s="70"/>
      <c r="O163" s="61"/>
      <c r="P163" s="61"/>
      <c r="Q163" s="70"/>
      <c r="R163" s="61"/>
      <c r="S163" s="61"/>
      <c r="T163" s="70"/>
    </row>
    <row r="164" spans="5:20" s="35" customFormat="1">
      <c r="E164" s="298"/>
      <c r="F164" s="61"/>
      <c r="G164" s="61"/>
      <c r="H164" s="70"/>
      <c r="I164" s="61"/>
      <c r="J164" s="61"/>
      <c r="K164" s="70"/>
      <c r="L164" s="61"/>
      <c r="M164" s="61"/>
      <c r="N164" s="70"/>
      <c r="O164" s="61"/>
      <c r="P164" s="61"/>
      <c r="Q164" s="70"/>
      <c r="R164" s="61"/>
      <c r="S164" s="61"/>
      <c r="T164" s="70"/>
    </row>
    <row r="165" spans="5:20" s="35" customFormat="1">
      <c r="E165" s="298"/>
      <c r="F165" s="61"/>
      <c r="G165" s="61"/>
      <c r="H165" s="70"/>
      <c r="I165" s="61"/>
      <c r="J165" s="61"/>
      <c r="K165" s="70"/>
      <c r="L165" s="61"/>
      <c r="M165" s="61"/>
      <c r="N165" s="70"/>
      <c r="O165" s="61"/>
      <c r="P165" s="61"/>
      <c r="Q165" s="70"/>
      <c r="R165" s="61"/>
      <c r="S165" s="61"/>
      <c r="T165" s="70"/>
    </row>
    <row r="166" spans="5:20" s="35" customFormat="1">
      <c r="E166" s="298"/>
      <c r="F166" s="61"/>
      <c r="G166" s="61"/>
      <c r="H166" s="70"/>
      <c r="I166" s="61"/>
      <c r="J166" s="61"/>
      <c r="K166" s="70"/>
      <c r="L166" s="61"/>
      <c r="M166" s="61"/>
      <c r="N166" s="70"/>
      <c r="O166" s="61"/>
      <c r="P166" s="61"/>
      <c r="Q166" s="70"/>
      <c r="R166" s="61"/>
      <c r="S166" s="61"/>
      <c r="T166" s="70"/>
    </row>
    <row r="167" spans="5:20" s="35" customFormat="1">
      <c r="E167" s="298"/>
      <c r="F167" s="61"/>
      <c r="G167" s="61"/>
      <c r="H167" s="70"/>
      <c r="I167" s="61"/>
      <c r="J167" s="61"/>
      <c r="K167" s="70"/>
      <c r="L167" s="61"/>
      <c r="M167" s="61"/>
      <c r="N167" s="70"/>
      <c r="O167" s="61"/>
      <c r="P167" s="61"/>
      <c r="Q167" s="70"/>
      <c r="R167" s="61"/>
      <c r="S167" s="61"/>
      <c r="T167" s="70"/>
    </row>
    <row r="168" spans="5:20" s="35" customFormat="1">
      <c r="E168" s="298"/>
      <c r="F168" s="61"/>
      <c r="G168" s="61"/>
      <c r="H168" s="70"/>
      <c r="I168" s="61"/>
      <c r="J168" s="61"/>
      <c r="K168" s="70"/>
      <c r="L168" s="61"/>
      <c r="M168" s="61"/>
      <c r="N168" s="70"/>
      <c r="O168" s="61"/>
      <c r="P168" s="61"/>
      <c r="Q168" s="70"/>
      <c r="R168" s="61"/>
      <c r="S168" s="61"/>
      <c r="T168" s="70"/>
    </row>
    <row r="169" spans="5:20" s="35" customFormat="1">
      <c r="E169" s="298"/>
      <c r="F169" s="61"/>
      <c r="G169" s="61"/>
      <c r="H169" s="70"/>
      <c r="I169" s="61"/>
      <c r="J169" s="61"/>
      <c r="K169" s="70"/>
      <c r="L169" s="61"/>
      <c r="M169" s="61"/>
      <c r="N169" s="70"/>
      <c r="O169" s="61"/>
      <c r="P169" s="61"/>
      <c r="Q169" s="70"/>
      <c r="R169" s="61"/>
      <c r="S169" s="61"/>
      <c r="T169" s="70"/>
    </row>
    <row r="170" spans="5:20" s="35" customFormat="1">
      <c r="E170" s="298"/>
      <c r="F170" s="61"/>
      <c r="G170" s="61"/>
      <c r="H170" s="70"/>
      <c r="I170" s="61"/>
      <c r="J170" s="61"/>
      <c r="K170" s="70"/>
      <c r="L170" s="61"/>
      <c r="M170" s="61"/>
      <c r="N170" s="70"/>
      <c r="O170" s="61"/>
      <c r="P170" s="61"/>
      <c r="Q170" s="70"/>
      <c r="R170" s="61"/>
      <c r="S170" s="61"/>
      <c r="T170" s="70"/>
    </row>
    <row r="171" spans="5:20" s="35" customFormat="1">
      <c r="E171" s="298"/>
      <c r="F171" s="61"/>
      <c r="G171" s="61"/>
      <c r="H171" s="70"/>
      <c r="I171" s="61"/>
      <c r="J171" s="61"/>
      <c r="K171" s="70"/>
      <c r="L171" s="61"/>
      <c r="M171" s="61"/>
      <c r="N171" s="70"/>
      <c r="O171" s="61"/>
      <c r="P171" s="61"/>
      <c r="Q171" s="70"/>
      <c r="R171" s="61"/>
      <c r="S171" s="61"/>
      <c r="T171" s="70"/>
    </row>
    <row r="172" spans="5:20" s="35" customFormat="1">
      <c r="E172" s="298"/>
      <c r="F172" s="61"/>
      <c r="G172" s="61"/>
      <c r="H172" s="70"/>
      <c r="I172" s="61"/>
      <c r="J172" s="61"/>
      <c r="K172" s="70"/>
      <c r="L172" s="61"/>
      <c r="M172" s="61"/>
      <c r="N172" s="70"/>
      <c r="O172" s="61"/>
      <c r="P172" s="61"/>
      <c r="Q172" s="70"/>
      <c r="R172" s="61"/>
      <c r="S172" s="61"/>
      <c r="T172" s="70"/>
    </row>
  </sheetData>
  <mergeCells count="14">
    <mergeCell ref="R6:S6"/>
    <mergeCell ref="U6:V6"/>
    <mergeCell ref="F5:H5"/>
    <mergeCell ref="I5:K5"/>
    <mergeCell ref="L4:N5"/>
    <mergeCell ref="O5:Q5"/>
    <mergeCell ref="R5:T5"/>
    <mergeCell ref="U5:W5"/>
    <mergeCell ref="L6:M6"/>
    <mergeCell ref="C5:D5"/>
    <mergeCell ref="C6:D6"/>
    <mergeCell ref="F6:G6"/>
    <mergeCell ref="I6:J6"/>
    <mergeCell ref="O6:P6"/>
  </mergeCells>
  <phoneticPr fontId="0" type="noConversion"/>
  <pageMargins left="0.75" right="0.75" top="0.75" bottom="0.75" header="0.5" footer="0.5"/>
  <pageSetup paperSize="5" scale="53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E1C44A-26A0-4ACA-AE6B-EEDBE1E015B8}"/>
</file>

<file path=customXml/itemProps2.xml><?xml version="1.0" encoding="utf-8"?>
<ds:datastoreItem xmlns:ds="http://schemas.openxmlformats.org/officeDocument/2006/customXml" ds:itemID="{6C57DD1A-7312-43A5-AA34-5260E70EB613}"/>
</file>

<file path=customXml/itemProps3.xml><?xml version="1.0" encoding="utf-8"?>
<ds:datastoreItem xmlns:ds="http://schemas.openxmlformats.org/officeDocument/2006/customXml" ds:itemID="{D2075355-D687-45C9-AA7D-AEA7C9F415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2016-02-16T18:16:46Z</cp:lastPrinted>
  <dcterms:created xsi:type="dcterms:W3CDTF">1999-08-06T16:56:38Z</dcterms:created>
  <dcterms:modified xsi:type="dcterms:W3CDTF">2016-02-23T22:57:39Z</dcterms:modified>
</cp:coreProperties>
</file>