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_NEW\Personnel\School_District_Personnel_Summary_Reports\2023-2024\PrelimPSR\"/>
    </mc:Choice>
  </mc:AlternateContent>
  <xr:revisionPtr revIDLastSave="0" documentId="13_ncr:1_{F0B7AECB-4C89-4575-AF9A-1C87836E03BF}" xr6:coauthVersionLast="47" xr6:coauthVersionMax="47" xr10:uidLastSave="{00000000-0000-0000-0000-000000000000}"/>
  <bookViews>
    <workbookView xWindow="-120" yWindow="-120" windowWidth="29040" windowHeight="15840" tabRatio="604" xr2:uid="{00000000-000D-0000-FFFF-FFFF00000000}"/>
  </bookViews>
  <sheets>
    <sheet name="Table 46" sheetId="1" r:id="rId1"/>
  </sheets>
  <definedNames>
    <definedName name="_xlnm._FilterDatabase" localSheetId="0" hidden="1">'Table 46'!$A$9:$I$331</definedName>
    <definedName name="_xlnm.Print_Titles" localSheetId="0">'Table 46'!$1:$9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9" i="1" l="1"/>
  <c r="H189" i="1"/>
  <c r="F189" i="1"/>
  <c r="E189" i="1"/>
  <c r="I129" i="1"/>
  <c r="H129" i="1"/>
  <c r="F129" i="1"/>
  <c r="E129" i="1"/>
  <c r="I46" i="1"/>
  <c r="H46" i="1"/>
  <c r="F46" i="1"/>
  <c r="E46" i="1"/>
  <c r="I215" i="1" l="1"/>
  <c r="H215" i="1"/>
  <c r="F215" i="1"/>
  <c r="E215" i="1"/>
  <c r="F330" i="1"/>
  <c r="E330" i="1"/>
  <c r="F329" i="1"/>
  <c r="E329" i="1"/>
  <c r="F328" i="1"/>
  <c r="E328" i="1"/>
  <c r="F327" i="1"/>
  <c r="E327" i="1"/>
  <c r="F326" i="1"/>
  <c r="E326" i="1"/>
  <c r="F325" i="1"/>
  <c r="E325" i="1"/>
  <c r="F324" i="1"/>
  <c r="E324" i="1"/>
  <c r="F323" i="1"/>
  <c r="E323" i="1"/>
  <c r="F322" i="1"/>
  <c r="E322" i="1"/>
  <c r="F321" i="1"/>
  <c r="E321" i="1"/>
  <c r="F320" i="1"/>
  <c r="E320" i="1"/>
  <c r="F319" i="1"/>
  <c r="E319" i="1"/>
  <c r="F318" i="1"/>
  <c r="E318" i="1"/>
  <c r="F317" i="1"/>
  <c r="E317" i="1"/>
  <c r="F316" i="1"/>
  <c r="E316" i="1"/>
  <c r="F315" i="1"/>
  <c r="E315" i="1"/>
  <c r="F314" i="1"/>
  <c r="E314" i="1"/>
  <c r="F313" i="1"/>
  <c r="E313" i="1"/>
  <c r="F312" i="1"/>
  <c r="E312" i="1"/>
  <c r="F311" i="1"/>
  <c r="E311" i="1"/>
  <c r="F310" i="1"/>
  <c r="E310" i="1"/>
  <c r="F309" i="1"/>
  <c r="E309" i="1"/>
  <c r="F308" i="1"/>
  <c r="E308" i="1"/>
  <c r="F307" i="1"/>
  <c r="E307" i="1"/>
  <c r="F306" i="1"/>
  <c r="E306" i="1"/>
  <c r="F305" i="1"/>
  <c r="E305" i="1"/>
  <c r="F304" i="1"/>
  <c r="E304" i="1"/>
  <c r="F303" i="1"/>
  <c r="E303" i="1"/>
  <c r="F302" i="1"/>
  <c r="E302" i="1"/>
  <c r="F301" i="1"/>
  <c r="E301" i="1"/>
  <c r="F300" i="1"/>
  <c r="E300" i="1"/>
  <c r="F299" i="1"/>
  <c r="E299" i="1"/>
  <c r="F298" i="1"/>
  <c r="E298" i="1"/>
  <c r="F297" i="1"/>
  <c r="E297" i="1"/>
  <c r="F296" i="1"/>
  <c r="E296" i="1"/>
  <c r="F295" i="1"/>
  <c r="E295" i="1"/>
  <c r="F294" i="1"/>
  <c r="E294" i="1"/>
  <c r="F293" i="1"/>
  <c r="E293" i="1"/>
  <c r="F292" i="1"/>
  <c r="E292" i="1"/>
  <c r="F291" i="1"/>
  <c r="E291" i="1"/>
  <c r="F290" i="1"/>
  <c r="E290" i="1"/>
  <c r="F289" i="1"/>
  <c r="E289" i="1"/>
  <c r="F288" i="1"/>
  <c r="E288" i="1"/>
  <c r="F287" i="1"/>
  <c r="E287" i="1"/>
  <c r="F286" i="1"/>
  <c r="E286" i="1"/>
  <c r="F285" i="1"/>
  <c r="E285" i="1"/>
  <c r="F284" i="1"/>
  <c r="E284" i="1"/>
  <c r="F283" i="1"/>
  <c r="E283" i="1"/>
  <c r="F282" i="1"/>
  <c r="E282" i="1"/>
  <c r="F281" i="1"/>
  <c r="E281" i="1"/>
  <c r="F280" i="1"/>
  <c r="E280" i="1"/>
  <c r="F279" i="1"/>
  <c r="E279" i="1"/>
  <c r="F278" i="1"/>
  <c r="E278" i="1"/>
  <c r="F277" i="1"/>
  <c r="E277" i="1"/>
  <c r="F276" i="1"/>
  <c r="E276" i="1"/>
  <c r="F275" i="1"/>
  <c r="E275" i="1"/>
  <c r="F274" i="1"/>
  <c r="E274" i="1"/>
  <c r="F273" i="1"/>
  <c r="E273" i="1"/>
  <c r="F272" i="1"/>
  <c r="E272" i="1"/>
  <c r="F271" i="1"/>
  <c r="E271" i="1"/>
  <c r="F270" i="1"/>
  <c r="E270" i="1"/>
  <c r="F269" i="1"/>
  <c r="E269" i="1"/>
  <c r="F268" i="1"/>
  <c r="E268" i="1"/>
  <c r="F267" i="1"/>
  <c r="E267" i="1"/>
  <c r="F266" i="1"/>
  <c r="E266" i="1"/>
  <c r="F265" i="1"/>
  <c r="E265" i="1"/>
  <c r="F264" i="1"/>
  <c r="E264" i="1"/>
  <c r="F263" i="1"/>
  <c r="E263" i="1"/>
  <c r="F262" i="1"/>
  <c r="E262" i="1"/>
  <c r="F261" i="1"/>
  <c r="E261" i="1"/>
  <c r="F260" i="1"/>
  <c r="E260" i="1"/>
  <c r="F259" i="1"/>
  <c r="E259" i="1"/>
  <c r="F258" i="1"/>
  <c r="E258" i="1"/>
  <c r="F257" i="1"/>
  <c r="E257" i="1"/>
  <c r="F256" i="1"/>
  <c r="E256" i="1"/>
  <c r="F255" i="1"/>
  <c r="E255" i="1"/>
  <c r="F254" i="1"/>
  <c r="E254" i="1"/>
  <c r="F253" i="1"/>
  <c r="E253" i="1"/>
  <c r="F252" i="1"/>
  <c r="E252" i="1"/>
  <c r="F251" i="1"/>
  <c r="E251" i="1"/>
  <c r="F250" i="1"/>
  <c r="E250" i="1"/>
  <c r="F249" i="1"/>
  <c r="E249" i="1"/>
  <c r="F248" i="1"/>
  <c r="E248" i="1"/>
  <c r="F247" i="1"/>
  <c r="E247" i="1"/>
  <c r="F246" i="1"/>
  <c r="E246" i="1"/>
  <c r="F245" i="1"/>
  <c r="E245" i="1"/>
  <c r="F244" i="1"/>
  <c r="E244" i="1"/>
  <c r="F243" i="1"/>
  <c r="E243" i="1"/>
  <c r="F242" i="1"/>
  <c r="E242" i="1"/>
  <c r="F241" i="1"/>
  <c r="E241" i="1"/>
  <c r="F240" i="1"/>
  <c r="E240" i="1"/>
  <c r="F239" i="1"/>
  <c r="E239" i="1"/>
  <c r="F238" i="1"/>
  <c r="E238" i="1"/>
  <c r="F237" i="1"/>
  <c r="E237" i="1"/>
  <c r="F236" i="1"/>
  <c r="E236" i="1"/>
  <c r="F235" i="1"/>
  <c r="E235" i="1"/>
  <c r="F234" i="1"/>
  <c r="E234" i="1"/>
  <c r="F233" i="1"/>
  <c r="E233" i="1"/>
  <c r="F232" i="1"/>
  <c r="E232" i="1"/>
  <c r="F231" i="1"/>
  <c r="E231" i="1"/>
  <c r="F230" i="1"/>
  <c r="E230" i="1"/>
  <c r="F229" i="1"/>
  <c r="E229" i="1"/>
  <c r="F228" i="1"/>
  <c r="E228" i="1"/>
  <c r="F227" i="1"/>
  <c r="E227" i="1"/>
  <c r="F226" i="1"/>
  <c r="E226" i="1"/>
  <c r="F225" i="1"/>
  <c r="E225" i="1"/>
  <c r="F224" i="1"/>
  <c r="E224" i="1"/>
  <c r="F223" i="1"/>
  <c r="E223" i="1"/>
  <c r="F222" i="1"/>
  <c r="E222" i="1"/>
  <c r="F221" i="1"/>
  <c r="E221" i="1"/>
  <c r="F220" i="1"/>
  <c r="E220" i="1"/>
  <c r="F219" i="1"/>
  <c r="E219" i="1"/>
  <c r="F218" i="1"/>
  <c r="E218" i="1"/>
  <c r="F217" i="1"/>
  <c r="E217" i="1"/>
  <c r="F216" i="1"/>
  <c r="E216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I47" i="1"/>
  <c r="H47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E10" i="1" l="1"/>
  <c r="C8" i="1"/>
  <c r="G8" i="1"/>
  <c r="I10" i="1"/>
  <c r="D8" i="1"/>
  <c r="F10" i="1"/>
  <c r="H10" i="1"/>
  <c r="H8" i="1" l="1"/>
  <c r="F8" i="1"/>
  <c r="I8" i="1"/>
  <c r="E8" i="1"/>
</calcChain>
</file>

<file path=xl/sharedStrings.xml><?xml version="1.0" encoding="utf-8"?>
<sst xmlns="http://schemas.openxmlformats.org/spreadsheetml/2006/main" count="668" uniqueCount="659">
  <si>
    <t>Washtucna</t>
  </si>
  <si>
    <t>Benge</t>
  </si>
  <si>
    <t>Othello</t>
  </si>
  <si>
    <t>Lind</t>
  </si>
  <si>
    <t>Ritzville</t>
  </si>
  <si>
    <t>Clarkston</t>
  </si>
  <si>
    <t>Asotin-Anatone</t>
  </si>
  <si>
    <t>Kennewick</t>
  </si>
  <si>
    <t>Paterson</t>
  </si>
  <si>
    <t>Kiona-Benton City</t>
  </si>
  <si>
    <t>Finley</t>
  </si>
  <si>
    <t>Prosser</t>
  </si>
  <si>
    <t>Richland</t>
  </si>
  <si>
    <t>Manson</t>
  </si>
  <si>
    <t>Stehekin</t>
  </si>
  <si>
    <t>Entiat</t>
  </si>
  <si>
    <t>Lake Chelan</t>
  </si>
  <si>
    <t>Cashmere</t>
  </si>
  <si>
    <t>Cascade</t>
  </si>
  <si>
    <t>Wenatchee</t>
  </si>
  <si>
    <t>Port Angeles</t>
  </si>
  <si>
    <t>Crescent</t>
  </si>
  <si>
    <t>Sequim</t>
  </si>
  <si>
    <t>Cape Flattery</t>
  </si>
  <si>
    <t>Quillayute Valley</t>
  </si>
  <si>
    <t>Vancouver</t>
  </si>
  <si>
    <t>Hockinson</t>
  </si>
  <si>
    <t>La Center</t>
  </si>
  <si>
    <t>Green Mountain</t>
  </si>
  <si>
    <t>Washougal</t>
  </si>
  <si>
    <t>Camas</t>
  </si>
  <si>
    <t>Battle Ground</t>
  </si>
  <si>
    <t>Ridgefield</t>
  </si>
  <si>
    <t>Dayton</t>
  </si>
  <si>
    <t>Starbuck</t>
  </si>
  <si>
    <t>Longview</t>
  </si>
  <si>
    <t>Toutle Lake</t>
  </si>
  <si>
    <t>Castle Rock</t>
  </si>
  <si>
    <t>Kalama</t>
  </si>
  <si>
    <t>Woodland</t>
  </si>
  <si>
    <t>Kelso</t>
  </si>
  <si>
    <t>Orondo</t>
  </si>
  <si>
    <t>Bridgeport</t>
  </si>
  <si>
    <t>Palisades</t>
  </si>
  <si>
    <t>Eastmont</t>
  </si>
  <si>
    <t>Mansfield</t>
  </si>
  <si>
    <t>Waterville</t>
  </si>
  <si>
    <t>Keller</t>
  </si>
  <si>
    <t>Curlew</t>
  </si>
  <si>
    <t>Orient</t>
  </si>
  <si>
    <t>Inchelium</t>
  </si>
  <si>
    <t>Republic</t>
  </si>
  <si>
    <t>Pasco</t>
  </si>
  <si>
    <t>North Franklin</t>
  </si>
  <si>
    <t>Star</t>
  </si>
  <si>
    <t>Kahlotus</t>
  </si>
  <si>
    <t>Pomeroy</t>
  </si>
  <si>
    <t>Wahluke</t>
  </si>
  <si>
    <t>Quincy</t>
  </si>
  <si>
    <t>Warden</t>
  </si>
  <si>
    <t>Coulee-Hartline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</si>
  <si>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</si>
  <si>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</si>
  <si>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</si>
  <si>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</si>
  <si>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</si>
  <si>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</si>
  <si>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</si>
  <si>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</si>
  <si>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North Beach</t>
  </si>
  <si>
    <t>McCleary</t>
  </si>
  <si>
    <t>Montesano</t>
  </si>
  <si>
    <t>Elma</t>
  </si>
  <si>
    <t>Taholah</t>
  </si>
  <si>
    <t>Cosmopolis</t>
  </si>
  <si>
    <t>Satsop</t>
  </si>
  <si>
    <t>Wishkah Valley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</si>
  <si>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</si>
  <si>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</si>
  <si>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</si>
  <si>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</si>
  <si>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</si>
  <si>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</si>
  <si>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</si>
  <si>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</si>
  <si>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</si>
  <si>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</si>
  <si>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</si>
  <si>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Federal Way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</si>
  <si>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</si>
  <si>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</si>
  <si>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</si>
  <si>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</si>
  <si>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</si>
  <si>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</si>
  <si>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</si>
  <si>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Riverview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</si>
  <si>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</si>
  <si>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</si>
  <si>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</si>
  <si>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</si>
  <si>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</si>
  <si>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</si>
  <si>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</si>
  <si>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</si>
  <si>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Bremerton</t>
  </si>
  <si>
    <t>North Kitsap</t>
  </si>
  <si>
    <t>Central Kitsap</t>
  </si>
  <si>
    <t>South Kitsap</t>
  </si>
  <si>
    <t>Damman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</si>
  <si>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</si>
  <si>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</si>
  <si>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</si>
  <si>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</si>
  <si>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</si>
  <si>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</si>
  <si>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</si>
  <si>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</si>
  <si>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Trout Lake</t>
  </si>
  <si>
    <t>Glenwood</t>
  </si>
  <si>
    <t>Klickitat</t>
  </si>
  <si>
    <t>Roosevelt</t>
  </si>
  <si>
    <t>Goldendale</t>
  </si>
  <si>
    <t>White Salmon</t>
  </si>
  <si>
    <t>Lyle</t>
  </si>
  <si>
    <t>Napavine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</si>
  <si>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</si>
  <si>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</si>
  <si>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</si>
  <si>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</si>
  <si>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</si>
  <si>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</si>
  <si>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</si>
  <si>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</si>
  <si>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</si>
  <si>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</si>
  <si>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</si>
  <si>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</si>
  <si>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Sprague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</si>
  <si>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</si>
  <si>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</si>
  <si>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</si>
  <si>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</si>
  <si>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</si>
  <si>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</si>
  <si>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</si>
  <si>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</si>
  <si>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</si>
  <si>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Mary M. Knight</t>
  </si>
  <si>
    <t>Pioneer</t>
  </si>
  <si>
    <t>North Mason</t>
  </si>
  <si>
    <t>Hood Canal</t>
  </si>
  <si>
    <t>Nespelem</t>
  </si>
  <si>
    <t>Omak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</si>
  <si>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</si>
  <si>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</si>
  <si>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</si>
  <si>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</si>
  <si>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</si>
  <si>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</si>
  <si>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</si>
  <si>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</si>
  <si>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</si>
  <si>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Willapa Valley</t>
  </si>
  <si>
    <t>North River</t>
  </si>
  <si>
    <t>Newport</t>
  </si>
  <si>
    <t>Cusick</t>
  </si>
  <si>
    <t>Selkirk</t>
  </si>
  <si>
    <t>Steilacoom Hist.</t>
  </si>
  <si>
    <t>Puyallup</t>
  </si>
  <si>
    <t>Tacoma</t>
  </si>
  <si>
    <t>Carbonado</t>
  </si>
  <si>
    <t>University Place</t>
  </si>
  <si>
    <t>Dieringer</t>
  </si>
  <si>
    <t>Orting</t>
  </si>
  <si>
    <t>Clover Park</t>
  </si>
  <si>
    <t>Peninsula</t>
  </si>
  <si>
    <t>Franklin Pierce</t>
  </si>
  <si>
    <t>Bethel</t>
  </si>
  <si>
    <t>Eatonville</t>
  </si>
  <si>
    <t>White River</t>
  </si>
  <si>
    <t>Fife</t>
  </si>
  <si>
    <t>Shaw Island</t>
  </si>
  <si>
    <t>Orcas Island</t>
  </si>
  <si>
    <t>Lopez Island</t>
  </si>
  <si>
    <t>San Juan Island</t>
  </si>
  <si>
    <t>Concrete</t>
  </si>
  <si>
    <t>Burlington-Edison</t>
  </si>
  <si>
    <t>Sedro-Woolley</t>
  </si>
  <si>
    <t>Anacortes</t>
  </si>
  <si>
    <t>La Conner</t>
  </si>
  <si>
    <t>Conway</t>
  </si>
  <si>
    <t>Mount Vernon</t>
  </si>
  <si>
    <t>Skamania</t>
  </si>
  <si>
    <t>Mount Pleasant</t>
  </si>
  <si>
    <t>Mill A</t>
  </si>
  <si>
    <t>Stevenson-Carson</t>
  </si>
  <si>
    <t>Everett</t>
  </si>
  <si>
    <t>Lake Stevens</t>
  </si>
  <si>
    <t>Mukilteo</t>
  </si>
  <si>
    <t>Edmonds</t>
  </si>
  <si>
    <t>Arlington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</si>
  <si>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</si>
  <si>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</si>
  <si>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</si>
  <si>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</si>
  <si>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</si>
  <si>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</si>
  <si>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</si>
  <si>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</si>
  <si>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</si>
  <si>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</si>
  <si>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</si>
  <si>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</si>
  <si>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</si>
  <si>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</si>
  <si>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</si>
  <si>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</si>
  <si>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</si>
  <si>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Liberty</t>
  </si>
  <si>
    <t>Deer Park</t>
  </si>
  <si>
    <t>Riverside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</si>
  <si>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</si>
  <si>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</si>
  <si>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</si>
  <si>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</si>
  <si>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</si>
  <si>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</si>
  <si>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</si>
  <si>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</si>
  <si>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</si>
  <si>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</si>
  <si>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</si>
  <si>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</si>
  <si>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</si>
  <si>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</si>
  <si>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</si>
  <si>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</si>
  <si>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</si>
  <si>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</si>
  <si>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Wahkiakum</t>
  </si>
  <si>
    <t>Dixie</t>
  </si>
  <si>
    <t>Walla Walla</t>
  </si>
  <si>
    <t>College Place</t>
  </si>
  <si>
    <t>Touchet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</si>
  <si>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</si>
  <si>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</si>
  <si>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</si>
  <si>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</si>
  <si>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</si>
  <si>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</si>
  <si>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</si>
  <si>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</si>
  <si>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</si>
  <si>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Lacrosse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</si>
  <si>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</si>
  <si>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</si>
  <si>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</si>
  <si>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</si>
  <si>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</si>
  <si>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</si>
  <si>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</si>
  <si>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</si>
  <si>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</si>
  <si>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Oakesdale</t>
  </si>
  <si>
    <t>Union Gap</t>
  </si>
  <si>
    <t>Naches Valley</t>
  </si>
  <si>
    <t>Yakima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</si>
  <si>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</si>
  <si>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</si>
  <si>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</si>
  <si>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</si>
  <si>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</si>
  <si>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</si>
  <si>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</si>
  <si>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</si>
  <si>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</si>
  <si>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Mount Adams</t>
  </si>
  <si>
    <t>State Summary</t>
  </si>
  <si>
    <t>Average</t>
  </si>
  <si>
    <t>01109</t>
  </si>
  <si>
    <t>01122</t>
  </si>
  <si>
    <t>01147</t>
  </si>
  <si>
    <t>01158</t>
  </si>
  <si>
    <t>01160</t>
  </si>
  <si>
    <t>02250</t>
  </si>
  <si>
    <t>02420</t>
  </si>
  <si>
    <t>03017</t>
  </si>
  <si>
    <t>03050</t>
  </si>
  <si>
    <t>03052</t>
  </si>
  <si>
    <t>03053</t>
  </si>
  <si>
    <t>03116</t>
  </si>
  <si>
    <t>03400</t>
  </si>
  <si>
    <t>04019</t>
  </si>
  <si>
    <t>04069</t>
  </si>
  <si>
    <t>04127</t>
  </si>
  <si>
    <t>04129</t>
  </si>
  <si>
    <t>04222</t>
  </si>
  <si>
    <t>04228</t>
  </si>
  <si>
    <t>04246</t>
  </si>
  <si>
    <t>05121</t>
  </si>
  <si>
    <t>05313</t>
  </si>
  <si>
    <t>05323</t>
  </si>
  <si>
    <t>05401</t>
  </si>
  <si>
    <t>05402</t>
  </si>
  <si>
    <t>06037</t>
  </si>
  <si>
    <t>06098</t>
  </si>
  <si>
    <t>06101</t>
  </si>
  <si>
    <t>06103</t>
  </si>
  <si>
    <t>06112</t>
  </si>
  <si>
    <t>06114</t>
  </si>
  <si>
    <t>06117</t>
  </si>
  <si>
    <t>06119</t>
  </si>
  <si>
    <t>06122</t>
  </si>
  <si>
    <t>07002</t>
  </si>
  <si>
    <t>07035</t>
  </si>
  <si>
    <t>08122</t>
  </si>
  <si>
    <t>08130</t>
  </si>
  <si>
    <t>08401</t>
  </si>
  <si>
    <t>08402</t>
  </si>
  <si>
    <t>08404</t>
  </si>
  <si>
    <t>08458</t>
  </si>
  <si>
    <t>09013</t>
  </si>
  <si>
    <t>09075</t>
  </si>
  <si>
    <t>09102</t>
  </si>
  <si>
    <t>09206</t>
  </si>
  <si>
    <t>09207</t>
  </si>
  <si>
    <t>09209</t>
  </si>
  <si>
    <t>Teachers</t>
  </si>
  <si>
    <t>Aides</t>
  </si>
  <si>
    <t>Evergreen (Clark)</t>
  </si>
  <si>
    <t>Tukwila</t>
  </si>
  <si>
    <t>West Valley (Spo)</t>
  </si>
  <si>
    <t>Evergreen (Ste)</t>
  </si>
  <si>
    <t>Columbia (Ste)</t>
  </si>
  <si>
    <t>Columbia (Wal)</t>
  </si>
  <si>
    <t>East Valley (Yak)</t>
  </si>
  <si>
    <t>West Valley (Yak)</t>
  </si>
  <si>
    <t>Stanwood-Camano</t>
  </si>
  <si>
    <t>Lamont</t>
  </si>
  <si>
    <t>East Valley (Spo)</t>
  </si>
  <si>
    <t>Students</t>
  </si>
  <si>
    <t>Bainbridge Island</t>
  </si>
  <si>
    <t>Reardan-Edwall</t>
  </si>
  <si>
    <t>Naselle Grays R.</t>
  </si>
  <si>
    <t>St. John</t>
  </si>
  <si>
    <t>District Name</t>
  </si>
  <si>
    <t>Lake Quinault</t>
  </si>
  <si>
    <t>Aide</t>
  </si>
  <si>
    <t>Assignment PP-27-910 (Table 29)</t>
  </si>
  <si>
    <t>Certificated Teacher</t>
  </si>
  <si>
    <t>Classified Instructional Assistant</t>
  </si>
  <si>
    <t>Teacher</t>
  </si>
  <si>
    <t>(Report 1251)</t>
  </si>
  <si>
    <t>per</t>
  </si>
  <si>
    <t>per 1000</t>
  </si>
  <si>
    <t>17903</t>
  </si>
  <si>
    <t>Muckleshoot Tribal</t>
  </si>
  <si>
    <t>Suquamish Tribal</t>
  </si>
  <si>
    <t>Lummi Tribal</t>
  </si>
  <si>
    <t>Table 46: Ratio of Students to Classroom Staff</t>
  </si>
  <si>
    <t>17902</t>
  </si>
  <si>
    <t>Summit Sierra</t>
  </si>
  <si>
    <t>17908</t>
  </si>
  <si>
    <t>Rainier Prep</t>
  </si>
  <si>
    <t>27905</t>
  </si>
  <si>
    <t>Summit Olympus</t>
  </si>
  <si>
    <t>32901</t>
  </si>
  <si>
    <t>Spokane Int'l Acad</t>
  </si>
  <si>
    <t>32907</t>
  </si>
  <si>
    <t>PRIDE Prep</t>
  </si>
  <si>
    <t>05903</t>
  </si>
  <si>
    <t>Summit Atlas</t>
  </si>
  <si>
    <t>Quileute Tribal</t>
  </si>
  <si>
    <t>Chief Leschi Tribal</t>
  </si>
  <si>
    <t>Wa He Lut Tribal</t>
  </si>
  <si>
    <t>Yakama Nation</t>
  </si>
  <si>
    <t>Duty Roots 31–34 (Table 19)</t>
  </si>
  <si>
    <t>17905</t>
  </si>
  <si>
    <t>17910</t>
  </si>
  <si>
    <t>Rainier Valley LA</t>
  </si>
  <si>
    <t>17911</t>
  </si>
  <si>
    <t>Impact Puget Sound</t>
  </si>
  <si>
    <t>17916</t>
  </si>
  <si>
    <t>Impact Salish Sea</t>
  </si>
  <si>
    <t>18901</t>
  </si>
  <si>
    <t>Catalyst Bremerton</t>
  </si>
  <si>
    <t>27901</t>
  </si>
  <si>
    <t>32903</t>
  </si>
  <si>
    <t>Lumen Charter</t>
  </si>
  <si>
    <t>34901</t>
  </si>
  <si>
    <t>39901</t>
  </si>
  <si>
    <t>38901</t>
  </si>
  <si>
    <t>Pullman Comm Mon C</t>
  </si>
  <si>
    <t>37902</t>
  </si>
  <si>
    <t>Whatcom Interg'l Chr</t>
  </si>
  <si>
    <t>17917</t>
  </si>
  <si>
    <t>Why Not You Charter</t>
  </si>
  <si>
    <t>04901</t>
  </si>
  <si>
    <t>Pinnacles Prep Charter</t>
  </si>
  <si>
    <t>27902</t>
  </si>
  <si>
    <t>Impact CB Charter</t>
  </si>
  <si>
    <t>10003</t>
  </si>
  <si>
    <t>10050</t>
  </si>
  <si>
    <t>10065</t>
  </si>
  <si>
    <t>10070</t>
  </si>
  <si>
    <t>10309</t>
  </si>
  <si>
    <t>11001</t>
  </si>
  <si>
    <t>11051</t>
  </si>
  <si>
    <t>11054</t>
  </si>
  <si>
    <t>11056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</si>
  <si>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</si>
  <si>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</si>
  <si>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</si>
  <si>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</si>
  <si>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</si>
  <si>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</si>
  <si>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</si>
  <si>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</si>
  <si>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</si>
  <si>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</si>
  <si>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</si>
  <si>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</si>
  <si>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</si>
  <si>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</si>
  <si>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</si>
  <si>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</si>
  <si>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</si>
  <si>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</si>
  <si>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</si>
  <si>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</si>
  <si>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</si>
  <si>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</si>
  <si>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</si>
  <si>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</si>
  <si>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</si>
  <si>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</si>
  <si>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</si>
  <si>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</si>
  <si>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</si>
  <si>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16048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</si>
  <si>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</si>
  <si>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</si>
  <si>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</si>
  <si>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</si>
  <si>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</si>
  <si>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</si>
  <si>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</si>
  <si>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</si>
  <si>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</si>
  <si>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</si>
  <si>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</si>
  <si>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</si>
  <si>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</si>
  <si>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</si>
  <si>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</si>
  <si>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</si>
  <si>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</si>
  <si>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</si>
  <si>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</si>
  <si>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</si>
  <si>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</si>
  <si>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18100</t>
  </si>
  <si>
    <t>18303</t>
  </si>
  <si>
    <t>18400</t>
  </si>
  <si>
    <t>18401</t>
  </si>
  <si>
    <t>18402</t>
  </si>
  <si>
    <t>18902</t>
  </si>
  <si>
    <t>19007</t>
  </si>
  <si>
    <t>19028</t>
  </si>
  <si>
    <t>19400</t>
  </si>
  <si>
    <t>19401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</si>
  <si>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</si>
  <si>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</si>
  <si>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</si>
  <si>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</si>
  <si>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</si>
  <si>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</si>
  <si>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</si>
  <si>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</si>
  <si>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</si>
  <si>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</si>
  <si>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</si>
  <si>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</si>
  <si>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</si>
  <si>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</si>
  <si>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</si>
  <si>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</si>
  <si>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</si>
  <si>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</si>
  <si>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</si>
  <si>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</si>
  <si>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</si>
  <si>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</si>
  <si>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</si>
  <si>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</si>
  <si>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</si>
  <si>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</si>
  <si>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</si>
  <si>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</si>
  <si>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</si>
  <si>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</si>
  <si>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</si>
  <si>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</si>
  <si>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</si>
  <si>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</si>
  <si>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</si>
  <si>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</si>
  <si>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</si>
  <si>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</si>
  <si>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</si>
  <si>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</si>
  <si>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</si>
  <si>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</si>
  <si>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</si>
  <si>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</si>
  <si>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</si>
  <si>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</si>
  <si>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</si>
  <si>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</si>
  <si>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</si>
  <si>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</si>
  <si>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</si>
  <si>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</si>
  <si>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</si>
  <si>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</si>
  <si>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</si>
  <si>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</si>
  <si>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</si>
  <si>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</si>
  <si>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</si>
  <si>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</si>
  <si>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</si>
  <si>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</si>
  <si>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</si>
  <si>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</si>
  <si>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</si>
  <si>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</si>
  <si>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</si>
  <si>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</si>
  <si>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</si>
  <si>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</si>
  <si>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</si>
  <si>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</si>
  <si>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28010</t>
  </si>
  <si>
    <t>28137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</si>
  <si>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</si>
  <si>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</si>
  <si>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</si>
  <si>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</si>
  <si>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</si>
  <si>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</si>
  <si>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</si>
  <si>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</si>
  <si>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</si>
  <si>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</si>
  <si>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</si>
  <si>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</si>
  <si>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</si>
  <si>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</si>
  <si>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</si>
  <si>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</si>
  <si>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</si>
  <si>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</si>
  <si>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</si>
  <si>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</si>
  <si>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</si>
  <si>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</si>
  <si>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</si>
  <si>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</si>
  <si>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</si>
  <si>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</si>
  <si>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</si>
  <si>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32081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</si>
  <si>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</si>
  <si>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</si>
  <si>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</si>
  <si>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</si>
  <si>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</si>
  <si>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</si>
  <si>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</si>
  <si>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</si>
  <si>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</si>
  <si>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</si>
  <si>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</si>
  <si>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</si>
  <si>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</si>
  <si>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</si>
  <si>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</si>
  <si>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</si>
  <si>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</si>
  <si>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</si>
  <si>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</si>
  <si>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</si>
  <si>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</si>
  <si>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</si>
  <si>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</si>
  <si>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</si>
  <si>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</si>
  <si>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</si>
  <si>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</si>
  <si>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</si>
  <si>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</si>
  <si>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</si>
  <si>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</si>
  <si>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</si>
  <si>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</si>
  <si>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</si>
  <si>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</si>
  <si>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</si>
  <si>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</si>
  <si>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</si>
  <si>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</si>
  <si>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</si>
  <si>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</si>
  <si>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37501</t>
  </si>
  <si>
    <t>37502</t>
  </si>
  <si>
    <t>37503</t>
  </si>
  <si>
    <t>37504</t>
  </si>
  <si>
    <t>37505</t>
  </si>
  <si>
    <t>37506</t>
  </si>
  <si>
    <t>37507</t>
  </si>
  <si>
    <t>37903</t>
  </si>
  <si>
    <t>38126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</si>
  <si>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</si>
  <si>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</si>
  <si>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</si>
  <si>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</si>
  <si>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</si>
  <si>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</si>
  <si>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</si>
  <si>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</si>
  <si>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</si>
  <si>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</si>
  <si>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</si>
  <si>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38324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</si>
  <si>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</si>
  <si>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</si>
  <si>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</si>
  <si>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</si>
  <si>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</si>
  <si>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</si>
  <si>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</si>
  <si>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</si>
  <si>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</si>
  <si>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</si>
  <si>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</si>
  <si>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</si>
  <si>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</si>
  <si>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</si>
  <si>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</si>
  <si>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Sumner-Bonney Lake</t>
  </si>
  <si>
    <t>&gt;999.99</t>
  </si>
  <si>
    <t>06901</t>
  </si>
  <si>
    <t>17919</t>
  </si>
  <si>
    <t>Impact BR Charter</t>
  </si>
  <si>
    <t>24915</t>
  </si>
  <si>
    <t>Paschal Sherman Tribal</t>
  </si>
  <si>
    <t>Rooted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</si>
</sst>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00000"/>
  </numFmts>
  <fonts count="4" x14ac:knownFonts="1">
    <font>
      <sz val="10"/>
      <name val="Arial"/>
    </font>
    <font>
      <sz val="10"/>
      <name val="Arial"/>
      <family val="2"/>
    </font>
    <font>
      <sz val="11"/>
      <name val="Segoe UI"/>
      <family val="2"/>
    </font>
    <font>
      <sz val="11"/>
      <color indexed="8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164" fontId="2" fillId="0" borderId="0" xfId="0" applyNumberFormat="1" applyFont="1" applyAlignment="1">
      <alignment horizontal="left"/>
    </xf>
    <xf numFmtId="0" fontId="2" fillId="0" borderId="0" xfId="0" applyFont="1"/>
    <xf numFmtId="41" fontId="2" fillId="0" borderId="0" xfId="1" applyNumberFormat="1" applyFont="1"/>
    <xf numFmtId="43" fontId="2" fillId="0" borderId="0" xfId="1" applyFont="1"/>
    <xf numFmtId="43" fontId="2" fillId="0" borderId="0" xfId="0" applyNumberFormat="1" applyFont="1"/>
    <xf numFmtId="43" fontId="2" fillId="0" borderId="0" xfId="1" applyFont="1" applyAlignment="1">
      <alignment horizontal="center"/>
    </xf>
    <xf numFmtId="41" fontId="2" fillId="0" borderId="5" xfId="1" applyNumberFormat="1" applyFont="1" applyBorder="1" applyAlignment="1">
      <alignment horizontal="center"/>
    </xf>
    <xf numFmtId="43" fontId="2" fillId="0" borderId="0" xfId="1" applyFont="1" applyFill="1" applyBorder="1" applyAlignment="1">
      <alignment horizontal="centerContinuous"/>
    </xf>
    <xf numFmtId="43" fontId="2" fillId="0" borderId="0" xfId="1" applyFont="1" applyFill="1" applyAlignment="1">
      <alignment horizontal="centerContinuous"/>
    </xf>
    <xf numFmtId="43" fontId="2" fillId="0" borderId="3" xfId="1" applyFont="1" applyFill="1" applyBorder="1" applyAlignment="1">
      <alignment horizontal="centerContinuous"/>
    </xf>
    <xf numFmtId="43" fontId="2" fillId="0" borderId="0" xfId="1" applyFont="1" applyFill="1" applyBorder="1" applyAlignment="1">
      <alignment horizontal="center"/>
    </xf>
    <xf numFmtId="43" fontId="2" fillId="0" borderId="5" xfId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43" fontId="2" fillId="0" borderId="5" xfId="1" applyFont="1" applyBorder="1" applyAlignment="1">
      <alignment horizontal="center"/>
    </xf>
    <xf numFmtId="0" fontId="2" fillId="0" borderId="1" xfId="0" applyFont="1" applyBorder="1"/>
    <xf numFmtId="41" fontId="2" fillId="0" borderId="4" xfId="1" applyNumberFormat="1" applyFont="1" applyBorder="1"/>
    <xf numFmtId="43" fontId="2" fillId="0" borderId="4" xfId="1" applyFont="1" applyBorder="1" applyAlignment="1">
      <alignment horizontal="right"/>
    </xf>
    <xf numFmtId="43" fontId="2" fillId="0" borderId="4" xfId="0" applyNumberFormat="1" applyFont="1" applyBorder="1"/>
    <xf numFmtId="43" fontId="2" fillId="0" borderId="2" xfId="1" applyFont="1" applyBorder="1" applyAlignment="1">
      <alignment horizontal="right"/>
    </xf>
    <xf numFmtId="43" fontId="2" fillId="0" borderId="2" xfId="0" applyNumberFormat="1" applyFont="1" applyBorder="1"/>
    <xf numFmtId="41" fontId="2" fillId="0" borderId="5" xfId="1" applyNumberFormat="1" applyFont="1" applyBorder="1"/>
    <xf numFmtId="43" fontId="2" fillId="0" borderId="5" xfId="1" applyFont="1" applyBorder="1"/>
    <xf numFmtId="43" fontId="2" fillId="0" borderId="5" xfId="0" applyNumberFormat="1" applyFont="1" applyBorder="1"/>
    <xf numFmtId="43" fontId="2" fillId="0" borderId="3" xfId="1" applyFont="1" applyBorder="1" applyAlignment="1">
      <alignment horizontal="center"/>
    </xf>
    <xf numFmtId="43" fontId="2" fillId="0" borderId="3" xfId="0" applyNumberFormat="1" applyFont="1" applyBorder="1"/>
    <xf numFmtId="43" fontId="3" fillId="0" borderId="5" xfId="0" applyNumberFormat="1" applyFont="1" applyBorder="1" applyAlignment="1">
      <alignment horizontal="right"/>
    </xf>
    <xf numFmtId="43" fontId="2" fillId="0" borderId="0" xfId="1" applyFont="1" applyBorder="1"/>
    <xf numFmtId="164" fontId="2" fillId="0" borderId="0" xfId="1" applyNumberFormat="1" applyFont="1" applyFill="1" applyBorder="1" applyAlignment="1">
      <alignment horizontal="left"/>
    </xf>
    <xf numFmtId="43" fontId="2" fillId="0" borderId="3" xfId="0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0"/>
  <sheetViews>
    <sheetView showZeros="0" tabSelected="1" workbookViewId="0">
      <pane ySplit="9" topLeftCell="A10" activePane="bottomLeft" state="frozen"/>
      <selection pane="bottomLeft" activeCell="H207" sqref="H207"/>
    </sheetView>
  </sheetViews>
  <sheetFormatPr defaultColWidth="9.140625" defaultRowHeight="16.5" x14ac:dyDescent="0.3"/>
  <cols>
    <col min="1" max="1" width="6.7109375" style="1" customWidth="1"/>
    <col min="2" max="2" width="19.7109375" style="2" customWidth="1"/>
    <col min="3" max="3" width="13.28515625" style="3" customWidth="1"/>
    <col min="4" max="4" width="11.28515625" style="4" customWidth="1"/>
    <col min="5" max="5" width="9.28515625" style="5" customWidth="1"/>
    <col min="6" max="6" width="10.28515625" style="5" customWidth="1"/>
    <col min="7" max="7" width="11.28515625" style="6" customWidth="1"/>
    <col min="8" max="8" width="9.7109375" style="5" customWidth="1"/>
    <col min="9" max="9" width="10.28515625" style="5" customWidth="1"/>
    <col min="10" max="16384" width="9.140625" style="2"/>
  </cols>
  <sheetData>
    <row r="1" spans="1:9" x14ac:dyDescent="0.3">
      <c r="A1" s="1" t="s">
        <v>360</v>
      </c>
    </row>
    <row r="3" spans="1:9" x14ac:dyDescent="0.3">
      <c r="C3" s="7"/>
      <c r="D3" s="8" t="s">
        <v>350</v>
      </c>
      <c r="E3" s="9"/>
      <c r="F3" s="10"/>
      <c r="G3" s="8" t="s">
        <v>351</v>
      </c>
      <c r="H3" s="9"/>
      <c r="I3" s="10"/>
    </row>
    <row r="4" spans="1:9" x14ac:dyDescent="0.3">
      <c r="C4" s="7"/>
      <c r="D4" s="8" t="s">
        <v>377</v>
      </c>
      <c r="E4" s="9"/>
      <c r="F4" s="10"/>
      <c r="G4" s="8" t="s">
        <v>349</v>
      </c>
      <c r="H4" s="9"/>
      <c r="I4" s="10"/>
    </row>
    <row r="5" spans="1:9" x14ac:dyDescent="0.3">
      <c r="C5" s="7" t="s">
        <v>279</v>
      </c>
      <c r="D5" s="11"/>
      <c r="E5" s="12" t="s">
        <v>341</v>
      </c>
      <c r="F5" s="13" t="s">
        <v>328</v>
      </c>
      <c r="G5" s="11"/>
      <c r="H5" s="12" t="s">
        <v>341</v>
      </c>
      <c r="I5" s="13" t="s">
        <v>329</v>
      </c>
    </row>
    <row r="6" spans="1:9" x14ac:dyDescent="0.3">
      <c r="A6" s="1" t="s">
        <v>346</v>
      </c>
      <c r="C6" s="7" t="s">
        <v>341</v>
      </c>
      <c r="D6" s="11"/>
      <c r="E6" s="12" t="s">
        <v>354</v>
      </c>
      <c r="F6" s="13" t="s">
        <v>355</v>
      </c>
      <c r="G6" s="11"/>
      <c r="H6" s="12" t="s">
        <v>354</v>
      </c>
      <c r="I6" s="13" t="s">
        <v>355</v>
      </c>
    </row>
    <row r="7" spans="1:9" x14ac:dyDescent="0.3">
      <c r="C7" s="7" t="s">
        <v>353</v>
      </c>
      <c r="D7" s="14" t="s">
        <v>328</v>
      </c>
      <c r="E7" s="14" t="s">
        <v>352</v>
      </c>
      <c r="F7" s="14" t="s">
        <v>341</v>
      </c>
      <c r="G7" s="14" t="s">
        <v>329</v>
      </c>
      <c r="H7" s="14" t="s">
        <v>348</v>
      </c>
      <c r="I7" s="14" t="s">
        <v>341</v>
      </c>
    </row>
    <row r="8" spans="1:9" x14ac:dyDescent="0.3">
      <c r="B8" s="15" t="s">
        <v>278</v>
      </c>
      <c r="C8" s="16">
        <f>SUM(C10:C330)</f>
        <v>1039793.8580199993</v>
      </c>
      <c r="D8" s="17">
        <f>SUM(D10:D330)</f>
        <v>62390.209999999977</v>
      </c>
      <c r="E8" s="18">
        <f>+C8/D8</f>
        <v>16.665977851653324</v>
      </c>
      <c r="F8" s="18">
        <f>+D8/C8*1000</f>
        <v>60.002479836536956</v>
      </c>
      <c r="G8" s="19">
        <f>SUM(G10:G330)</f>
        <v>13561.889999999998</v>
      </c>
      <c r="H8" s="20">
        <f>+C8/G8</f>
        <v>76.670276636958377</v>
      </c>
      <c r="I8" s="20">
        <f>+G8/C8*1000</f>
        <v>13.042864117148063</v>
      </c>
    </row>
    <row r="9" spans="1:9" x14ac:dyDescent="0.3">
      <c r="C9" s="21"/>
      <c r="D9" s="22"/>
      <c r="E9" s="23"/>
      <c r="F9" s="23"/>
      <c r="G9" s="24"/>
      <c r="H9" s="25"/>
      <c r="I9" s="25"/>
    </row>
    <row r="10" spans="1:9" x14ac:dyDescent="0.3">
      <c r="A10" s="28" t="s">
        <v>280</v>
      </c>
      <c r="B10" s="2" t="s">
        <v>0</v>
      </c>
      <c r="C10" s="21">
        <v>66.897999999999996</v>
      </c>
      <c r="D10" s="26">
        <v>10.1</v>
      </c>
      <c r="E10" s="23">
        <f>IF(D10=0,0,C10/D10)</f>
        <v>6.6235643564356437</v>
      </c>
      <c r="F10" s="23">
        <f>+D10/C10*1000</f>
        <v>150.97611288827767</v>
      </c>
      <c r="G10" s="26">
        <v>1.64</v>
      </c>
      <c r="H10" s="25">
        <f>IF(G10=0,0,+C10/G10)</f>
        <v>40.791463414634144</v>
      </c>
      <c r="I10" s="25">
        <f>+G10/C10*1000</f>
        <v>24.51493318185895</v>
      </c>
    </row>
    <row r="11" spans="1:9" x14ac:dyDescent="0.3">
      <c r="A11" s="1" t="s">
        <v>281</v>
      </c>
      <c r="B11" s="2" t="s">
        <v>1</v>
      </c>
      <c r="C11" s="21">
        <v>11</v>
      </c>
      <c r="D11" s="26">
        <v>2</v>
      </c>
      <c r="E11" s="23">
        <f t="shared" ref="E11:E75" si="0">IF(D11=0,0,C11/D11)</f>
        <v>5.5</v>
      </c>
      <c r="F11" s="23">
        <f t="shared" ref="F11:F75" si="1">+D11/C11*1000</f>
        <v>181.81818181818181</v>
      </c>
      <c r="G11" s="26">
        <v>0</v>
      </c>
      <c r="H11" s="25">
        <f t="shared" ref="H11:H75" si="2">IF(G11=0,0,+C11/G11)</f>
        <v>0</v>
      </c>
      <c r="I11" s="25">
        <f t="shared" ref="I11:I75" si="3">+G11/C11*1000</f>
        <v>0</v>
      </c>
    </row>
    <row r="12" spans="1:9" x14ac:dyDescent="0.3">
      <c r="A12" s="28" t="s">
        <v>282</v>
      </c>
      <c r="B12" s="2" t="s">
        <v>2</v>
      </c>
      <c r="C12" s="21">
        <v>4431.3119999999999</v>
      </c>
      <c r="D12" s="26">
        <v>259</v>
      </c>
      <c r="E12" s="23">
        <f t="shared" si="0"/>
        <v>17.109312741312742</v>
      </c>
      <c r="F12" s="23">
        <f t="shared" si="1"/>
        <v>58.447701267705824</v>
      </c>
      <c r="G12" s="26">
        <v>62.59</v>
      </c>
      <c r="H12" s="25">
        <f t="shared" si="2"/>
        <v>70.799041380412206</v>
      </c>
      <c r="I12" s="25">
        <f t="shared" si="3"/>
        <v>14.124485028361805</v>
      </c>
    </row>
    <row r="13" spans="1:9" x14ac:dyDescent="0.3">
      <c r="A13" s="28" t="s">
        <v>283</v>
      </c>
      <c r="B13" s="2" t="s">
        <v>3</v>
      </c>
      <c r="C13" s="21">
        <v>186.47200000000001</v>
      </c>
      <c r="D13" s="26">
        <v>18</v>
      </c>
      <c r="E13" s="23">
        <f t="shared" si="0"/>
        <v>10.359555555555556</v>
      </c>
      <c r="F13" s="23">
        <f t="shared" si="1"/>
        <v>96.529237633532105</v>
      </c>
      <c r="G13" s="26">
        <v>4.8600000000000003</v>
      </c>
      <c r="H13" s="25">
        <f t="shared" si="2"/>
        <v>38.368724279835391</v>
      </c>
      <c r="I13" s="25">
        <f t="shared" si="3"/>
        <v>26.06289416105367</v>
      </c>
    </row>
    <row r="14" spans="1:9" x14ac:dyDescent="0.3">
      <c r="A14" s="28" t="s">
        <v>284</v>
      </c>
      <c r="B14" s="2" t="s">
        <v>4</v>
      </c>
      <c r="C14" s="21">
        <v>393.14999999999992</v>
      </c>
      <c r="D14" s="26">
        <v>24.38</v>
      </c>
      <c r="E14" s="23">
        <f t="shared" si="0"/>
        <v>16.125922887612795</v>
      </c>
      <c r="F14" s="23">
        <f t="shared" si="1"/>
        <v>62.011954724659816</v>
      </c>
      <c r="G14" s="26">
        <v>3.01</v>
      </c>
      <c r="H14" s="25">
        <f t="shared" si="2"/>
        <v>130.61461794019931</v>
      </c>
      <c r="I14" s="25">
        <f t="shared" si="3"/>
        <v>7.656110899147909</v>
      </c>
    </row>
    <row r="15" spans="1:9" x14ac:dyDescent="0.3">
      <c r="A15" s="28" t="s">
        <v>285</v>
      </c>
      <c r="B15" s="2" t="s">
        <v>5</v>
      </c>
      <c r="C15" s="21">
        <v>2454.3740000000003</v>
      </c>
      <c r="D15" s="26">
        <v>143.4</v>
      </c>
      <c r="E15" s="23">
        <f t="shared" si="0"/>
        <v>17.115578800557881</v>
      </c>
      <c r="F15" s="23">
        <f t="shared" si="1"/>
        <v>58.426303407712105</v>
      </c>
      <c r="G15" s="26">
        <v>40.94</v>
      </c>
      <c r="H15" s="25">
        <f t="shared" si="2"/>
        <v>59.950512945774314</v>
      </c>
      <c r="I15" s="25">
        <f t="shared" si="3"/>
        <v>16.680424417794512</v>
      </c>
    </row>
    <row r="16" spans="1:9" x14ac:dyDescent="0.3">
      <c r="A16" s="28" t="s">
        <v>286</v>
      </c>
      <c r="B16" s="2" t="s">
        <v>6</v>
      </c>
      <c r="C16" s="21">
        <v>615.45600000000002</v>
      </c>
      <c r="D16" s="26">
        <v>40</v>
      </c>
      <c r="E16" s="23">
        <f t="shared" si="0"/>
        <v>15.3864</v>
      </c>
      <c r="F16" s="23">
        <f t="shared" si="1"/>
        <v>64.992460874538551</v>
      </c>
      <c r="G16" s="26">
        <v>7</v>
      </c>
      <c r="H16" s="25">
        <f t="shared" si="2"/>
        <v>87.922285714285721</v>
      </c>
      <c r="I16" s="25">
        <f t="shared" si="3"/>
        <v>11.373680653044246</v>
      </c>
    </row>
    <row r="17" spans="1:9" x14ac:dyDescent="0.3">
      <c r="A17" s="28" t="s">
        <v>287</v>
      </c>
      <c r="B17" s="2" t="s">
        <v>7</v>
      </c>
      <c r="C17" s="21">
        <v>18323.786</v>
      </c>
      <c r="D17" s="26">
        <v>1069.83</v>
      </c>
      <c r="E17" s="23">
        <f t="shared" si="0"/>
        <v>17.127754876943065</v>
      </c>
      <c r="F17" s="23">
        <f t="shared" si="1"/>
        <v>58.384768300612109</v>
      </c>
      <c r="G17" s="26">
        <v>254.21</v>
      </c>
      <c r="H17" s="25">
        <f t="shared" si="2"/>
        <v>72.081294992329177</v>
      </c>
      <c r="I17" s="25">
        <f t="shared" si="3"/>
        <v>13.873224670927723</v>
      </c>
    </row>
    <row r="18" spans="1:9" x14ac:dyDescent="0.3">
      <c r="A18" s="28" t="s">
        <v>288</v>
      </c>
      <c r="B18" s="2" t="s">
        <v>8</v>
      </c>
      <c r="C18" s="21">
        <v>139.80000000000001</v>
      </c>
      <c r="D18" s="26">
        <v>12</v>
      </c>
      <c r="E18" s="23">
        <f t="shared" si="0"/>
        <v>11.65</v>
      </c>
      <c r="F18" s="23">
        <f t="shared" si="1"/>
        <v>85.836909871244629</v>
      </c>
      <c r="G18" s="26">
        <v>1.45</v>
      </c>
      <c r="H18" s="25">
        <f t="shared" si="2"/>
        <v>96.413793103448285</v>
      </c>
      <c r="I18" s="25">
        <f t="shared" si="3"/>
        <v>10.371959942775392</v>
      </c>
    </row>
    <row r="19" spans="1:9" x14ac:dyDescent="0.3">
      <c r="A19" s="28" t="s">
        <v>289</v>
      </c>
      <c r="B19" s="2" t="s">
        <v>9</v>
      </c>
      <c r="C19" s="21">
        <v>1331.3440000000001</v>
      </c>
      <c r="D19" s="26">
        <v>82.13</v>
      </c>
      <c r="E19" s="23">
        <f t="shared" si="0"/>
        <v>16.210203336174359</v>
      </c>
      <c r="F19" s="23">
        <f t="shared" si="1"/>
        <v>61.689540794865934</v>
      </c>
      <c r="G19" s="26">
        <v>18.64</v>
      </c>
      <c r="H19" s="25">
        <f t="shared" si="2"/>
        <v>71.424034334763945</v>
      </c>
      <c r="I19" s="25">
        <f t="shared" si="3"/>
        <v>14.000889326875699</v>
      </c>
    </row>
    <row r="20" spans="1:9" x14ac:dyDescent="0.3">
      <c r="A20" s="28" t="s">
        <v>290</v>
      </c>
      <c r="B20" s="2" t="s">
        <v>10</v>
      </c>
      <c r="C20" s="21">
        <v>835.22</v>
      </c>
      <c r="D20" s="26">
        <v>52.6</v>
      </c>
      <c r="E20" s="23">
        <f t="shared" si="0"/>
        <v>15.878707224334601</v>
      </c>
      <c r="F20" s="23">
        <f t="shared" si="1"/>
        <v>62.977419123105285</v>
      </c>
      <c r="G20" s="26">
        <v>13.06</v>
      </c>
      <c r="H20" s="25">
        <f t="shared" si="2"/>
        <v>63.952526799387442</v>
      </c>
      <c r="I20" s="25">
        <f t="shared" si="3"/>
        <v>15.636598740451618</v>
      </c>
    </row>
    <row r="21" spans="1:9" x14ac:dyDescent="0.3">
      <c r="A21" s="28" t="s">
        <v>291</v>
      </c>
      <c r="B21" s="2" t="s">
        <v>11</v>
      </c>
      <c r="C21" s="21">
        <v>2368.4259999999995</v>
      </c>
      <c r="D21" s="26">
        <v>148.16</v>
      </c>
      <c r="E21" s="23">
        <f t="shared" si="0"/>
        <v>15.985596652267816</v>
      </c>
      <c r="F21" s="23">
        <f t="shared" si="1"/>
        <v>62.556313771255688</v>
      </c>
      <c r="G21" s="26">
        <v>34.97</v>
      </c>
      <c r="H21" s="25">
        <f t="shared" si="2"/>
        <v>67.727366313983396</v>
      </c>
      <c r="I21" s="25">
        <f t="shared" si="3"/>
        <v>14.765080268498997</v>
      </c>
    </row>
    <row r="22" spans="1:9" x14ac:dyDescent="0.3">
      <c r="A22" s="28" t="s">
        <v>292</v>
      </c>
      <c r="B22" s="2" t="s">
        <v>12</v>
      </c>
      <c r="C22" s="21">
        <v>13519.776</v>
      </c>
      <c r="D22" s="26">
        <v>746.68</v>
      </c>
      <c r="E22" s="23">
        <f t="shared" si="0"/>
        <v>18.10651952643703</v>
      </c>
      <c r="F22" s="23">
        <f t="shared" si="1"/>
        <v>55.228725683029062</v>
      </c>
      <c r="G22" s="26">
        <v>204.11</v>
      </c>
      <c r="H22" s="25">
        <f t="shared" si="2"/>
        <v>66.237695360344901</v>
      </c>
      <c r="I22" s="25">
        <f t="shared" si="3"/>
        <v>15.097143621314437</v>
      </c>
    </row>
    <row r="23" spans="1:9" x14ac:dyDescent="0.3">
      <c r="A23" s="28" t="s">
        <v>293</v>
      </c>
      <c r="B23" s="2" t="s">
        <v>13</v>
      </c>
      <c r="C23" s="21">
        <v>648.55200000000002</v>
      </c>
      <c r="D23" s="26">
        <v>43.69</v>
      </c>
      <c r="E23" s="23">
        <f t="shared" si="0"/>
        <v>14.844403753719387</v>
      </c>
      <c r="F23" s="23">
        <f t="shared" si="1"/>
        <v>67.365454119330437</v>
      </c>
      <c r="G23" s="26">
        <v>9.92</v>
      </c>
      <c r="H23" s="25">
        <f t="shared" si="2"/>
        <v>65.37822580645161</v>
      </c>
      <c r="I23" s="25">
        <f t="shared" si="3"/>
        <v>15.295612379577889</v>
      </c>
    </row>
    <row r="24" spans="1:9" x14ac:dyDescent="0.3">
      <c r="A24" s="1" t="s">
        <v>294</v>
      </c>
      <c r="B24" s="2" t="s">
        <v>14</v>
      </c>
      <c r="C24" s="21">
        <v>10.36</v>
      </c>
      <c r="D24" s="26">
        <v>2</v>
      </c>
      <c r="E24" s="23">
        <f t="shared" si="0"/>
        <v>5.18</v>
      </c>
      <c r="F24" s="23">
        <f t="shared" si="1"/>
        <v>193.05019305019306</v>
      </c>
      <c r="G24" s="26"/>
      <c r="H24" s="25">
        <f t="shared" si="2"/>
        <v>0</v>
      </c>
      <c r="I24" s="25">
        <f t="shared" si="3"/>
        <v>0</v>
      </c>
    </row>
    <row r="25" spans="1:9" x14ac:dyDescent="0.3">
      <c r="A25" s="28" t="s">
        <v>295</v>
      </c>
      <c r="B25" s="2" t="s">
        <v>15</v>
      </c>
      <c r="C25" s="21">
        <v>378.59800000000007</v>
      </c>
      <c r="D25" s="26">
        <v>27</v>
      </c>
      <c r="E25" s="23">
        <f t="shared" si="0"/>
        <v>14.022148148148151</v>
      </c>
      <c r="F25" s="23">
        <f t="shared" si="1"/>
        <v>71.315749158738285</v>
      </c>
      <c r="G25" s="26">
        <v>4.29</v>
      </c>
      <c r="H25" s="25">
        <f t="shared" si="2"/>
        <v>88.251282051282061</v>
      </c>
      <c r="I25" s="25">
        <f t="shared" si="3"/>
        <v>11.331280144110638</v>
      </c>
    </row>
    <row r="26" spans="1:9" x14ac:dyDescent="0.3">
      <c r="A26" s="28" t="s">
        <v>296</v>
      </c>
      <c r="B26" s="2" t="s">
        <v>16</v>
      </c>
      <c r="C26" s="21">
        <v>1248.962</v>
      </c>
      <c r="D26" s="26">
        <v>85.6</v>
      </c>
      <c r="E26" s="23">
        <f t="shared" si="0"/>
        <v>14.590677570093458</v>
      </c>
      <c r="F26" s="23">
        <f t="shared" si="1"/>
        <v>68.536913052598877</v>
      </c>
      <c r="G26" s="26">
        <v>16.71</v>
      </c>
      <c r="H26" s="25">
        <f t="shared" si="2"/>
        <v>74.743387193297423</v>
      </c>
      <c r="I26" s="25">
        <f t="shared" si="3"/>
        <v>13.379110012954758</v>
      </c>
    </row>
    <row r="27" spans="1:9" x14ac:dyDescent="0.3">
      <c r="A27" s="28" t="s">
        <v>297</v>
      </c>
      <c r="B27" s="2" t="s">
        <v>17</v>
      </c>
      <c r="C27" s="21">
        <v>1573.2919999999999</v>
      </c>
      <c r="D27" s="26">
        <v>101.71</v>
      </c>
      <c r="E27" s="23">
        <f t="shared" si="0"/>
        <v>15.468410185822437</v>
      </c>
      <c r="F27" s="23">
        <f t="shared" si="1"/>
        <v>64.647884817312999</v>
      </c>
      <c r="G27" s="26">
        <v>20.82</v>
      </c>
      <c r="H27" s="25">
        <f t="shared" si="2"/>
        <v>75.566378482228615</v>
      </c>
      <c r="I27" s="25">
        <f t="shared" si="3"/>
        <v>13.233398504536984</v>
      </c>
    </row>
    <row r="28" spans="1:9" x14ac:dyDescent="0.3">
      <c r="A28" s="28" t="s">
        <v>298</v>
      </c>
      <c r="B28" s="2" t="s">
        <v>18</v>
      </c>
      <c r="C28" s="21">
        <v>1192.4340000000002</v>
      </c>
      <c r="D28" s="26">
        <v>74.69</v>
      </c>
      <c r="E28" s="23">
        <f t="shared" si="0"/>
        <v>15.96510911768644</v>
      </c>
      <c r="F28" s="23">
        <f t="shared" si="1"/>
        <v>62.636590368942841</v>
      </c>
      <c r="G28" s="26">
        <v>21.16</v>
      </c>
      <c r="H28" s="25">
        <f t="shared" si="2"/>
        <v>56.353213610586018</v>
      </c>
      <c r="I28" s="25">
        <f t="shared" si="3"/>
        <v>17.745216926052091</v>
      </c>
    </row>
    <row r="29" spans="1:9" x14ac:dyDescent="0.3">
      <c r="A29" s="28" t="s">
        <v>299</v>
      </c>
      <c r="B29" s="2" t="s">
        <v>19</v>
      </c>
      <c r="C29" s="21">
        <v>6817.01</v>
      </c>
      <c r="D29" s="26">
        <v>442.43</v>
      </c>
      <c r="E29" s="23">
        <f t="shared" si="0"/>
        <v>15.40810975747576</v>
      </c>
      <c r="F29" s="23">
        <f t="shared" si="1"/>
        <v>64.900887632554443</v>
      </c>
      <c r="G29" s="26">
        <v>107.17</v>
      </c>
      <c r="H29" s="25">
        <f t="shared" si="2"/>
        <v>63.609312307548755</v>
      </c>
      <c r="I29" s="25">
        <f t="shared" si="3"/>
        <v>15.720968577132791</v>
      </c>
    </row>
    <row r="30" spans="1:9" x14ac:dyDescent="0.3">
      <c r="A30" s="28" t="s">
        <v>398</v>
      </c>
      <c r="B30" s="2" t="s">
        <v>399</v>
      </c>
      <c r="C30" s="21">
        <v>220.1</v>
      </c>
      <c r="D30" s="26">
        <v>13.87</v>
      </c>
      <c r="E30" s="23">
        <f t="shared" si="0"/>
        <v>15.868781542898342</v>
      </c>
      <c r="F30" s="23">
        <f t="shared" si="1"/>
        <v>63.016810540663329</v>
      </c>
      <c r="G30" s="26">
        <v>0</v>
      </c>
      <c r="H30" s="25">
        <f t="shared" si="2"/>
        <v>0</v>
      </c>
      <c r="I30" s="25">
        <f t="shared" si="3"/>
        <v>0</v>
      </c>
    </row>
    <row r="31" spans="1:9" x14ac:dyDescent="0.3">
      <c r="A31" s="28" t="s">
        <v>300</v>
      </c>
      <c r="B31" s="2" t="s">
        <v>20</v>
      </c>
      <c r="C31" s="21">
        <v>3356.0319999999997</v>
      </c>
      <c r="D31" s="26">
        <v>210.68</v>
      </c>
      <c r="E31" s="23">
        <f t="shared" si="0"/>
        <v>15.929523447883044</v>
      </c>
      <c r="F31" s="23">
        <f t="shared" si="1"/>
        <v>62.776517029635009</v>
      </c>
      <c r="G31" s="26">
        <v>63.87</v>
      </c>
      <c r="H31" s="25">
        <f t="shared" si="2"/>
        <v>52.544731485830589</v>
      </c>
      <c r="I31" s="25">
        <f t="shared" si="3"/>
        <v>19.031403753003548</v>
      </c>
    </row>
    <row r="32" spans="1:9" x14ac:dyDescent="0.3">
      <c r="A32" s="28" t="s">
        <v>301</v>
      </c>
      <c r="B32" s="2" t="s">
        <v>21</v>
      </c>
      <c r="C32" s="21">
        <v>345.21999999999997</v>
      </c>
      <c r="D32" s="26">
        <v>21.4</v>
      </c>
      <c r="E32" s="23">
        <f t="shared" si="0"/>
        <v>16.131775700934579</v>
      </c>
      <c r="F32" s="23">
        <f t="shared" si="1"/>
        <v>61.989455999073058</v>
      </c>
      <c r="G32" s="26">
        <v>5.18</v>
      </c>
      <c r="H32" s="25">
        <f t="shared" si="2"/>
        <v>66.644787644787641</v>
      </c>
      <c r="I32" s="25">
        <f t="shared" si="3"/>
        <v>15.00492439603731</v>
      </c>
    </row>
    <row r="33" spans="1:9" x14ac:dyDescent="0.3">
      <c r="A33" s="28" t="s">
        <v>302</v>
      </c>
      <c r="B33" s="2" t="s">
        <v>22</v>
      </c>
      <c r="C33" s="21">
        <v>2527.8159999999998</v>
      </c>
      <c r="D33" s="26">
        <v>145.01</v>
      </c>
      <c r="E33" s="23">
        <f t="shared" si="0"/>
        <v>17.432011585407903</v>
      </c>
      <c r="F33" s="23">
        <f t="shared" si="1"/>
        <v>57.365725986385087</v>
      </c>
      <c r="G33" s="26">
        <v>34.68</v>
      </c>
      <c r="H33" s="25">
        <f t="shared" si="2"/>
        <v>72.889734717416374</v>
      </c>
      <c r="I33" s="25">
        <f t="shared" si="3"/>
        <v>13.719352990882248</v>
      </c>
    </row>
    <row r="34" spans="1:9" x14ac:dyDescent="0.3">
      <c r="A34" s="28" t="s">
        <v>303</v>
      </c>
      <c r="B34" s="2" t="s">
        <v>23</v>
      </c>
      <c r="C34" s="21">
        <v>475.5</v>
      </c>
      <c r="D34" s="26">
        <v>38.99</v>
      </c>
      <c r="E34" s="23">
        <f t="shared" si="0"/>
        <v>12.195434726853039</v>
      </c>
      <c r="F34" s="23">
        <f t="shared" si="1"/>
        <v>81.997896950578337</v>
      </c>
      <c r="G34" s="26">
        <v>10.69</v>
      </c>
      <c r="H34" s="25">
        <f t="shared" si="2"/>
        <v>44.480823199251638</v>
      </c>
      <c r="I34" s="25">
        <f t="shared" si="3"/>
        <v>22.481598317560461</v>
      </c>
    </row>
    <row r="35" spans="1:9" x14ac:dyDescent="0.3">
      <c r="A35" s="28" t="s">
        <v>304</v>
      </c>
      <c r="B35" s="2" t="s">
        <v>24</v>
      </c>
      <c r="C35" s="21">
        <v>3270.2460000000001</v>
      </c>
      <c r="D35" s="26">
        <v>69.41</v>
      </c>
      <c r="E35" s="23">
        <f t="shared" si="0"/>
        <v>47.114911396052449</v>
      </c>
      <c r="F35" s="23">
        <f t="shared" si="1"/>
        <v>21.224702973415454</v>
      </c>
      <c r="G35" s="26">
        <v>24.32</v>
      </c>
      <c r="H35" s="25">
        <f t="shared" si="2"/>
        <v>134.4673519736842</v>
      </c>
      <c r="I35" s="25">
        <f t="shared" si="3"/>
        <v>7.4367494066195627</v>
      </c>
    </row>
    <row r="36" spans="1:9" x14ac:dyDescent="0.3">
      <c r="A36" s="28" t="s">
        <v>371</v>
      </c>
      <c r="B36" s="2" t="s">
        <v>373</v>
      </c>
      <c r="C36" s="21">
        <v>123.35800000000002</v>
      </c>
      <c r="D36" s="27">
        <v>15</v>
      </c>
      <c r="E36" s="23">
        <f t="shared" si="0"/>
        <v>8.2238666666666678</v>
      </c>
      <c r="F36" s="23">
        <f t="shared" si="1"/>
        <v>121.59730216118938</v>
      </c>
      <c r="G36" s="26"/>
      <c r="H36" s="25">
        <f t="shared" si="2"/>
        <v>0</v>
      </c>
      <c r="I36" s="25">
        <f t="shared" si="3"/>
        <v>0</v>
      </c>
    </row>
    <row r="37" spans="1:9" x14ac:dyDescent="0.3">
      <c r="A37" s="28" t="s">
        <v>305</v>
      </c>
      <c r="B37" s="2" t="s">
        <v>25</v>
      </c>
      <c r="C37" s="21">
        <v>21088.257999999994</v>
      </c>
      <c r="D37" s="26">
        <v>1261.57</v>
      </c>
      <c r="E37" s="23">
        <f t="shared" si="0"/>
        <v>16.715884176066325</v>
      </c>
      <c r="F37" s="23">
        <f t="shared" si="1"/>
        <v>59.823338656042637</v>
      </c>
      <c r="G37" s="26">
        <v>266.8</v>
      </c>
      <c r="H37" s="25">
        <f t="shared" si="2"/>
        <v>79.041446776611664</v>
      </c>
      <c r="I37" s="25">
        <f t="shared" si="3"/>
        <v>12.6515902830855</v>
      </c>
    </row>
    <row r="38" spans="1:9" x14ac:dyDescent="0.3">
      <c r="A38" s="28" t="s">
        <v>306</v>
      </c>
      <c r="B38" s="2" t="s">
        <v>26</v>
      </c>
      <c r="C38" s="21">
        <v>1969.3639999999998</v>
      </c>
      <c r="D38" s="26">
        <v>108.4</v>
      </c>
      <c r="E38" s="23">
        <f t="shared" si="0"/>
        <v>18.167564575645752</v>
      </c>
      <c r="F38" s="23">
        <f t="shared" si="1"/>
        <v>55.043150986816059</v>
      </c>
      <c r="G38" s="26">
        <v>24.52</v>
      </c>
      <c r="H38" s="25">
        <f t="shared" si="2"/>
        <v>80.316639477977148</v>
      </c>
      <c r="I38" s="25">
        <f t="shared" si="3"/>
        <v>12.450720130966141</v>
      </c>
    </row>
    <row r="39" spans="1:9" x14ac:dyDescent="0.3">
      <c r="A39" s="28" t="s">
        <v>307</v>
      </c>
      <c r="B39" s="2" t="s">
        <v>27</v>
      </c>
      <c r="C39" s="21">
        <v>1762.268</v>
      </c>
      <c r="D39" s="26">
        <v>100.33</v>
      </c>
      <c r="E39" s="23">
        <f t="shared" si="0"/>
        <v>17.564716435761987</v>
      </c>
      <c r="F39" s="23">
        <f t="shared" si="1"/>
        <v>56.932316764532978</v>
      </c>
      <c r="G39" s="26">
        <v>19.8</v>
      </c>
      <c r="H39" s="25">
        <f t="shared" si="2"/>
        <v>89.003434343434336</v>
      </c>
      <c r="I39" s="25">
        <f t="shared" si="3"/>
        <v>11.235521498432702</v>
      </c>
    </row>
    <row r="40" spans="1:9" x14ac:dyDescent="0.3">
      <c r="A40" s="28" t="s">
        <v>308</v>
      </c>
      <c r="B40" s="2" t="s">
        <v>28</v>
      </c>
      <c r="C40" s="21">
        <v>168.2</v>
      </c>
      <c r="D40" s="26">
        <v>10.96</v>
      </c>
      <c r="E40" s="23">
        <f t="shared" si="0"/>
        <v>15.346715328467152</v>
      </c>
      <c r="F40" s="23">
        <f t="shared" si="1"/>
        <v>65.160523186682525</v>
      </c>
      <c r="G40" s="26">
        <v>1.73</v>
      </c>
      <c r="H40" s="25">
        <f t="shared" si="2"/>
        <v>97.225433526011557</v>
      </c>
      <c r="I40" s="25">
        <f t="shared" si="3"/>
        <v>10.28537455410226</v>
      </c>
    </row>
    <row r="41" spans="1:9" x14ac:dyDescent="0.3">
      <c r="A41" s="28" t="s">
        <v>309</v>
      </c>
      <c r="B41" s="2" t="s">
        <v>29</v>
      </c>
      <c r="C41" s="21">
        <v>2666.09602</v>
      </c>
      <c r="D41" s="26">
        <v>150.15</v>
      </c>
      <c r="E41" s="23">
        <f t="shared" si="0"/>
        <v>17.756217249417247</v>
      </c>
      <c r="F41" s="23">
        <f t="shared" si="1"/>
        <v>56.318301694175297</v>
      </c>
      <c r="G41" s="26">
        <v>30.91</v>
      </c>
      <c r="H41" s="25">
        <f t="shared" si="2"/>
        <v>86.253510837916537</v>
      </c>
      <c r="I41" s="25">
        <f t="shared" si="3"/>
        <v>11.593730971474914</v>
      </c>
    </row>
    <row r="42" spans="1:9" x14ac:dyDescent="0.3">
      <c r="A42" s="28" t="s">
        <v>310</v>
      </c>
      <c r="B42" s="2" t="s">
        <v>330</v>
      </c>
      <c r="C42" s="21">
        <v>22047.253999999997</v>
      </c>
      <c r="D42" s="26">
        <v>1311.71</v>
      </c>
      <c r="E42" s="23">
        <f t="shared" si="0"/>
        <v>16.808024639592592</v>
      </c>
      <c r="F42" s="23">
        <f t="shared" si="1"/>
        <v>59.495391126713564</v>
      </c>
      <c r="G42" s="26">
        <v>318.25</v>
      </c>
      <c r="H42" s="25">
        <f t="shared" si="2"/>
        <v>69.276524744697554</v>
      </c>
      <c r="I42" s="25">
        <f t="shared" si="3"/>
        <v>14.43490422888946</v>
      </c>
    </row>
    <row r="43" spans="1:9" x14ac:dyDescent="0.3">
      <c r="A43" s="28" t="s">
        <v>311</v>
      </c>
      <c r="B43" s="2" t="s">
        <v>30</v>
      </c>
      <c r="C43" s="21">
        <v>6951.9360000000006</v>
      </c>
      <c r="D43" s="26">
        <v>384.62</v>
      </c>
      <c r="E43" s="23">
        <f t="shared" si="0"/>
        <v>18.074816702199573</v>
      </c>
      <c r="F43" s="23">
        <f t="shared" si="1"/>
        <v>55.325595632641033</v>
      </c>
      <c r="G43" s="26">
        <v>62.97</v>
      </c>
      <c r="H43" s="25">
        <f t="shared" si="2"/>
        <v>110.40076226774656</v>
      </c>
      <c r="I43" s="25">
        <f t="shared" si="3"/>
        <v>9.0579084732655755</v>
      </c>
    </row>
    <row r="44" spans="1:9" x14ac:dyDescent="0.3">
      <c r="A44" s="28" t="s">
        <v>312</v>
      </c>
      <c r="B44" s="2" t="s">
        <v>31</v>
      </c>
      <c r="C44" s="21">
        <v>12088.36</v>
      </c>
      <c r="D44" s="26">
        <v>718.81</v>
      </c>
      <c r="E44" s="23">
        <f t="shared" si="0"/>
        <v>16.817183956817519</v>
      </c>
      <c r="F44" s="23">
        <f t="shared" si="1"/>
        <v>59.462987535116419</v>
      </c>
      <c r="G44" s="26">
        <v>90.43</v>
      </c>
      <c r="H44" s="25">
        <f t="shared" si="2"/>
        <v>133.67643481145637</v>
      </c>
      <c r="I44" s="25">
        <f t="shared" si="3"/>
        <v>7.4807500769335133</v>
      </c>
    </row>
    <row r="45" spans="1:9" x14ac:dyDescent="0.3">
      <c r="A45" s="28" t="s">
        <v>313</v>
      </c>
      <c r="B45" s="2" t="s">
        <v>32</v>
      </c>
      <c r="C45" s="21">
        <v>3950.3159999999993</v>
      </c>
      <c r="D45" s="26">
        <v>226.26</v>
      </c>
      <c r="E45" s="23">
        <f t="shared" si="0"/>
        <v>17.459188544152742</v>
      </c>
      <c r="F45" s="23">
        <f t="shared" si="1"/>
        <v>57.276430543784357</v>
      </c>
      <c r="G45" s="26">
        <v>45.43</v>
      </c>
      <c r="H45" s="25">
        <f t="shared" si="2"/>
        <v>86.953907109839292</v>
      </c>
      <c r="I45" s="25">
        <f t="shared" si="3"/>
        <v>11.500345795121202</v>
      </c>
    </row>
    <row r="46" spans="1:9" x14ac:dyDescent="0.3">
      <c r="A46" s="28" t="s">
        <v>653</v>
      </c>
      <c r="B46" s="2" t="s">
        <v>658</v>
      </c>
      <c r="C46" s="21">
        <v>24.6</v>
      </c>
      <c r="D46" s="26">
        <v>5</v>
      </c>
      <c r="E46" s="23">
        <f t="shared" ref="E46" si="4">IF(D46=0,0,C46/D46)</f>
        <v>4.92</v>
      </c>
      <c r="F46" s="23">
        <f t="shared" ref="F46" si="5">+D46/C46*1000</f>
        <v>203.2520325203252</v>
      </c>
      <c r="G46" s="25">
        <v>1.46</v>
      </c>
      <c r="H46" s="25">
        <f t="shared" ref="H46" si="6">IF(G46=0,0,+C46/G46)</f>
        <v>16.849315068493151</v>
      </c>
      <c r="I46" s="25">
        <f t="shared" ref="I46" si="7">+G46/C46*1000</f>
        <v>59.349593495934954</v>
      </c>
    </row>
    <row r="47" spans="1:9" x14ac:dyDescent="0.3">
      <c r="A47" s="28" t="s">
        <v>314</v>
      </c>
      <c r="B47" s="2" t="s">
        <v>33</v>
      </c>
      <c r="C47" s="21">
        <v>329.51199999999994</v>
      </c>
      <c r="D47" s="26">
        <v>28.45</v>
      </c>
      <c r="E47" s="23">
        <f t="shared" si="0"/>
        <v>11.58214411247803</v>
      </c>
      <c r="F47" s="23">
        <f t="shared" si="1"/>
        <v>86.339799461021158</v>
      </c>
      <c r="G47" s="25">
        <v>4.6500000000000004</v>
      </c>
      <c r="H47" s="25">
        <f t="shared" si="2"/>
        <v>70.862795698924714</v>
      </c>
      <c r="I47" s="25">
        <f t="shared" si="3"/>
        <v>14.111777416300471</v>
      </c>
    </row>
    <row r="48" spans="1:9" x14ac:dyDescent="0.3">
      <c r="A48" s="28" t="s">
        <v>315</v>
      </c>
      <c r="B48" s="2" t="s">
        <v>34</v>
      </c>
      <c r="C48" s="21">
        <v>664.8</v>
      </c>
      <c r="D48" s="26">
        <v>3</v>
      </c>
      <c r="E48" s="23">
        <f t="shared" si="0"/>
        <v>221.6</v>
      </c>
      <c r="F48" s="23">
        <f t="shared" si="1"/>
        <v>4.512635379061372</v>
      </c>
      <c r="G48" s="25">
        <v>0.62</v>
      </c>
      <c r="H48" s="29" t="s">
        <v>652</v>
      </c>
      <c r="I48" s="25">
        <f t="shared" si="3"/>
        <v>0.93261131167268363</v>
      </c>
    </row>
    <row r="49" spans="1:9" x14ac:dyDescent="0.3">
      <c r="A49" s="28" t="s">
        <v>316</v>
      </c>
      <c r="B49" s="2" t="s">
        <v>35</v>
      </c>
      <c r="C49" s="21">
        <v>6096.0520000000006</v>
      </c>
      <c r="D49" s="26">
        <v>361.87</v>
      </c>
      <c r="E49" s="23">
        <f t="shared" si="0"/>
        <v>16.845972310498247</v>
      </c>
      <c r="F49" s="23">
        <f t="shared" si="1"/>
        <v>59.361370277025188</v>
      </c>
      <c r="G49" s="26">
        <v>112.57</v>
      </c>
      <c r="H49" s="25">
        <f t="shared" si="2"/>
        <v>54.15343341920584</v>
      </c>
      <c r="I49" s="25">
        <f t="shared" si="3"/>
        <v>18.466049830283598</v>
      </c>
    </row>
    <row r="50" spans="1:9" x14ac:dyDescent="0.3">
      <c r="A50" s="28" t="s">
        <v>317</v>
      </c>
      <c r="B50" s="2" t="s">
        <v>36</v>
      </c>
      <c r="C50" s="21">
        <v>646.37599999999998</v>
      </c>
      <c r="D50" s="26">
        <v>37</v>
      </c>
      <c r="E50" s="23">
        <f t="shared" si="0"/>
        <v>17.46962162162162</v>
      </c>
      <c r="F50" s="23">
        <f t="shared" si="1"/>
        <v>57.242224340012626</v>
      </c>
      <c r="G50" s="26">
        <v>9.57</v>
      </c>
      <c r="H50" s="25">
        <f t="shared" si="2"/>
        <v>67.541901776384535</v>
      </c>
      <c r="I50" s="25">
        <f t="shared" si="3"/>
        <v>14.80562397118705</v>
      </c>
    </row>
    <row r="51" spans="1:9" x14ac:dyDescent="0.3">
      <c r="A51" s="28" t="s">
        <v>318</v>
      </c>
      <c r="B51" s="2" t="s">
        <v>37</v>
      </c>
      <c r="C51" s="21">
        <v>1377.982</v>
      </c>
      <c r="D51" s="26">
        <v>84.35</v>
      </c>
      <c r="E51" s="23">
        <f t="shared" si="0"/>
        <v>16.33647895672792</v>
      </c>
      <c r="F51" s="23">
        <f t="shared" si="1"/>
        <v>61.212700891593649</v>
      </c>
      <c r="G51" s="26">
        <v>23.14</v>
      </c>
      <c r="H51" s="25">
        <f t="shared" si="2"/>
        <v>59.549783923941227</v>
      </c>
      <c r="I51" s="25">
        <f t="shared" si="3"/>
        <v>16.792672182945786</v>
      </c>
    </row>
    <row r="52" spans="1:9" x14ac:dyDescent="0.3">
      <c r="A52" s="28" t="s">
        <v>319</v>
      </c>
      <c r="B52" s="2" t="s">
        <v>38</v>
      </c>
      <c r="C52" s="21">
        <v>1103.296</v>
      </c>
      <c r="D52" s="26">
        <v>64.13</v>
      </c>
      <c r="E52" s="23">
        <f t="shared" si="0"/>
        <v>17.20405426477468</v>
      </c>
      <c r="F52" s="23">
        <f t="shared" si="1"/>
        <v>58.125833865073375</v>
      </c>
      <c r="G52" s="26">
        <v>4.54</v>
      </c>
      <c r="H52" s="25">
        <f t="shared" si="2"/>
        <v>243.01674008810573</v>
      </c>
      <c r="I52" s="25">
        <f t="shared" si="3"/>
        <v>4.1149428621149715</v>
      </c>
    </row>
    <row r="53" spans="1:9" x14ac:dyDescent="0.3">
      <c r="A53" s="28" t="s">
        <v>320</v>
      </c>
      <c r="B53" s="2" t="s">
        <v>39</v>
      </c>
      <c r="C53" s="21">
        <v>2298.1819999999998</v>
      </c>
      <c r="D53" s="26">
        <v>131.57</v>
      </c>
      <c r="E53" s="23">
        <f t="shared" si="0"/>
        <v>17.467370981226722</v>
      </c>
      <c r="F53" s="23">
        <f t="shared" si="1"/>
        <v>57.249599901139248</v>
      </c>
      <c r="G53" s="26">
        <v>44.67</v>
      </c>
      <c r="H53" s="25">
        <f t="shared" si="2"/>
        <v>51.447996418177745</v>
      </c>
      <c r="I53" s="25">
        <f t="shared" si="3"/>
        <v>19.437102892634265</v>
      </c>
    </row>
    <row r="54" spans="1:9" x14ac:dyDescent="0.3">
      <c r="A54" s="28" t="s">
        <v>321</v>
      </c>
      <c r="B54" s="2" t="s">
        <v>40</v>
      </c>
      <c r="C54" s="21">
        <v>4889.1260000000002</v>
      </c>
      <c r="D54" s="26">
        <v>299.52999999999997</v>
      </c>
      <c r="E54" s="23">
        <f t="shared" si="0"/>
        <v>16.322658832170401</v>
      </c>
      <c r="F54" s="23">
        <f t="shared" si="1"/>
        <v>61.264528670359482</v>
      </c>
      <c r="G54" s="26">
        <v>66.11</v>
      </c>
      <c r="H54" s="25">
        <f t="shared" si="2"/>
        <v>73.954409317803666</v>
      </c>
      <c r="I54" s="25">
        <f t="shared" si="3"/>
        <v>13.521844190556758</v>
      </c>
    </row>
    <row r="55" spans="1:9" x14ac:dyDescent="0.3">
      <c r="A55" s="28" t="s">
        <v>322</v>
      </c>
      <c r="B55" s="2" t="s">
        <v>41</v>
      </c>
      <c r="C55" s="21">
        <v>109.38</v>
      </c>
      <c r="D55" s="26">
        <v>10.48</v>
      </c>
      <c r="E55" s="23">
        <f t="shared" si="0"/>
        <v>10.437022900763358</v>
      </c>
      <c r="F55" s="23">
        <f t="shared" si="1"/>
        <v>95.812762845127082</v>
      </c>
      <c r="G55" s="26">
        <v>5.14</v>
      </c>
      <c r="H55" s="25">
        <f t="shared" si="2"/>
        <v>21.280155642023345</v>
      </c>
      <c r="I55" s="25">
        <f t="shared" si="3"/>
        <v>46.992137502285615</v>
      </c>
    </row>
    <row r="56" spans="1:9" x14ac:dyDescent="0.3">
      <c r="A56" s="28" t="s">
        <v>323</v>
      </c>
      <c r="B56" s="2" t="s">
        <v>42</v>
      </c>
      <c r="C56" s="21">
        <v>732.06999999999994</v>
      </c>
      <c r="D56" s="26">
        <v>48.26</v>
      </c>
      <c r="E56" s="23">
        <f t="shared" si="0"/>
        <v>15.169291338582676</v>
      </c>
      <c r="F56" s="23">
        <f t="shared" si="1"/>
        <v>65.922657669348553</v>
      </c>
      <c r="G56" s="26">
        <v>12.65</v>
      </c>
      <c r="H56" s="25">
        <f t="shared" si="2"/>
        <v>57.871146245059279</v>
      </c>
      <c r="I56" s="25">
        <f t="shared" si="3"/>
        <v>17.279768328165343</v>
      </c>
    </row>
    <row r="57" spans="1:9" x14ac:dyDescent="0.3">
      <c r="A57" s="28" t="s">
        <v>324</v>
      </c>
      <c r="B57" s="2" t="s">
        <v>43</v>
      </c>
      <c r="C57" s="21">
        <v>26</v>
      </c>
      <c r="D57" s="26">
        <v>3</v>
      </c>
      <c r="E57" s="23">
        <f t="shared" si="0"/>
        <v>8.6666666666666661</v>
      </c>
      <c r="F57" s="23">
        <f t="shared" si="1"/>
        <v>115.38461538461539</v>
      </c>
      <c r="G57" s="26">
        <v>0.78</v>
      </c>
      <c r="H57" s="25">
        <f t="shared" si="2"/>
        <v>33.333333333333336</v>
      </c>
      <c r="I57" s="25">
        <f t="shared" si="3"/>
        <v>30.000000000000004</v>
      </c>
    </row>
    <row r="58" spans="1:9" x14ac:dyDescent="0.3">
      <c r="A58" s="28" t="s">
        <v>325</v>
      </c>
      <c r="B58" s="2" t="s">
        <v>44</v>
      </c>
      <c r="C58" s="21">
        <v>5741.5199999999995</v>
      </c>
      <c r="D58" s="26">
        <v>350.15</v>
      </c>
      <c r="E58" s="23">
        <f t="shared" si="0"/>
        <v>16.397315436241609</v>
      </c>
      <c r="F58" s="23">
        <f t="shared" si="1"/>
        <v>60.985592665356904</v>
      </c>
      <c r="G58" s="26">
        <v>69.37</v>
      </c>
      <c r="H58" s="25">
        <f t="shared" si="2"/>
        <v>82.766613810004316</v>
      </c>
      <c r="I58" s="25">
        <f t="shared" si="3"/>
        <v>12.082166394961616</v>
      </c>
    </row>
    <row r="59" spans="1:9" x14ac:dyDescent="0.3">
      <c r="A59" s="28" t="s">
        <v>326</v>
      </c>
      <c r="B59" s="2" t="s">
        <v>45</v>
      </c>
      <c r="C59" s="21">
        <v>100.58399999999999</v>
      </c>
      <c r="D59" s="26">
        <v>12</v>
      </c>
      <c r="E59" s="23">
        <f t="shared" si="0"/>
        <v>8.3819999999999997</v>
      </c>
      <c r="F59" s="23">
        <f t="shared" si="1"/>
        <v>119.30326890956813</v>
      </c>
      <c r="G59" s="26">
        <v>2.0099999999999998</v>
      </c>
      <c r="H59" s="25">
        <f t="shared" si="2"/>
        <v>50.041791044776119</v>
      </c>
      <c r="I59" s="25">
        <f t="shared" si="3"/>
        <v>19.983297542352659</v>
      </c>
    </row>
    <row r="60" spans="1:9" x14ac:dyDescent="0.3">
      <c r="A60" s="28" t="s">
        <v>327</v>
      </c>
      <c r="B60" s="2" t="s">
        <v>46</v>
      </c>
      <c r="C60" s="21">
        <v>254.47400000000005</v>
      </c>
      <c r="D60" s="26">
        <v>19.190000000000001</v>
      </c>
      <c r="E60" s="23">
        <f t="shared" si="0"/>
        <v>13.260760812923399</v>
      </c>
      <c r="F60" s="23">
        <f t="shared" si="1"/>
        <v>75.410454506157805</v>
      </c>
      <c r="G60" s="26">
        <v>1.87</v>
      </c>
      <c r="H60" s="25">
        <f t="shared" si="2"/>
        <v>136.08235294117648</v>
      </c>
      <c r="I60" s="25">
        <f t="shared" si="3"/>
        <v>7.3484913979424213</v>
      </c>
    </row>
    <row r="61" spans="1:9" x14ac:dyDescent="0.3">
      <c r="A61" s="28" t="s">
        <v>402</v>
      </c>
      <c r="B61" s="2" t="s">
        <v>47</v>
      </c>
      <c r="C61" s="21">
        <v>43.6</v>
      </c>
      <c r="D61" s="26">
        <v>3</v>
      </c>
      <c r="E61" s="23">
        <f t="shared" si="0"/>
        <v>14.533333333333333</v>
      </c>
      <c r="F61" s="23">
        <f t="shared" si="1"/>
        <v>68.807339449541288</v>
      </c>
      <c r="G61" s="26">
        <v>0.79</v>
      </c>
      <c r="H61" s="25">
        <f t="shared" si="2"/>
        <v>55.189873417721522</v>
      </c>
      <c r="I61" s="25">
        <f t="shared" si="3"/>
        <v>18.119266055045873</v>
      </c>
    </row>
    <row r="62" spans="1:9" x14ac:dyDescent="0.3">
      <c r="A62" s="28" t="s">
        <v>403</v>
      </c>
      <c r="B62" s="2" t="s">
        <v>48</v>
      </c>
      <c r="C62" s="21">
        <v>247.86</v>
      </c>
      <c r="D62" s="26">
        <v>18.829999999999998</v>
      </c>
      <c r="E62" s="23">
        <f t="shared" si="0"/>
        <v>13.163037705788637</v>
      </c>
      <c r="F62" s="23">
        <f t="shared" si="1"/>
        <v>75.970305817800352</v>
      </c>
      <c r="G62" s="26">
        <v>3.3</v>
      </c>
      <c r="H62" s="25">
        <f t="shared" si="2"/>
        <v>75.109090909090924</v>
      </c>
      <c r="I62" s="25">
        <f t="shared" si="3"/>
        <v>13.313967562333573</v>
      </c>
    </row>
    <row r="63" spans="1:9" x14ac:dyDescent="0.3">
      <c r="A63" s="28" t="s">
        <v>404</v>
      </c>
      <c r="B63" s="2" t="s">
        <v>49</v>
      </c>
      <c r="C63" s="21">
        <v>33</v>
      </c>
      <c r="D63" s="26">
        <v>4.5</v>
      </c>
      <c r="E63" s="23">
        <f t="shared" si="0"/>
        <v>7.333333333333333</v>
      </c>
      <c r="F63" s="23">
        <f t="shared" si="1"/>
        <v>136.36363636363635</v>
      </c>
      <c r="G63" s="26">
        <v>0</v>
      </c>
      <c r="H63" s="25">
        <f t="shared" si="2"/>
        <v>0</v>
      </c>
      <c r="I63" s="25">
        <f t="shared" si="3"/>
        <v>0</v>
      </c>
    </row>
    <row r="64" spans="1:9" x14ac:dyDescent="0.3">
      <c r="A64" s="28" t="s">
        <v>405</v>
      </c>
      <c r="B64" s="2" t="s">
        <v>50</v>
      </c>
      <c r="C64" s="21">
        <v>174.84399999999999</v>
      </c>
      <c r="D64" s="26">
        <v>19.66</v>
      </c>
      <c r="E64" s="23">
        <f t="shared" si="0"/>
        <v>8.8933875890132246</v>
      </c>
      <c r="F64" s="23">
        <f t="shared" si="1"/>
        <v>112.44309212783968</v>
      </c>
      <c r="G64" s="26">
        <v>5.4</v>
      </c>
      <c r="H64" s="25">
        <f t="shared" si="2"/>
        <v>32.378518518518518</v>
      </c>
      <c r="I64" s="25">
        <f t="shared" si="3"/>
        <v>30.88467433826726</v>
      </c>
    </row>
    <row r="65" spans="1:9" x14ac:dyDescent="0.3">
      <c r="A65" s="28" t="s">
        <v>406</v>
      </c>
      <c r="B65" s="2" t="s">
        <v>51</v>
      </c>
      <c r="C65" s="21">
        <v>404.12599999999998</v>
      </c>
      <c r="D65" s="26">
        <v>23.74</v>
      </c>
      <c r="E65" s="23">
        <f t="shared" si="0"/>
        <v>17.022999157540017</v>
      </c>
      <c r="F65" s="23">
        <f t="shared" si="1"/>
        <v>58.744055071933012</v>
      </c>
      <c r="G65" s="26"/>
      <c r="H65" s="25">
        <f t="shared" si="2"/>
        <v>0</v>
      </c>
      <c r="I65" s="25">
        <f t="shared" si="3"/>
        <v>0</v>
      </c>
    </row>
    <row r="66" spans="1:9" x14ac:dyDescent="0.3">
      <c r="A66" s="28" t="s">
        <v>407</v>
      </c>
      <c r="B66" s="2" t="s">
        <v>52</v>
      </c>
      <c r="C66" s="21">
        <v>17816.27</v>
      </c>
      <c r="D66" s="26">
        <v>1083.3399999999999</v>
      </c>
      <c r="E66" s="23">
        <f t="shared" si="0"/>
        <v>16.445686488083151</v>
      </c>
      <c r="F66" s="23">
        <f t="shared" si="1"/>
        <v>60.806218136568425</v>
      </c>
      <c r="G66" s="26">
        <v>155.07</v>
      </c>
      <c r="H66" s="25">
        <f t="shared" si="2"/>
        <v>114.89179080415298</v>
      </c>
      <c r="I66" s="25">
        <f t="shared" si="3"/>
        <v>8.7038420499913833</v>
      </c>
    </row>
    <row r="67" spans="1:9" x14ac:dyDescent="0.3">
      <c r="A67" s="28" t="s">
        <v>408</v>
      </c>
      <c r="B67" s="2" t="s">
        <v>53</v>
      </c>
      <c r="C67" s="21">
        <v>1953.9899999999998</v>
      </c>
      <c r="D67" s="26">
        <v>129.81</v>
      </c>
      <c r="E67" s="23">
        <f t="shared" si="0"/>
        <v>15.052692396579614</v>
      </c>
      <c r="F67" s="23">
        <f t="shared" si="1"/>
        <v>66.433298020972472</v>
      </c>
      <c r="G67" s="26">
        <v>33.409999999999997</v>
      </c>
      <c r="H67" s="25">
        <f t="shared" si="2"/>
        <v>58.485184076623767</v>
      </c>
      <c r="I67" s="25">
        <f t="shared" si="3"/>
        <v>17.098347483866345</v>
      </c>
    </row>
    <row r="68" spans="1:9" x14ac:dyDescent="0.3">
      <c r="A68" s="1" t="s">
        <v>409</v>
      </c>
      <c r="B68" s="2" t="s">
        <v>54</v>
      </c>
      <c r="C68" s="21">
        <v>10</v>
      </c>
      <c r="D68" s="26">
        <v>2</v>
      </c>
      <c r="E68" s="23">
        <f t="shared" si="0"/>
        <v>5</v>
      </c>
      <c r="F68" s="23">
        <f t="shared" si="1"/>
        <v>200</v>
      </c>
      <c r="G68" s="26"/>
      <c r="H68" s="25">
        <f t="shared" si="2"/>
        <v>0</v>
      </c>
      <c r="I68" s="25">
        <f t="shared" si="3"/>
        <v>0</v>
      </c>
    </row>
    <row r="69" spans="1:9" x14ac:dyDescent="0.3">
      <c r="A69" s="28" t="s">
        <v>410</v>
      </c>
      <c r="B69" s="2" t="s">
        <v>55</v>
      </c>
      <c r="C69" s="21">
        <v>45.790000000000006</v>
      </c>
      <c r="D69" s="26">
        <v>9.9499999999999993</v>
      </c>
      <c r="E69" s="23">
        <f t="shared" si="0"/>
        <v>4.6020100502512573</v>
      </c>
      <c r="F69" s="23">
        <f t="shared" si="1"/>
        <v>217.29635291548368</v>
      </c>
      <c r="G69" s="26">
        <v>0.57999999999999996</v>
      </c>
      <c r="H69" s="25">
        <f t="shared" si="2"/>
        <v>78.948275862068982</v>
      </c>
      <c r="I69" s="25">
        <f t="shared" si="3"/>
        <v>12.666521074470406</v>
      </c>
    </row>
    <row r="70" spans="1:9" x14ac:dyDescent="0.3">
      <c r="A70" s="28" t="s">
        <v>411</v>
      </c>
      <c r="B70" s="2" t="s">
        <v>56</v>
      </c>
      <c r="C70" s="21">
        <v>341.67999999999995</v>
      </c>
      <c r="D70" s="26">
        <v>24.48</v>
      </c>
      <c r="E70" s="23">
        <f t="shared" si="0"/>
        <v>13.957516339869279</v>
      </c>
      <c r="F70" s="23">
        <f t="shared" si="1"/>
        <v>71.645984546944533</v>
      </c>
      <c r="G70" s="26">
        <v>5.7</v>
      </c>
      <c r="H70" s="25">
        <f t="shared" si="2"/>
        <v>59.9438596491228</v>
      </c>
      <c r="I70" s="25">
        <f t="shared" si="3"/>
        <v>16.682275813626788</v>
      </c>
    </row>
    <row r="71" spans="1:9" x14ac:dyDescent="0.3">
      <c r="A71" s="28" t="s">
        <v>412</v>
      </c>
      <c r="B71" s="2" t="s">
        <v>57</v>
      </c>
      <c r="C71" s="21">
        <v>2297.23</v>
      </c>
      <c r="D71" s="26">
        <v>143.51</v>
      </c>
      <c r="E71" s="23">
        <f t="shared" si="0"/>
        <v>16.007455926416277</v>
      </c>
      <c r="F71" s="23">
        <f t="shared" si="1"/>
        <v>62.470888853096987</v>
      </c>
      <c r="G71" s="26">
        <v>46.94</v>
      </c>
      <c r="H71" s="25">
        <f t="shared" si="2"/>
        <v>48.939710268427781</v>
      </c>
      <c r="I71" s="25">
        <f t="shared" si="3"/>
        <v>20.433304457977652</v>
      </c>
    </row>
    <row r="72" spans="1:9" x14ac:dyDescent="0.3">
      <c r="A72" s="28" t="s">
        <v>413</v>
      </c>
      <c r="B72" s="2" t="s">
        <v>58</v>
      </c>
      <c r="C72" s="21">
        <v>3146.498</v>
      </c>
      <c r="D72" s="26">
        <v>200.27</v>
      </c>
      <c r="E72" s="23">
        <f t="shared" si="0"/>
        <v>15.711279772307384</v>
      </c>
      <c r="F72" s="23">
        <f t="shared" si="1"/>
        <v>63.648538788201996</v>
      </c>
      <c r="G72" s="26">
        <v>54.61</v>
      </c>
      <c r="H72" s="25">
        <f t="shared" si="2"/>
        <v>57.617615821278157</v>
      </c>
      <c r="I72" s="25">
        <f t="shared" si="3"/>
        <v>17.355803181823095</v>
      </c>
    </row>
    <row r="73" spans="1:9" x14ac:dyDescent="0.3">
      <c r="A73" s="1" t="s">
        <v>414</v>
      </c>
      <c r="B73" s="2" t="s">
        <v>59</v>
      </c>
      <c r="C73" s="21">
        <v>869.95400000000006</v>
      </c>
      <c r="D73" s="26">
        <v>50.79</v>
      </c>
      <c r="E73" s="23">
        <f t="shared" si="0"/>
        <v>17.128450482378422</v>
      </c>
      <c r="F73" s="23">
        <f t="shared" si="1"/>
        <v>58.382397230198372</v>
      </c>
      <c r="G73" s="26">
        <v>13.05</v>
      </c>
      <c r="H73" s="25">
        <f t="shared" si="2"/>
        <v>66.663141762452113</v>
      </c>
      <c r="I73" s="25">
        <f t="shared" si="3"/>
        <v>15.000793145384698</v>
      </c>
    </row>
    <row r="74" spans="1:9" x14ac:dyDescent="0.3">
      <c r="A74" s="28" t="s">
        <v>415</v>
      </c>
      <c r="B74" s="2" t="s">
        <v>60</v>
      </c>
      <c r="C74" s="21">
        <v>192.39199999999997</v>
      </c>
      <c r="D74" s="26">
        <v>14.43</v>
      </c>
      <c r="E74" s="23">
        <f t="shared" si="0"/>
        <v>13.332778932778931</v>
      </c>
      <c r="F74" s="23">
        <f t="shared" si="1"/>
        <v>75.003118632791399</v>
      </c>
      <c r="G74" s="26">
        <v>3.3</v>
      </c>
      <c r="H74" s="25">
        <f t="shared" si="2"/>
        <v>58.300606060606057</v>
      </c>
      <c r="I74" s="25">
        <f t="shared" si="3"/>
        <v>17.152480352613416</v>
      </c>
    </row>
    <row r="75" spans="1:9" x14ac:dyDescent="0.3">
      <c r="A75" s="28" t="s">
        <v>416</v>
      </c>
      <c r="B75" s="2" t="s">
        <v>61</v>
      </c>
      <c r="C75" s="21">
        <v>515.99599999999998</v>
      </c>
      <c r="D75" s="26">
        <v>35.590000000000003</v>
      </c>
      <c r="E75" s="23">
        <f t="shared" si="0"/>
        <v>14.498342230963752</v>
      </c>
      <c r="F75" s="23">
        <f t="shared" si="1"/>
        <v>68.973402894596092</v>
      </c>
      <c r="G75" s="26">
        <v>14.88</v>
      </c>
      <c r="H75" s="25">
        <f t="shared" si="2"/>
        <v>34.677150537634404</v>
      </c>
      <c r="I75" s="25">
        <f t="shared" si="3"/>
        <v>28.837432848316656</v>
      </c>
    </row>
    <row r="76" spans="1:9" x14ac:dyDescent="0.3">
      <c r="A76" s="28" t="s">
        <v>417</v>
      </c>
      <c r="B76" s="2" t="s">
        <v>62</v>
      </c>
      <c r="C76" s="21">
        <v>1680.1179999999999</v>
      </c>
      <c r="D76" s="26">
        <v>101</v>
      </c>
      <c r="E76" s="23">
        <f t="shared" ref="E76:E140" si="8">IF(D76=0,0,C76/D76)</f>
        <v>16.634831683168315</v>
      </c>
      <c r="F76" s="23">
        <f t="shared" ref="F76:F140" si="9">+D76/C76*1000</f>
        <v>60.114825268225211</v>
      </c>
      <c r="G76" s="26">
        <v>29.58</v>
      </c>
      <c r="H76" s="25">
        <f t="shared" ref="H76:H140" si="10">IF(G76=0,0,+C76/G76)</f>
        <v>56.799121027721434</v>
      </c>
      <c r="I76" s="25">
        <f t="shared" ref="I76:I140" si="11">+G76/C76*1000</f>
        <v>17.605906251822788</v>
      </c>
    </row>
    <row r="77" spans="1:9" x14ac:dyDescent="0.3">
      <c r="A77" s="28" t="s">
        <v>418</v>
      </c>
      <c r="B77" s="2" t="s">
        <v>63</v>
      </c>
      <c r="C77" s="21">
        <v>8398.5080000000016</v>
      </c>
      <c r="D77" s="26">
        <v>492.89</v>
      </c>
      <c r="E77" s="23">
        <f t="shared" si="8"/>
        <v>17.039315060155413</v>
      </c>
      <c r="F77" s="23">
        <f t="shared" si="9"/>
        <v>58.687805024416228</v>
      </c>
      <c r="G77" s="26">
        <v>118.45</v>
      </c>
      <c r="H77" s="25">
        <f t="shared" si="10"/>
        <v>70.903402279442815</v>
      </c>
      <c r="I77" s="25">
        <f t="shared" si="11"/>
        <v>14.103695561163956</v>
      </c>
    </row>
    <row r="78" spans="1:9" x14ac:dyDescent="0.3">
      <c r="A78" s="28" t="s">
        <v>419</v>
      </c>
      <c r="B78" s="2" t="s">
        <v>64</v>
      </c>
      <c r="C78" s="21">
        <v>2653.5519999999997</v>
      </c>
      <c r="D78" s="26">
        <v>151.01</v>
      </c>
      <c r="E78" s="23">
        <f t="shared" si="8"/>
        <v>17.572028342493873</v>
      </c>
      <c r="F78" s="23">
        <f t="shared" si="9"/>
        <v>56.90862662574542</v>
      </c>
      <c r="G78" s="26">
        <v>36.33</v>
      </c>
      <c r="H78" s="25">
        <f t="shared" si="10"/>
        <v>73.040242224057252</v>
      </c>
      <c r="I78" s="25">
        <f t="shared" si="11"/>
        <v>13.691082744939614</v>
      </c>
    </row>
    <row r="79" spans="1:9" x14ac:dyDescent="0.3">
      <c r="A79" s="28" t="s">
        <v>420</v>
      </c>
      <c r="B79" s="2" t="s">
        <v>65</v>
      </c>
      <c r="C79" s="21">
        <v>110.42</v>
      </c>
      <c r="D79" s="26">
        <v>14.27</v>
      </c>
      <c r="E79" s="23">
        <f t="shared" si="8"/>
        <v>7.737911702873161</v>
      </c>
      <c r="F79" s="23">
        <f t="shared" si="9"/>
        <v>129.23383445028074</v>
      </c>
      <c r="G79" s="26">
        <v>2.9</v>
      </c>
      <c r="H79" s="25">
        <f t="shared" si="10"/>
        <v>38.07586206896552</v>
      </c>
      <c r="I79" s="25">
        <f t="shared" si="11"/>
        <v>26.263358087303022</v>
      </c>
    </row>
    <row r="80" spans="1:9" x14ac:dyDescent="0.3">
      <c r="A80" s="28" t="s">
        <v>421</v>
      </c>
      <c r="B80" s="2" t="s">
        <v>66</v>
      </c>
      <c r="C80" s="21">
        <v>686.82</v>
      </c>
      <c r="D80" s="26">
        <v>45.58</v>
      </c>
      <c r="E80" s="23">
        <f t="shared" si="8"/>
        <v>15.068451075032911</v>
      </c>
      <c r="F80" s="23">
        <f t="shared" si="9"/>
        <v>66.36382167088901</v>
      </c>
      <c r="G80" s="26">
        <v>18.329999999999998</v>
      </c>
      <c r="H80" s="25">
        <f t="shared" si="10"/>
        <v>37.469721767594116</v>
      </c>
      <c r="I80" s="25">
        <f t="shared" si="11"/>
        <v>26.688215252904687</v>
      </c>
    </row>
    <row r="81" spans="1:9" x14ac:dyDescent="0.3">
      <c r="A81" s="28" t="s">
        <v>422</v>
      </c>
      <c r="B81" s="2" t="s">
        <v>67</v>
      </c>
      <c r="C81" s="21">
        <v>3034.2140000000004</v>
      </c>
      <c r="D81" s="26">
        <v>182.36</v>
      </c>
      <c r="E81" s="23">
        <f t="shared" si="8"/>
        <v>16.638593989910071</v>
      </c>
      <c r="F81" s="23">
        <f t="shared" si="9"/>
        <v>60.101232147765451</v>
      </c>
      <c r="G81" s="26">
        <v>51.03</v>
      </c>
      <c r="H81" s="25">
        <f t="shared" si="10"/>
        <v>59.459416029786404</v>
      </c>
      <c r="I81" s="25">
        <f t="shared" si="11"/>
        <v>16.818194102327652</v>
      </c>
    </row>
    <row r="82" spans="1:9" x14ac:dyDescent="0.3">
      <c r="A82" s="28" t="s">
        <v>423</v>
      </c>
      <c r="B82" s="2" t="s">
        <v>68</v>
      </c>
      <c r="C82" s="21">
        <v>1553.194</v>
      </c>
      <c r="D82" s="26">
        <v>97.68</v>
      </c>
      <c r="E82" s="23">
        <f t="shared" si="8"/>
        <v>15.900839475839474</v>
      </c>
      <c r="F82" s="23">
        <f t="shared" si="9"/>
        <v>62.889761356276161</v>
      </c>
      <c r="G82" s="26">
        <v>13.66</v>
      </c>
      <c r="H82" s="25">
        <f t="shared" si="10"/>
        <v>113.70380673499268</v>
      </c>
      <c r="I82" s="25">
        <f t="shared" si="11"/>
        <v>8.7947803043277286</v>
      </c>
    </row>
    <row r="83" spans="1:9" x14ac:dyDescent="0.3">
      <c r="A83" s="28" t="s">
        <v>424</v>
      </c>
      <c r="B83" s="2" t="s">
        <v>69</v>
      </c>
      <c r="C83" s="21">
        <v>642.02999999999986</v>
      </c>
      <c r="D83" s="26">
        <v>45.97</v>
      </c>
      <c r="E83" s="23">
        <f t="shared" si="8"/>
        <v>13.966282358059601</v>
      </c>
      <c r="F83" s="23">
        <f t="shared" si="9"/>
        <v>71.601015528869382</v>
      </c>
      <c r="G83" s="26">
        <v>11.79</v>
      </c>
      <c r="H83" s="25">
        <f t="shared" si="10"/>
        <v>54.45547073791348</v>
      </c>
      <c r="I83" s="25">
        <f t="shared" si="11"/>
        <v>18.363627867856646</v>
      </c>
    </row>
    <row r="84" spans="1:9" x14ac:dyDescent="0.3">
      <c r="A84" s="28" t="s">
        <v>425</v>
      </c>
      <c r="B84" s="2" t="s">
        <v>70</v>
      </c>
      <c r="C84" s="21">
        <v>319.2</v>
      </c>
      <c r="D84" s="26">
        <v>19.88</v>
      </c>
      <c r="E84" s="23">
        <f t="shared" si="8"/>
        <v>16.056338028169016</v>
      </c>
      <c r="F84" s="23">
        <f t="shared" si="9"/>
        <v>62.280701754385966</v>
      </c>
      <c r="G84" s="26">
        <v>6.03</v>
      </c>
      <c r="H84" s="25">
        <f t="shared" si="10"/>
        <v>52.935323383084572</v>
      </c>
      <c r="I84" s="25">
        <f t="shared" si="11"/>
        <v>18.890977443609025</v>
      </c>
    </row>
    <row r="85" spans="1:9" x14ac:dyDescent="0.3">
      <c r="A85" s="28" t="s">
        <v>426</v>
      </c>
      <c r="B85" s="2" t="s">
        <v>71</v>
      </c>
      <c r="C85" s="21">
        <v>1375.1999999999998</v>
      </c>
      <c r="D85" s="26">
        <v>82.72</v>
      </c>
      <c r="E85" s="23">
        <f t="shared" si="8"/>
        <v>16.624758220502898</v>
      </c>
      <c r="F85" s="23">
        <f t="shared" si="9"/>
        <v>60.151250727166961</v>
      </c>
      <c r="G85" s="26">
        <v>16.75</v>
      </c>
      <c r="H85" s="25">
        <f t="shared" si="10"/>
        <v>82.101492537313419</v>
      </c>
      <c r="I85" s="25">
        <f t="shared" si="11"/>
        <v>12.180046538685284</v>
      </c>
    </row>
    <row r="86" spans="1:9" x14ac:dyDescent="0.3">
      <c r="A86" s="28" t="s">
        <v>427</v>
      </c>
      <c r="B86" s="2" t="s">
        <v>72</v>
      </c>
      <c r="C86" s="21">
        <v>1624.3320000000001</v>
      </c>
      <c r="D86" s="26">
        <v>92.76</v>
      </c>
      <c r="E86" s="23">
        <f t="shared" si="8"/>
        <v>17.511125485122896</v>
      </c>
      <c r="F86" s="23">
        <f t="shared" si="9"/>
        <v>57.106552108805346</v>
      </c>
      <c r="G86" s="26">
        <v>19.920000000000002</v>
      </c>
      <c r="H86" s="25">
        <f t="shared" si="10"/>
        <v>81.542771084337346</v>
      </c>
      <c r="I86" s="25">
        <f t="shared" si="11"/>
        <v>12.263502781451084</v>
      </c>
    </row>
    <row r="87" spans="1:9" x14ac:dyDescent="0.3">
      <c r="A87" s="28" t="s">
        <v>428</v>
      </c>
      <c r="B87" s="2" t="s">
        <v>73</v>
      </c>
      <c r="C87" s="21">
        <v>180.19</v>
      </c>
      <c r="D87" s="26">
        <v>18.8</v>
      </c>
      <c r="E87" s="23">
        <f t="shared" si="8"/>
        <v>9.5845744680851066</v>
      </c>
      <c r="F87" s="23">
        <f t="shared" si="9"/>
        <v>104.33431377989901</v>
      </c>
      <c r="G87" s="26">
        <v>5.44</v>
      </c>
      <c r="H87" s="25">
        <f t="shared" si="10"/>
        <v>33.123161764705877</v>
      </c>
      <c r="I87" s="25">
        <f t="shared" si="11"/>
        <v>30.190354625672907</v>
      </c>
    </row>
    <row r="88" spans="1:9" x14ac:dyDescent="0.3">
      <c r="A88" s="28" t="s">
        <v>429</v>
      </c>
      <c r="B88" s="2" t="s">
        <v>347</v>
      </c>
      <c r="C88" s="21">
        <v>199.93</v>
      </c>
      <c r="D88" s="26">
        <v>15.17</v>
      </c>
      <c r="E88" s="23">
        <f t="shared" si="8"/>
        <v>13.179301252471985</v>
      </c>
      <c r="F88" s="23">
        <f t="shared" si="9"/>
        <v>75.876556794878198</v>
      </c>
      <c r="G88" s="26">
        <v>5.55</v>
      </c>
      <c r="H88" s="25">
        <f t="shared" si="10"/>
        <v>36.023423423423424</v>
      </c>
      <c r="I88" s="25">
        <f t="shared" si="11"/>
        <v>27.759715900565197</v>
      </c>
    </row>
    <row r="89" spans="1:9" x14ac:dyDescent="0.3">
      <c r="A89" s="28" t="s">
        <v>430</v>
      </c>
      <c r="B89" s="2" t="s">
        <v>74</v>
      </c>
      <c r="C89" s="21">
        <v>182.3</v>
      </c>
      <c r="D89" s="26">
        <v>14.8</v>
      </c>
      <c r="E89" s="23">
        <f t="shared" si="8"/>
        <v>12.317567567567568</v>
      </c>
      <c r="F89" s="23">
        <f t="shared" si="9"/>
        <v>81.184860120680199</v>
      </c>
      <c r="G89" s="26">
        <v>4.99</v>
      </c>
      <c r="H89" s="25">
        <f t="shared" si="10"/>
        <v>36.53306613226453</v>
      </c>
      <c r="I89" s="25">
        <f t="shared" si="11"/>
        <v>27.37246297312123</v>
      </c>
    </row>
    <row r="90" spans="1:9" x14ac:dyDescent="0.3">
      <c r="A90" s="28" t="s">
        <v>431</v>
      </c>
      <c r="B90" s="2" t="s">
        <v>75</v>
      </c>
      <c r="C90" s="21">
        <v>58</v>
      </c>
      <c r="D90" s="26">
        <v>3.61</v>
      </c>
      <c r="E90" s="23">
        <f t="shared" si="8"/>
        <v>16.066481994459835</v>
      </c>
      <c r="F90" s="23">
        <f t="shared" si="9"/>
        <v>62.241379310344826</v>
      </c>
      <c r="G90" s="26">
        <v>2.23</v>
      </c>
      <c r="H90" s="25">
        <f t="shared" si="10"/>
        <v>26.00896860986547</v>
      </c>
      <c r="I90" s="25">
        <f t="shared" si="11"/>
        <v>38.448275862068961</v>
      </c>
    </row>
    <row r="91" spans="1:9" x14ac:dyDescent="0.3">
      <c r="A91" s="28" t="s">
        <v>432</v>
      </c>
      <c r="B91" s="2" t="s">
        <v>76</v>
      </c>
      <c r="C91" s="21">
        <v>174.98</v>
      </c>
      <c r="D91" s="26">
        <v>16.97</v>
      </c>
      <c r="E91" s="23">
        <f t="shared" si="8"/>
        <v>10.311137301119622</v>
      </c>
      <c r="F91" s="23">
        <f t="shared" si="9"/>
        <v>96.982512287118524</v>
      </c>
      <c r="G91" s="26">
        <v>2.73</v>
      </c>
      <c r="H91" s="25">
        <f t="shared" si="10"/>
        <v>64.095238095238088</v>
      </c>
      <c r="I91" s="25">
        <f t="shared" si="11"/>
        <v>15.601783060921248</v>
      </c>
    </row>
    <row r="92" spans="1:9" x14ac:dyDescent="0.3">
      <c r="A92" s="28" t="s">
        <v>433</v>
      </c>
      <c r="B92" s="2" t="s">
        <v>77</v>
      </c>
      <c r="C92" s="21">
        <v>563.42600000000004</v>
      </c>
      <c r="D92" s="26">
        <v>40.96</v>
      </c>
      <c r="E92" s="23">
        <f t="shared" si="8"/>
        <v>13.755517578125001</v>
      </c>
      <c r="F92" s="23">
        <f t="shared" si="9"/>
        <v>72.698100549140435</v>
      </c>
      <c r="G92" s="26">
        <v>11.49</v>
      </c>
      <c r="H92" s="25">
        <f t="shared" si="10"/>
        <v>49.036205395996525</v>
      </c>
      <c r="I92" s="25">
        <f t="shared" si="11"/>
        <v>20.393095100332605</v>
      </c>
    </row>
    <row r="93" spans="1:9" x14ac:dyDescent="0.3">
      <c r="A93" s="28" t="s">
        <v>434</v>
      </c>
      <c r="B93" s="2" t="s">
        <v>78</v>
      </c>
      <c r="C93" s="21">
        <v>317.44800000000004</v>
      </c>
      <c r="D93" s="26">
        <v>24.25</v>
      </c>
      <c r="E93" s="23">
        <f t="shared" si="8"/>
        <v>13.090639175257733</v>
      </c>
      <c r="F93" s="23">
        <f t="shared" si="9"/>
        <v>76.390463950001248</v>
      </c>
      <c r="G93" s="26">
        <v>6.45</v>
      </c>
      <c r="H93" s="25">
        <f t="shared" si="10"/>
        <v>49.216744186046519</v>
      </c>
      <c r="I93" s="25">
        <f t="shared" si="11"/>
        <v>20.318288349587963</v>
      </c>
    </row>
    <row r="94" spans="1:9" x14ac:dyDescent="0.3">
      <c r="A94" s="28" t="s">
        <v>435</v>
      </c>
      <c r="B94" s="2" t="s">
        <v>79</v>
      </c>
      <c r="C94" s="21">
        <v>5531.9400000000005</v>
      </c>
      <c r="D94" s="26">
        <v>344.86</v>
      </c>
      <c r="E94" s="23">
        <f t="shared" si="8"/>
        <v>16.041118134895321</v>
      </c>
      <c r="F94" s="23">
        <f t="shared" si="9"/>
        <v>62.33979399631955</v>
      </c>
      <c r="G94" s="26">
        <v>114.38</v>
      </c>
      <c r="H94" s="25">
        <f t="shared" si="10"/>
        <v>48.364574226263336</v>
      </c>
      <c r="I94" s="25">
        <f t="shared" si="11"/>
        <v>20.676290776834161</v>
      </c>
    </row>
    <row r="95" spans="1:9" x14ac:dyDescent="0.3">
      <c r="A95" s="28" t="s">
        <v>436</v>
      </c>
      <c r="B95" s="2" t="s">
        <v>80</v>
      </c>
      <c r="C95" s="21">
        <v>986.52</v>
      </c>
      <c r="D95" s="26">
        <v>56.56</v>
      </c>
      <c r="E95" s="23">
        <f t="shared" si="8"/>
        <v>17.442008486562941</v>
      </c>
      <c r="F95" s="23">
        <f t="shared" si="9"/>
        <v>57.33284677452054</v>
      </c>
      <c r="G95" s="26">
        <v>11.31</v>
      </c>
      <c r="H95" s="25">
        <f t="shared" si="10"/>
        <v>87.225464190981427</v>
      </c>
      <c r="I95" s="25">
        <f t="shared" si="11"/>
        <v>11.464542026517456</v>
      </c>
    </row>
    <row r="96" spans="1:9" x14ac:dyDescent="0.3">
      <c r="A96" s="28" t="s">
        <v>437</v>
      </c>
      <c r="B96" s="2" t="s">
        <v>81</v>
      </c>
      <c r="C96" s="21">
        <v>1119.7460000000001</v>
      </c>
      <c r="D96" s="26">
        <v>64.099999999999994</v>
      </c>
      <c r="E96" s="23">
        <f t="shared" si="8"/>
        <v>17.46873634945398</v>
      </c>
      <c r="F96" s="23">
        <f t="shared" si="9"/>
        <v>57.245125233758358</v>
      </c>
      <c r="G96" s="26">
        <v>15.61</v>
      </c>
      <c r="H96" s="25">
        <f t="shared" si="10"/>
        <v>71.732607303010894</v>
      </c>
      <c r="I96" s="25">
        <f t="shared" si="11"/>
        <v>13.940661542885616</v>
      </c>
    </row>
    <row r="97" spans="1:9" x14ac:dyDescent="0.3">
      <c r="A97" s="28" t="s">
        <v>438</v>
      </c>
      <c r="B97" s="2" t="s">
        <v>82</v>
      </c>
      <c r="C97" s="21">
        <v>42.8</v>
      </c>
      <c r="D97" s="26">
        <v>3.61</v>
      </c>
      <c r="E97" s="23">
        <f t="shared" si="8"/>
        <v>11.855955678670361</v>
      </c>
      <c r="F97" s="23">
        <f t="shared" si="9"/>
        <v>84.345794392523359</v>
      </c>
      <c r="G97" s="26">
        <v>0.55000000000000004</v>
      </c>
      <c r="H97" s="25">
        <f t="shared" si="10"/>
        <v>77.818181818181813</v>
      </c>
      <c r="I97" s="25">
        <f t="shared" si="11"/>
        <v>12.850467289719628</v>
      </c>
    </row>
    <row r="98" spans="1:9" x14ac:dyDescent="0.3">
      <c r="A98" s="28" t="s">
        <v>439</v>
      </c>
      <c r="B98" s="2" t="s">
        <v>83</v>
      </c>
      <c r="C98" s="21">
        <v>72.3</v>
      </c>
      <c r="D98" s="26">
        <v>5.7</v>
      </c>
      <c r="E98" s="23">
        <f t="shared" si="8"/>
        <v>12.684210526315789</v>
      </c>
      <c r="F98" s="23">
        <f t="shared" si="9"/>
        <v>78.83817427385894</v>
      </c>
      <c r="G98" s="26">
        <v>1.01</v>
      </c>
      <c r="H98" s="25">
        <f t="shared" si="10"/>
        <v>71.584158415841586</v>
      </c>
      <c r="I98" s="25">
        <f t="shared" si="11"/>
        <v>13.969571230982019</v>
      </c>
    </row>
    <row r="99" spans="1:9" x14ac:dyDescent="0.3">
      <c r="A99" s="28" t="s">
        <v>440</v>
      </c>
      <c r="B99" s="2" t="s">
        <v>84</v>
      </c>
      <c r="C99" s="21">
        <v>625.7940000000001</v>
      </c>
      <c r="D99" s="26">
        <v>26.25</v>
      </c>
      <c r="E99" s="23">
        <f t="shared" si="8"/>
        <v>23.839771428571431</v>
      </c>
      <c r="F99" s="23">
        <f t="shared" si="9"/>
        <v>41.946710898474571</v>
      </c>
      <c r="G99" s="26">
        <v>6.43</v>
      </c>
      <c r="H99" s="25">
        <f t="shared" si="10"/>
        <v>97.324105754276843</v>
      </c>
      <c r="I99" s="25">
        <f t="shared" si="11"/>
        <v>10.274946707702533</v>
      </c>
    </row>
    <row r="100" spans="1:9" x14ac:dyDescent="0.3">
      <c r="A100" s="28" t="s">
        <v>441</v>
      </c>
      <c r="B100" s="2" t="s">
        <v>85</v>
      </c>
      <c r="C100" s="21">
        <v>682.49199999999996</v>
      </c>
      <c r="D100" s="26">
        <v>47.18</v>
      </c>
      <c r="E100" s="23">
        <f t="shared" si="8"/>
        <v>14.46570580754557</v>
      </c>
      <c r="F100" s="23">
        <f t="shared" si="9"/>
        <v>69.129015431682717</v>
      </c>
      <c r="G100" s="26">
        <v>8.82</v>
      </c>
      <c r="H100" s="25">
        <f t="shared" si="10"/>
        <v>77.38004535147391</v>
      </c>
      <c r="I100" s="25">
        <f t="shared" si="11"/>
        <v>12.923228404142469</v>
      </c>
    </row>
    <row r="101" spans="1:9" x14ac:dyDescent="0.3">
      <c r="A101" s="28" t="s">
        <v>442</v>
      </c>
      <c r="B101" s="2" t="s">
        <v>86</v>
      </c>
      <c r="C101" s="21">
        <v>1153.1859999999999</v>
      </c>
      <c r="D101" s="26">
        <v>78.97</v>
      </c>
      <c r="E101" s="23">
        <f t="shared" si="8"/>
        <v>14.602836520197542</v>
      </c>
      <c r="F101" s="23">
        <f t="shared" si="9"/>
        <v>68.479846269378925</v>
      </c>
      <c r="G101" s="26">
        <v>17.64</v>
      </c>
      <c r="H101" s="25">
        <f t="shared" si="10"/>
        <v>65.373356009070292</v>
      </c>
      <c r="I101" s="25">
        <f t="shared" si="11"/>
        <v>15.296751781585971</v>
      </c>
    </row>
    <row r="102" spans="1:9" x14ac:dyDescent="0.3">
      <c r="A102" s="28" t="s">
        <v>443</v>
      </c>
      <c r="B102" s="2" t="s">
        <v>87</v>
      </c>
      <c r="C102" s="21">
        <v>48550.249999999993</v>
      </c>
      <c r="D102" s="26">
        <v>3030.14</v>
      </c>
      <c r="E102" s="23">
        <f t="shared" si="8"/>
        <v>16.022444507514503</v>
      </c>
      <c r="F102" s="23">
        <f t="shared" si="9"/>
        <v>62.412448957523395</v>
      </c>
      <c r="G102" s="26">
        <v>806.65</v>
      </c>
      <c r="H102" s="25">
        <f t="shared" si="10"/>
        <v>60.187503874046975</v>
      </c>
      <c r="I102" s="25">
        <f t="shared" si="11"/>
        <v>16.614744517278492</v>
      </c>
    </row>
    <row r="103" spans="1:9" x14ac:dyDescent="0.3">
      <c r="A103" s="28" t="s">
        <v>444</v>
      </c>
      <c r="B103" s="2" t="s">
        <v>88</v>
      </c>
      <c r="C103" s="21">
        <v>20173.726000000006</v>
      </c>
      <c r="D103" s="26">
        <v>1209.1500000000001</v>
      </c>
      <c r="E103" s="23">
        <f t="shared" si="8"/>
        <v>16.684221147086799</v>
      </c>
      <c r="F103" s="23">
        <f t="shared" si="9"/>
        <v>59.936870362966154</v>
      </c>
      <c r="G103" s="26">
        <v>221.67</v>
      </c>
      <c r="H103" s="25">
        <f t="shared" si="10"/>
        <v>91.007921685388226</v>
      </c>
      <c r="I103" s="25">
        <f t="shared" si="11"/>
        <v>10.988054462522189</v>
      </c>
    </row>
    <row r="104" spans="1:9" x14ac:dyDescent="0.3">
      <c r="A104" s="28" t="s">
        <v>445</v>
      </c>
      <c r="B104" s="2" t="s">
        <v>89</v>
      </c>
      <c r="C104" s="21">
        <v>4244.7940000000008</v>
      </c>
      <c r="D104" s="26">
        <v>245.5</v>
      </c>
      <c r="E104" s="23">
        <f t="shared" si="8"/>
        <v>17.290403258655807</v>
      </c>
      <c r="F104" s="23">
        <f t="shared" si="9"/>
        <v>57.835551030273777</v>
      </c>
      <c r="G104" s="26">
        <v>62.47</v>
      </c>
      <c r="H104" s="25">
        <f t="shared" si="10"/>
        <v>67.94931967344327</v>
      </c>
      <c r="I104" s="25">
        <f t="shared" si="11"/>
        <v>14.716850805951946</v>
      </c>
    </row>
    <row r="105" spans="1:9" x14ac:dyDescent="0.3">
      <c r="A105" s="28" t="s">
        <v>446</v>
      </c>
      <c r="B105" s="2" t="s">
        <v>90</v>
      </c>
      <c r="C105" s="21">
        <v>3877.0219999999999</v>
      </c>
      <c r="D105" s="26">
        <v>217.29</v>
      </c>
      <c r="E105" s="23">
        <f t="shared" si="8"/>
        <v>17.842615858990289</v>
      </c>
      <c r="F105" s="23">
        <f t="shared" si="9"/>
        <v>56.045593757270396</v>
      </c>
      <c r="G105" s="26">
        <v>38.86</v>
      </c>
      <c r="H105" s="25">
        <f t="shared" si="10"/>
        <v>99.768965517241384</v>
      </c>
      <c r="I105" s="25">
        <f t="shared" si="11"/>
        <v>10.023156948812774</v>
      </c>
    </row>
    <row r="106" spans="1:9" x14ac:dyDescent="0.3">
      <c r="A106" s="28" t="s">
        <v>447</v>
      </c>
      <c r="B106" s="2" t="s">
        <v>91</v>
      </c>
      <c r="C106" s="21">
        <v>16838.986000000012</v>
      </c>
      <c r="D106" s="26">
        <v>1014.16</v>
      </c>
      <c r="E106" s="23">
        <f t="shared" si="8"/>
        <v>16.603875128184914</v>
      </c>
      <c r="F106" s="23">
        <f t="shared" si="9"/>
        <v>60.226904399112826</v>
      </c>
      <c r="G106" s="26">
        <v>279.17</v>
      </c>
      <c r="H106" s="25">
        <f t="shared" si="10"/>
        <v>60.318035605545049</v>
      </c>
      <c r="I106" s="25">
        <f t="shared" si="11"/>
        <v>16.578789245385668</v>
      </c>
    </row>
    <row r="107" spans="1:9" x14ac:dyDescent="0.3">
      <c r="A107" s="28" t="s">
        <v>448</v>
      </c>
      <c r="B107" s="2" t="s">
        <v>92</v>
      </c>
      <c r="C107" s="21">
        <v>1408.66</v>
      </c>
      <c r="D107" s="26">
        <v>75.75</v>
      </c>
      <c r="E107" s="23">
        <f t="shared" si="8"/>
        <v>18.596171617161716</v>
      </c>
      <c r="F107" s="23">
        <f t="shared" si="9"/>
        <v>53.77450910794655</v>
      </c>
      <c r="G107" s="26">
        <v>14.57</v>
      </c>
      <c r="H107" s="25">
        <f t="shared" si="10"/>
        <v>96.682223747426221</v>
      </c>
      <c r="I107" s="25">
        <f t="shared" si="11"/>
        <v>10.343163005977312</v>
      </c>
    </row>
    <row r="108" spans="1:9" x14ac:dyDescent="0.3">
      <c r="A108" s="28" t="s">
        <v>449</v>
      </c>
      <c r="B108" s="2" t="s">
        <v>93</v>
      </c>
      <c r="C108" s="21">
        <v>13871.347999999998</v>
      </c>
      <c r="D108" s="26">
        <v>834.65</v>
      </c>
      <c r="E108" s="23">
        <f t="shared" si="8"/>
        <v>16.619359012759837</v>
      </c>
      <c r="F108" s="23">
        <f t="shared" si="9"/>
        <v>60.170792341162525</v>
      </c>
      <c r="G108" s="26">
        <v>206.98</v>
      </c>
      <c r="H108" s="25">
        <f t="shared" si="10"/>
        <v>67.017818146680838</v>
      </c>
      <c r="I108" s="25">
        <f t="shared" si="11"/>
        <v>14.921404898788497</v>
      </c>
    </row>
    <row r="109" spans="1:9" x14ac:dyDescent="0.3">
      <c r="A109" s="28" t="s">
        <v>450</v>
      </c>
      <c r="B109" s="2" t="s">
        <v>94</v>
      </c>
      <c r="C109" s="21">
        <v>42.91</v>
      </c>
      <c r="D109" s="26">
        <v>9</v>
      </c>
      <c r="E109" s="23">
        <f t="shared" si="8"/>
        <v>4.767777777777777</v>
      </c>
      <c r="F109" s="23">
        <f t="shared" si="9"/>
        <v>209.74131903985085</v>
      </c>
      <c r="G109" s="26">
        <v>2.61</v>
      </c>
      <c r="H109" s="25">
        <f t="shared" si="10"/>
        <v>16.440613026819921</v>
      </c>
      <c r="I109" s="25">
        <f t="shared" si="11"/>
        <v>60.824982521556748</v>
      </c>
    </row>
    <row r="110" spans="1:9" x14ac:dyDescent="0.3">
      <c r="A110" s="28" t="s">
        <v>451</v>
      </c>
      <c r="B110" s="2" t="s">
        <v>95</v>
      </c>
      <c r="C110" s="21">
        <v>14837.622000000003</v>
      </c>
      <c r="D110" s="26">
        <v>1114.22</v>
      </c>
      <c r="E110" s="23">
        <f t="shared" si="8"/>
        <v>13.316599953330583</v>
      </c>
      <c r="F110" s="23">
        <f t="shared" si="9"/>
        <v>75.09424353848614</v>
      </c>
      <c r="G110" s="26">
        <v>269.22000000000003</v>
      </c>
      <c r="H110" s="25">
        <f t="shared" si="10"/>
        <v>55.113371963449971</v>
      </c>
      <c r="I110" s="25">
        <f t="shared" si="11"/>
        <v>18.144416942283605</v>
      </c>
    </row>
    <row r="111" spans="1:9" x14ac:dyDescent="0.3">
      <c r="A111" s="28" t="s">
        <v>452</v>
      </c>
      <c r="B111" s="2" t="s">
        <v>331</v>
      </c>
      <c r="C111" s="21">
        <v>2579.0559999999996</v>
      </c>
      <c r="D111" s="26">
        <v>157.31</v>
      </c>
      <c r="E111" s="23">
        <f t="shared" si="8"/>
        <v>16.394736507532894</v>
      </c>
      <c r="F111" s="23">
        <f t="shared" si="9"/>
        <v>60.995185835437475</v>
      </c>
      <c r="G111" s="26">
        <v>42.34</v>
      </c>
      <c r="H111" s="25">
        <f t="shared" si="10"/>
        <v>60.912990080302301</v>
      </c>
      <c r="I111" s="25">
        <f t="shared" si="11"/>
        <v>16.416859502081387</v>
      </c>
    </row>
    <row r="112" spans="1:9" x14ac:dyDescent="0.3">
      <c r="A112" s="28" t="s">
        <v>453</v>
      </c>
      <c r="B112" s="2" t="s">
        <v>96</v>
      </c>
      <c r="C112" s="21">
        <v>2940.1</v>
      </c>
      <c r="D112" s="26">
        <v>167.56</v>
      </c>
      <c r="E112" s="23">
        <f t="shared" si="8"/>
        <v>17.546550489376937</v>
      </c>
      <c r="F112" s="23">
        <f t="shared" si="9"/>
        <v>56.99125880072107</v>
      </c>
      <c r="G112" s="26">
        <v>23.53</v>
      </c>
      <c r="H112" s="25">
        <f t="shared" si="10"/>
        <v>124.95112622184445</v>
      </c>
      <c r="I112" s="25">
        <f t="shared" si="11"/>
        <v>8.0031291452671685</v>
      </c>
    </row>
    <row r="113" spans="1:9" x14ac:dyDescent="0.3">
      <c r="A113" s="28" t="s">
        <v>454</v>
      </c>
      <c r="B113" s="2" t="s">
        <v>97</v>
      </c>
      <c r="C113" s="21">
        <v>16918.37</v>
      </c>
      <c r="D113" s="26">
        <v>1059.8800000000001</v>
      </c>
      <c r="E113" s="23">
        <f t="shared" si="8"/>
        <v>15.962533494357849</v>
      </c>
      <c r="F113" s="23">
        <f t="shared" si="9"/>
        <v>62.64669705178455</v>
      </c>
      <c r="G113" s="26">
        <v>227.67</v>
      </c>
      <c r="H113" s="25">
        <f t="shared" si="10"/>
        <v>74.31093249000746</v>
      </c>
      <c r="I113" s="25">
        <f t="shared" si="11"/>
        <v>13.456970145469096</v>
      </c>
    </row>
    <row r="114" spans="1:9" x14ac:dyDescent="0.3">
      <c r="A114" s="28" t="s">
        <v>455</v>
      </c>
      <c r="B114" s="2" t="s">
        <v>98</v>
      </c>
      <c r="C114" s="21">
        <v>8730.0979999999981</v>
      </c>
      <c r="D114" s="26">
        <v>478.31</v>
      </c>
      <c r="E114" s="23">
        <f t="shared" si="8"/>
        <v>18.251966298007563</v>
      </c>
      <c r="F114" s="23">
        <f t="shared" si="9"/>
        <v>54.788617493182791</v>
      </c>
      <c r="G114" s="26">
        <v>148.13999999999999</v>
      </c>
      <c r="H114" s="25">
        <f t="shared" si="10"/>
        <v>58.931402727149987</v>
      </c>
      <c r="I114" s="25">
        <f t="shared" si="11"/>
        <v>16.968881678075093</v>
      </c>
    </row>
    <row r="115" spans="1:9" x14ac:dyDescent="0.3">
      <c r="A115" s="28" t="s">
        <v>456</v>
      </c>
      <c r="B115" s="2" t="s">
        <v>99</v>
      </c>
      <c r="C115" s="21">
        <v>6855.8099999999995</v>
      </c>
      <c r="D115" s="26">
        <v>391.87</v>
      </c>
      <c r="E115" s="23">
        <f t="shared" si="8"/>
        <v>17.49511317528772</v>
      </c>
      <c r="F115" s="23">
        <f t="shared" si="9"/>
        <v>57.158818578694571</v>
      </c>
      <c r="G115" s="26">
        <v>70.83</v>
      </c>
      <c r="H115" s="25">
        <f t="shared" si="10"/>
        <v>96.792460821685722</v>
      </c>
      <c r="I115" s="25">
        <f t="shared" si="11"/>
        <v>10.331383162602231</v>
      </c>
    </row>
    <row r="116" spans="1:9" x14ac:dyDescent="0.3">
      <c r="A116" s="28" t="s">
        <v>457</v>
      </c>
      <c r="B116" s="2" t="s">
        <v>100</v>
      </c>
      <c r="C116" s="21">
        <v>18443.320000000003</v>
      </c>
      <c r="D116" s="26">
        <v>1043.47</v>
      </c>
      <c r="E116" s="23">
        <f t="shared" si="8"/>
        <v>17.67498826032373</v>
      </c>
      <c r="F116" s="23">
        <f t="shared" si="9"/>
        <v>56.577123858394252</v>
      </c>
      <c r="G116" s="26">
        <v>184.3</v>
      </c>
      <c r="H116" s="25">
        <f t="shared" si="10"/>
        <v>100.0722734671731</v>
      </c>
      <c r="I116" s="25">
        <f t="shared" si="11"/>
        <v>9.992777872964302</v>
      </c>
    </row>
    <row r="117" spans="1:9" x14ac:dyDescent="0.3">
      <c r="A117" s="28" t="s">
        <v>458</v>
      </c>
      <c r="B117" s="2" t="s">
        <v>101</v>
      </c>
      <c r="C117" s="21">
        <v>8942.753999999999</v>
      </c>
      <c r="D117" s="26">
        <v>478.91</v>
      </c>
      <c r="E117" s="23">
        <f t="shared" si="8"/>
        <v>18.673141091227993</v>
      </c>
      <c r="F117" s="23">
        <f t="shared" si="9"/>
        <v>53.552854076048618</v>
      </c>
      <c r="G117" s="26">
        <v>74.56</v>
      </c>
      <c r="H117" s="25">
        <f t="shared" si="10"/>
        <v>119.94037017167381</v>
      </c>
      <c r="I117" s="25">
        <f t="shared" si="11"/>
        <v>8.3374763523630424</v>
      </c>
    </row>
    <row r="118" spans="1:9" x14ac:dyDescent="0.3">
      <c r="A118" s="28" t="s">
        <v>459</v>
      </c>
      <c r="B118" s="2" t="s">
        <v>102</v>
      </c>
      <c r="C118" s="21">
        <v>29950.560000000005</v>
      </c>
      <c r="D118" s="26">
        <v>1686.45</v>
      </c>
      <c r="E118" s="23">
        <f t="shared" si="8"/>
        <v>17.75953037445522</v>
      </c>
      <c r="F118" s="23">
        <f t="shared" si="9"/>
        <v>56.307795246566329</v>
      </c>
      <c r="G118" s="26">
        <v>239.96</v>
      </c>
      <c r="H118" s="25">
        <f t="shared" si="10"/>
        <v>124.81480246707787</v>
      </c>
      <c r="I118" s="25">
        <f t="shared" si="11"/>
        <v>8.0118702288037333</v>
      </c>
    </row>
    <row r="119" spans="1:9" x14ac:dyDescent="0.3">
      <c r="A119" s="28" t="s">
        <v>460</v>
      </c>
      <c r="B119" s="2" t="s">
        <v>103</v>
      </c>
      <c r="C119" s="21">
        <v>24368.060000000005</v>
      </c>
      <c r="D119" s="26">
        <v>1495.71</v>
      </c>
      <c r="E119" s="23">
        <f t="shared" si="8"/>
        <v>16.29196836285109</v>
      </c>
      <c r="F119" s="23">
        <f t="shared" si="9"/>
        <v>61.379937508361344</v>
      </c>
      <c r="G119" s="26">
        <v>297.14</v>
      </c>
      <c r="H119" s="25">
        <f t="shared" si="10"/>
        <v>82.008682775795947</v>
      </c>
      <c r="I119" s="25">
        <f t="shared" si="11"/>
        <v>12.193830776844768</v>
      </c>
    </row>
    <row r="120" spans="1:9" x14ac:dyDescent="0.3">
      <c r="A120" s="28" t="s">
        <v>461</v>
      </c>
      <c r="B120" s="2" t="s">
        <v>104</v>
      </c>
      <c r="C120" s="21">
        <v>21981.923999999999</v>
      </c>
      <c r="D120" s="26">
        <v>1298.72</v>
      </c>
      <c r="E120" s="23">
        <f t="shared" si="8"/>
        <v>16.925837747936427</v>
      </c>
      <c r="F120" s="23">
        <f t="shared" si="9"/>
        <v>59.081270593056374</v>
      </c>
      <c r="G120" s="26">
        <v>316.5</v>
      </c>
      <c r="H120" s="25">
        <f t="shared" si="10"/>
        <v>69.453156398104269</v>
      </c>
      <c r="I120" s="25">
        <f t="shared" si="11"/>
        <v>14.398193715891294</v>
      </c>
    </row>
    <row r="121" spans="1:9" x14ac:dyDescent="0.3">
      <c r="A121" s="28" t="s">
        <v>361</v>
      </c>
      <c r="B121" s="2" t="s">
        <v>362</v>
      </c>
      <c r="C121" s="21">
        <v>215.67200000000003</v>
      </c>
      <c r="D121" s="26">
        <v>13.2</v>
      </c>
      <c r="E121" s="23">
        <f t="shared" si="8"/>
        <v>16.338787878787883</v>
      </c>
      <c r="F121" s="23">
        <f t="shared" si="9"/>
        <v>61.204050595348484</v>
      </c>
      <c r="G121" s="26"/>
      <c r="H121" s="25">
        <f t="shared" si="10"/>
        <v>0</v>
      </c>
      <c r="I121" s="25">
        <f t="shared" si="11"/>
        <v>0</v>
      </c>
    </row>
    <row r="122" spans="1:9" x14ac:dyDescent="0.3">
      <c r="A122" s="28" t="s">
        <v>356</v>
      </c>
      <c r="B122" s="2" t="s">
        <v>357</v>
      </c>
      <c r="C122" s="21">
        <v>542.27199999999993</v>
      </c>
      <c r="D122" s="26">
        <v>50.03</v>
      </c>
      <c r="E122" s="23">
        <f t="shared" si="8"/>
        <v>10.838936638017188</v>
      </c>
      <c r="F122" s="23">
        <f t="shared" si="9"/>
        <v>92.25997285495103</v>
      </c>
      <c r="G122" s="26"/>
      <c r="H122" s="25">
        <f t="shared" si="10"/>
        <v>0</v>
      </c>
      <c r="I122" s="25">
        <f t="shared" si="11"/>
        <v>0</v>
      </c>
    </row>
    <row r="123" spans="1:9" x14ac:dyDescent="0.3">
      <c r="A123" s="28" t="s">
        <v>378</v>
      </c>
      <c r="B123" s="2" t="s">
        <v>372</v>
      </c>
      <c r="C123" s="21">
        <v>533.04199999999992</v>
      </c>
      <c r="D123" s="26">
        <v>29</v>
      </c>
      <c r="E123" s="23">
        <f t="shared" si="8"/>
        <v>18.380758620689651</v>
      </c>
      <c r="F123" s="23">
        <f t="shared" si="9"/>
        <v>54.404718577522978</v>
      </c>
      <c r="G123" s="26"/>
      <c r="H123" s="25">
        <f t="shared" si="10"/>
        <v>0</v>
      </c>
      <c r="I123" s="25">
        <f t="shared" si="11"/>
        <v>0</v>
      </c>
    </row>
    <row r="124" spans="1:9" x14ac:dyDescent="0.3">
      <c r="A124" s="28" t="s">
        <v>363</v>
      </c>
      <c r="B124" s="2" t="s">
        <v>364</v>
      </c>
      <c r="C124" s="21">
        <v>334.2</v>
      </c>
      <c r="D124" s="26">
        <v>23.01</v>
      </c>
      <c r="E124" s="23">
        <f t="shared" si="8"/>
        <v>14.52411994784876</v>
      </c>
      <c r="F124" s="23">
        <f t="shared" si="9"/>
        <v>68.850987432675055</v>
      </c>
      <c r="G124" s="26"/>
      <c r="H124" s="25">
        <f t="shared" si="10"/>
        <v>0</v>
      </c>
      <c r="I124" s="25">
        <f t="shared" si="11"/>
        <v>0</v>
      </c>
    </row>
    <row r="125" spans="1:9" x14ac:dyDescent="0.3">
      <c r="A125" s="28" t="s">
        <v>379</v>
      </c>
      <c r="B125" s="2" t="s">
        <v>380</v>
      </c>
      <c r="C125" s="21">
        <v>156.244</v>
      </c>
      <c r="D125" s="26">
        <v>12.19</v>
      </c>
      <c r="E125" s="23">
        <f t="shared" si="8"/>
        <v>12.817391304347826</v>
      </c>
      <c r="F125" s="23">
        <f t="shared" si="9"/>
        <v>78.018995929443676</v>
      </c>
      <c r="G125" s="26">
        <v>3.88</v>
      </c>
      <c r="H125" s="25">
        <f t="shared" si="10"/>
        <v>40.269072164948454</v>
      </c>
      <c r="I125" s="25">
        <f t="shared" si="11"/>
        <v>24.83295358541768</v>
      </c>
    </row>
    <row r="126" spans="1:9" x14ac:dyDescent="0.3">
      <c r="A126" s="28" t="s">
        <v>381</v>
      </c>
      <c r="B126" s="2" t="s">
        <v>382</v>
      </c>
      <c r="C126" s="21">
        <v>485.4</v>
      </c>
      <c r="D126" s="26">
        <v>37</v>
      </c>
      <c r="E126" s="23">
        <f t="shared" si="8"/>
        <v>13.118918918918919</v>
      </c>
      <c r="F126" s="23">
        <f t="shared" si="9"/>
        <v>76.225793160280176</v>
      </c>
      <c r="G126" s="26">
        <v>0</v>
      </c>
      <c r="H126" s="25">
        <f t="shared" si="10"/>
        <v>0</v>
      </c>
      <c r="I126" s="25">
        <f t="shared" si="11"/>
        <v>0</v>
      </c>
    </row>
    <row r="127" spans="1:9" x14ac:dyDescent="0.3">
      <c r="A127" s="28" t="s">
        <v>383</v>
      </c>
      <c r="B127" s="2" t="s">
        <v>384</v>
      </c>
      <c r="C127" s="21">
        <v>317</v>
      </c>
      <c r="D127" s="26">
        <v>23.02</v>
      </c>
      <c r="E127" s="23">
        <f t="shared" si="8"/>
        <v>13.770634231103388</v>
      </c>
      <c r="F127" s="23">
        <f t="shared" si="9"/>
        <v>72.618296529968461</v>
      </c>
      <c r="G127" s="26">
        <v>0</v>
      </c>
      <c r="H127" s="25">
        <f t="shared" si="10"/>
        <v>0</v>
      </c>
      <c r="I127" s="25">
        <f t="shared" si="11"/>
        <v>0</v>
      </c>
    </row>
    <row r="128" spans="1:9" x14ac:dyDescent="0.3">
      <c r="A128" s="28" t="s">
        <v>396</v>
      </c>
      <c r="B128" s="2" t="s">
        <v>397</v>
      </c>
      <c r="C128" s="21">
        <v>167.85999999999999</v>
      </c>
      <c r="D128" s="26">
        <v>12.09</v>
      </c>
      <c r="E128" s="23">
        <f t="shared" si="8"/>
        <v>13.884201819685689</v>
      </c>
      <c r="F128" s="23">
        <f t="shared" si="9"/>
        <v>72.024305969260098</v>
      </c>
      <c r="G128" s="26">
        <v>0.74</v>
      </c>
      <c r="H128" s="25">
        <f t="shared" si="10"/>
        <v>226.83783783783781</v>
      </c>
      <c r="I128" s="25">
        <f t="shared" si="11"/>
        <v>4.4084356010961514</v>
      </c>
    </row>
    <row r="129" spans="1:9" x14ac:dyDescent="0.3">
      <c r="A129" s="28" t="s">
        <v>654</v>
      </c>
      <c r="B129" s="2" t="s">
        <v>655</v>
      </c>
      <c r="C129" s="21">
        <v>127.2</v>
      </c>
      <c r="D129" s="26">
        <v>9</v>
      </c>
      <c r="E129" s="23">
        <f t="shared" ref="E129" si="12">IF(D129=0,0,C129/D129)</f>
        <v>14.133333333333333</v>
      </c>
      <c r="F129" s="23">
        <f t="shared" ref="F129" si="13">+D129/C129*1000</f>
        <v>70.754716981132077</v>
      </c>
      <c r="G129" s="26"/>
      <c r="H129" s="25">
        <f t="shared" ref="H129" si="14">IF(G129=0,0,+C129/G129)</f>
        <v>0</v>
      </c>
      <c r="I129" s="25">
        <f t="shared" ref="I129" si="15">+G129/C129*1000</f>
        <v>0</v>
      </c>
    </row>
    <row r="130" spans="1:9" x14ac:dyDescent="0.3">
      <c r="A130" s="28" t="s">
        <v>462</v>
      </c>
      <c r="B130" s="2" t="s">
        <v>105</v>
      </c>
      <c r="C130" s="21">
        <v>4408.9540000000006</v>
      </c>
      <c r="D130" s="26">
        <v>279.89</v>
      </c>
      <c r="E130" s="23">
        <f t="shared" si="8"/>
        <v>15.752452749294369</v>
      </c>
      <c r="F130" s="23">
        <f t="shared" si="9"/>
        <v>63.482177405343748</v>
      </c>
      <c r="G130" s="26">
        <v>59.57</v>
      </c>
      <c r="H130" s="25">
        <f t="shared" si="10"/>
        <v>74.012993117340955</v>
      </c>
      <c r="I130" s="25">
        <f t="shared" si="11"/>
        <v>13.511141191312042</v>
      </c>
    </row>
    <row r="131" spans="1:9" x14ac:dyDescent="0.3">
      <c r="A131" s="28" t="s">
        <v>463</v>
      </c>
      <c r="B131" s="2" t="s">
        <v>342</v>
      </c>
      <c r="C131" s="21">
        <v>3420.3520000000003</v>
      </c>
      <c r="D131" s="26">
        <v>197.64</v>
      </c>
      <c r="E131" s="23">
        <f t="shared" si="8"/>
        <v>17.305970451325646</v>
      </c>
      <c r="F131" s="23">
        <f t="shared" si="9"/>
        <v>57.783526373893672</v>
      </c>
      <c r="G131" s="26">
        <v>45.35</v>
      </c>
      <c r="H131" s="25">
        <f t="shared" si="10"/>
        <v>75.421212789415662</v>
      </c>
      <c r="I131" s="25">
        <f t="shared" si="11"/>
        <v>13.258869262578822</v>
      </c>
    </row>
    <row r="132" spans="1:9" x14ac:dyDescent="0.3">
      <c r="A132" s="28" t="s">
        <v>464</v>
      </c>
      <c r="B132" s="2" t="s">
        <v>106</v>
      </c>
      <c r="C132" s="21">
        <v>5080.6779999999999</v>
      </c>
      <c r="D132" s="26">
        <v>285.45999999999998</v>
      </c>
      <c r="E132" s="23">
        <f t="shared" si="8"/>
        <v>17.798213409934842</v>
      </c>
      <c r="F132" s="23">
        <f t="shared" si="9"/>
        <v>56.185414623796269</v>
      </c>
      <c r="G132" s="26">
        <v>75.08</v>
      </c>
      <c r="H132" s="25">
        <f t="shared" si="10"/>
        <v>67.670191795418219</v>
      </c>
      <c r="I132" s="25">
        <f t="shared" si="11"/>
        <v>14.777555279039531</v>
      </c>
    </row>
    <row r="133" spans="1:9" x14ac:dyDescent="0.3">
      <c r="A133" s="28" t="s">
        <v>465</v>
      </c>
      <c r="B133" s="2" t="s">
        <v>107</v>
      </c>
      <c r="C133" s="21">
        <v>10529.310000000001</v>
      </c>
      <c r="D133" s="26">
        <v>603.26</v>
      </c>
      <c r="E133" s="23">
        <f t="shared" si="8"/>
        <v>17.454016510294071</v>
      </c>
      <c r="F133" s="23">
        <f t="shared" si="9"/>
        <v>57.293402891547487</v>
      </c>
      <c r="G133" s="26">
        <v>174.75</v>
      </c>
      <c r="H133" s="25">
        <f t="shared" si="10"/>
        <v>60.253562231759666</v>
      </c>
      <c r="I133" s="25">
        <f t="shared" si="11"/>
        <v>16.596529117292583</v>
      </c>
    </row>
    <row r="134" spans="1:9" x14ac:dyDescent="0.3">
      <c r="A134" s="28" t="s">
        <v>466</v>
      </c>
      <c r="B134" s="2" t="s">
        <v>108</v>
      </c>
      <c r="C134" s="21">
        <v>8942.4140000000007</v>
      </c>
      <c r="D134" s="26">
        <v>554.08000000000004</v>
      </c>
      <c r="E134" s="23">
        <f t="shared" si="8"/>
        <v>16.139210944267976</v>
      </c>
      <c r="F134" s="23">
        <f t="shared" si="9"/>
        <v>61.960897806789077</v>
      </c>
      <c r="G134" s="26">
        <v>121.76</v>
      </c>
      <c r="H134" s="25">
        <f t="shared" si="10"/>
        <v>73.44295335085414</v>
      </c>
      <c r="I134" s="25">
        <f t="shared" si="11"/>
        <v>13.616010173539269</v>
      </c>
    </row>
    <row r="135" spans="1:9" x14ac:dyDescent="0.3">
      <c r="A135" s="28" t="s">
        <v>385</v>
      </c>
      <c r="B135" s="2" t="s">
        <v>386</v>
      </c>
      <c r="C135" s="21">
        <v>483.32399999999996</v>
      </c>
      <c r="D135" s="26">
        <v>32.83</v>
      </c>
      <c r="E135" s="23">
        <f t="shared" si="8"/>
        <v>14.722022540359427</v>
      </c>
      <c r="F135" s="23">
        <f t="shared" si="9"/>
        <v>67.925449594888732</v>
      </c>
      <c r="G135" s="26">
        <v>3.97</v>
      </c>
      <c r="H135" s="25">
        <f t="shared" si="10"/>
        <v>121.74408060453399</v>
      </c>
      <c r="I135" s="25">
        <f t="shared" si="11"/>
        <v>8.2139517176883441</v>
      </c>
    </row>
    <row r="136" spans="1:9" x14ac:dyDescent="0.3">
      <c r="A136" s="28" t="s">
        <v>467</v>
      </c>
      <c r="B136" s="2" t="s">
        <v>358</v>
      </c>
      <c r="C136" s="21">
        <v>77.400000000000006</v>
      </c>
      <c r="D136" s="26">
        <v>11</v>
      </c>
      <c r="E136" s="23">
        <f t="shared" si="8"/>
        <v>7.036363636363637</v>
      </c>
      <c r="F136" s="23">
        <f t="shared" si="9"/>
        <v>142.11886304909561</v>
      </c>
      <c r="G136" s="26">
        <v>1.54</v>
      </c>
      <c r="H136" s="25">
        <f t="shared" si="10"/>
        <v>50.259740259740262</v>
      </c>
      <c r="I136" s="25">
        <f t="shared" si="11"/>
        <v>19.896640826873384</v>
      </c>
    </row>
    <row r="137" spans="1:9" x14ac:dyDescent="0.3">
      <c r="A137" s="28" t="s">
        <v>468</v>
      </c>
      <c r="B137" s="2" t="s">
        <v>109</v>
      </c>
      <c r="C137" s="21">
        <v>44</v>
      </c>
      <c r="D137" s="26">
        <v>2</v>
      </c>
      <c r="E137" s="23">
        <f t="shared" si="8"/>
        <v>22</v>
      </c>
      <c r="F137" s="23">
        <f t="shared" si="9"/>
        <v>45.454545454545453</v>
      </c>
      <c r="G137" s="26">
        <v>1.07</v>
      </c>
      <c r="H137" s="25">
        <f t="shared" si="10"/>
        <v>41.121495327102799</v>
      </c>
      <c r="I137" s="25">
        <f t="shared" si="11"/>
        <v>24.31818181818182</v>
      </c>
    </row>
    <row r="138" spans="1:9" x14ac:dyDescent="0.3">
      <c r="A138" s="28" t="s">
        <v>469</v>
      </c>
      <c r="B138" s="2" t="s">
        <v>110</v>
      </c>
      <c r="C138" s="21">
        <v>84.644000000000005</v>
      </c>
      <c r="D138" s="26">
        <v>9.5</v>
      </c>
      <c r="E138" s="23">
        <f t="shared" si="8"/>
        <v>8.9098947368421051</v>
      </c>
      <c r="F138" s="23">
        <f t="shared" si="9"/>
        <v>112.23477151363356</v>
      </c>
      <c r="G138" s="26">
        <v>1.44</v>
      </c>
      <c r="H138" s="25">
        <f t="shared" si="10"/>
        <v>58.780555555555559</v>
      </c>
      <c r="I138" s="25">
        <f t="shared" si="11"/>
        <v>17.012428524171824</v>
      </c>
    </row>
    <row r="139" spans="1:9" x14ac:dyDescent="0.3">
      <c r="A139" s="28" t="s">
        <v>470</v>
      </c>
      <c r="B139" s="2" t="s">
        <v>111</v>
      </c>
      <c r="C139" s="21">
        <v>254.37999999999997</v>
      </c>
      <c r="D139" s="26">
        <v>20.8</v>
      </c>
      <c r="E139" s="23">
        <f t="shared" si="8"/>
        <v>12.229807692307689</v>
      </c>
      <c r="F139" s="23">
        <f t="shared" si="9"/>
        <v>81.767434546741114</v>
      </c>
      <c r="G139" s="26">
        <v>5.13</v>
      </c>
      <c r="H139" s="25">
        <f t="shared" si="10"/>
        <v>49.586744639376214</v>
      </c>
      <c r="I139" s="25">
        <f t="shared" si="11"/>
        <v>20.166679770422206</v>
      </c>
    </row>
    <row r="140" spans="1:9" x14ac:dyDescent="0.3">
      <c r="A140" s="28" t="s">
        <v>471</v>
      </c>
      <c r="B140" s="2" t="s">
        <v>112</v>
      </c>
      <c r="C140" s="21">
        <v>3160.4760000000001</v>
      </c>
      <c r="D140" s="26">
        <v>183.79</v>
      </c>
      <c r="E140" s="23">
        <f t="shared" si="8"/>
        <v>17.196126013384841</v>
      </c>
      <c r="F140" s="23">
        <f t="shared" si="9"/>
        <v>58.15263270469385</v>
      </c>
      <c r="G140" s="26">
        <v>45.39</v>
      </c>
      <c r="H140" s="25">
        <f t="shared" si="10"/>
        <v>69.629345670852615</v>
      </c>
      <c r="I140" s="25">
        <f t="shared" si="11"/>
        <v>14.36176069680643</v>
      </c>
    </row>
    <row r="141" spans="1:9" x14ac:dyDescent="0.3">
      <c r="A141" s="28" t="s">
        <v>472</v>
      </c>
      <c r="B141" s="2" t="s">
        <v>113</v>
      </c>
      <c r="C141" s="21">
        <v>556.72</v>
      </c>
      <c r="D141" s="26">
        <v>35.96</v>
      </c>
      <c r="E141" s="23">
        <f t="shared" ref="E141:E205" si="16">IF(D141=0,0,C141/D141)</f>
        <v>15.481646273637375</v>
      </c>
      <c r="F141" s="23">
        <f t="shared" ref="F141:F205" si="17">+D141/C141*1000</f>
        <v>64.592613881304786</v>
      </c>
      <c r="G141" s="26">
        <v>5.33</v>
      </c>
      <c r="H141" s="25">
        <f t="shared" ref="H141:H205" si="18">IF(G141=0,0,+C141/G141)</f>
        <v>104.45028142589119</v>
      </c>
      <c r="I141" s="25">
        <f t="shared" ref="I141:I205" si="19">+G141/C141*1000</f>
        <v>9.5739330363557986</v>
      </c>
    </row>
    <row r="142" spans="1:9" x14ac:dyDescent="0.3">
      <c r="A142" s="28" t="s">
        <v>473</v>
      </c>
      <c r="B142" s="2" t="s">
        <v>114</v>
      </c>
      <c r="C142" s="21">
        <v>917.52600000000007</v>
      </c>
      <c r="D142" s="26">
        <v>50.57</v>
      </c>
      <c r="E142" s="23">
        <f t="shared" si="16"/>
        <v>18.143682024915961</v>
      </c>
      <c r="F142" s="23">
        <f t="shared" si="17"/>
        <v>55.115604353446109</v>
      </c>
      <c r="G142" s="26">
        <v>9.6300000000000008</v>
      </c>
      <c r="H142" s="25">
        <f t="shared" si="18"/>
        <v>95.277881619937688</v>
      </c>
      <c r="I142" s="25">
        <f t="shared" si="19"/>
        <v>10.49561538310631</v>
      </c>
    </row>
    <row r="143" spans="1:9" x14ac:dyDescent="0.3">
      <c r="A143" s="28" t="s">
        <v>474</v>
      </c>
      <c r="B143" s="2" t="s">
        <v>115</v>
      </c>
      <c r="C143" s="21">
        <v>101.866</v>
      </c>
      <c r="D143" s="26">
        <v>9</v>
      </c>
      <c r="E143" s="23">
        <f t="shared" si="16"/>
        <v>11.318444444444445</v>
      </c>
      <c r="F143" s="23">
        <f t="shared" si="17"/>
        <v>88.35136355604422</v>
      </c>
      <c r="G143" s="26">
        <v>1.19</v>
      </c>
      <c r="H143" s="25">
        <f t="shared" si="18"/>
        <v>85.601680672268913</v>
      </c>
      <c r="I143" s="25">
        <f t="shared" si="19"/>
        <v>11.682013625743624</v>
      </c>
    </row>
    <row r="144" spans="1:9" x14ac:dyDescent="0.3">
      <c r="A144" s="28" t="s">
        <v>475</v>
      </c>
      <c r="B144" s="2" t="s">
        <v>116</v>
      </c>
      <c r="C144" s="21">
        <v>102.2</v>
      </c>
      <c r="D144" s="26">
        <v>12.7</v>
      </c>
      <c r="E144" s="23">
        <f t="shared" si="16"/>
        <v>8.0472440944881889</v>
      </c>
      <c r="F144" s="23">
        <f t="shared" si="17"/>
        <v>124.26614481409001</v>
      </c>
      <c r="G144" s="26">
        <v>1.31</v>
      </c>
      <c r="H144" s="25">
        <f t="shared" si="18"/>
        <v>78.015267175572518</v>
      </c>
      <c r="I144" s="25">
        <f t="shared" si="19"/>
        <v>12.818003913894325</v>
      </c>
    </row>
    <row r="145" spans="1:9" x14ac:dyDescent="0.3">
      <c r="A145" s="28" t="s">
        <v>476</v>
      </c>
      <c r="B145" s="2" t="s">
        <v>117</v>
      </c>
      <c r="C145" s="21">
        <v>90</v>
      </c>
      <c r="D145" s="26">
        <v>5</v>
      </c>
      <c r="E145" s="23">
        <f t="shared" si="16"/>
        <v>18</v>
      </c>
      <c r="F145" s="23">
        <f t="shared" si="17"/>
        <v>55.55555555555555</v>
      </c>
      <c r="G145" s="26">
        <v>0.62</v>
      </c>
      <c r="H145" s="25">
        <f t="shared" si="18"/>
        <v>145.16129032258064</v>
      </c>
      <c r="I145" s="25">
        <f t="shared" si="19"/>
        <v>6.8888888888888893</v>
      </c>
    </row>
    <row r="146" spans="1:9" x14ac:dyDescent="0.3">
      <c r="A146" s="28" t="s">
        <v>477</v>
      </c>
      <c r="B146" s="2" t="s">
        <v>118</v>
      </c>
      <c r="C146" s="21">
        <v>201.08800000000002</v>
      </c>
      <c r="D146" s="26">
        <v>15</v>
      </c>
      <c r="E146" s="23">
        <f t="shared" si="16"/>
        <v>13.405866666666668</v>
      </c>
      <c r="F146" s="23">
        <f t="shared" si="17"/>
        <v>74.594207511139388</v>
      </c>
      <c r="G146" s="26">
        <v>1.52</v>
      </c>
      <c r="H146" s="25">
        <f t="shared" si="18"/>
        <v>132.29473684210527</v>
      </c>
      <c r="I146" s="25">
        <f t="shared" si="19"/>
        <v>7.5588796944621253</v>
      </c>
    </row>
    <row r="147" spans="1:9" x14ac:dyDescent="0.3">
      <c r="A147" s="28" t="s">
        <v>478</v>
      </c>
      <c r="B147" s="2" t="s">
        <v>119</v>
      </c>
      <c r="C147" s="21">
        <v>60.4</v>
      </c>
      <c r="D147" s="26">
        <v>10.28</v>
      </c>
      <c r="E147" s="23">
        <f t="shared" si="16"/>
        <v>5.8754863813229576</v>
      </c>
      <c r="F147" s="23">
        <f t="shared" si="17"/>
        <v>170.19867549668874</v>
      </c>
      <c r="G147" s="26">
        <v>1.43</v>
      </c>
      <c r="H147" s="25">
        <f t="shared" si="18"/>
        <v>42.23776223776224</v>
      </c>
      <c r="I147" s="25">
        <f t="shared" si="19"/>
        <v>23.67549668874172</v>
      </c>
    </row>
    <row r="148" spans="1:9" x14ac:dyDescent="0.3">
      <c r="A148" s="28" t="s">
        <v>479</v>
      </c>
      <c r="B148" s="2" t="s">
        <v>120</v>
      </c>
      <c r="C148" s="21">
        <v>84.09</v>
      </c>
      <c r="D148" s="26">
        <v>8.5</v>
      </c>
      <c r="E148" s="23">
        <f t="shared" si="16"/>
        <v>9.8929411764705879</v>
      </c>
      <c r="F148" s="23">
        <f t="shared" si="17"/>
        <v>101.08217386133904</v>
      </c>
      <c r="G148" s="26">
        <v>2.2200000000000002</v>
      </c>
      <c r="H148" s="25">
        <f t="shared" si="18"/>
        <v>37.878378378378379</v>
      </c>
      <c r="I148" s="25">
        <f t="shared" si="19"/>
        <v>26.400285408490902</v>
      </c>
    </row>
    <row r="149" spans="1:9" x14ac:dyDescent="0.3">
      <c r="A149" s="28" t="s">
        <v>480</v>
      </c>
      <c r="B149" s="2" t="s">
        <v>121</v>
      </c>
      <c r="C149" s="21">
        <v>27</v>
      </c>
      <c r="D149" s="26">
        <v>3</v>
      </c>
      <c r="E149" s="23">
        <f t="shared" si="16"/>
        <v>9</v>
      </c>
      <c r="F149" s="23">
        <f t="shared" si="17"/>
        <v>111.1111111111111</v>
      </c>
      <c r="G149" s="26">
        <v>0.7</v>
      </c>
      <c r="H149" s="25">
        <f t="shared" si="18"/>
        <v>38.571428571428577</v>
      </c>
      <c r="I149" s="25">
        <f t="shared" si="19"/>
        <v>25.925925925925924</v>
      </c>
    </row>
    <row r="150" spans="1:9" x14ac:dyDescent="0.3">
      <c r="A150" s="28" t="s">
        <v>481</v>
      </c>
      <c r="B150" s="2" t="s">
        <v>122</v>
      </c>
      <c r="C150" s="21">
        <v>2888.1639999999998</v>
      </c>
      <c r="D150" s="26">
        <v>47.5</v>
      </c>
      <c r="E150" s="23">
        <f t="shared" si="16"/>
        <v>60.803452631578942</v>
      </c>
      <c r="F150" s="23">
        <f t="shared" si="17"/>
        <v>16.446434482252393</v>
      </c>
      <c r="G150" s="26">
        <v>16.84</v>
      </c>
      <c r="H150" s="25">
        <f t="shared" si="18"/>
        <v>171.50617577197147</v>
      </c>
      <c r="I150" s="25">
        <f t="shared" si="19"/>
        <v>5.8306938248659019</v>
      </c>
    </row>
    <row r="151" spans="1:9" x14ac:dyDescent="0.3">
      <c r="A151" s="28" t="s">
        <v>482</v>
      </c>
      <c r="B151" s="2" t="s">
        <v>123</v>
      </c>
      <c r="C151" s="21">
        <v>1064.3499999999999</v>
      </c>
      <c r="D151" s="26">
        <v>55.09</v>
      </c>
      <c r="E151" s="23">
        <f t="shared" si="16"/>
        <v>19.320203303684877</v>
      </c>
      <c r="F151" s="23">
        <f t="shared" si="17"/>
        <v>51.759289707333124</v>
      </c>
      <c r="G151" s="26">
        <v>5.28</v>
      </c>
      <c r="H151" s="25">
        <f t="shared" si="18"/>
        <v>201.58143939393938</v>
      </c>
      <c r="I151" s="25">
        <f t="shared" si="19"/>
        <v>4.9607741814252835</v>
      </c>
    </row>
    <row r="152" spans="1:9" x14ac:dyDescent="0.3">
      <c r="A152" s="28" t="s">
        <v>483</v>
      </c>
      <c r="B152" s="2" t="s">
        <v>124</v>
      </c>
      <c r="C152" s="21">
        <v>199.09200000000004</v>
      </c>
      <c r="D152" s="26">
        <v>18</v>
      </c>
      <c r="E152" s="23">
        <f t="shared" si="16"/>
        <v>11.06066666666667</v>
      </c>
      <c r="F152" s="23">
        <f t="shared" si="17"/>
        <v>90.410463504309547</v>
      </c>
      <c r="G152" s="26">
        <v>3.35</v>
      </c>
      <c r="H152" s="25">
        <f t="shared" si="18"/>
        <v>59.430447761194038</v>
      </c>
      <c r="I152" s="25">
        <f t="shared" si="19"/>
        <v>16.826391818857608</v>
      </c>
    </row>
    <row r="153" spans="1:9" x14ac:dyDescent="0.3">
      <c r="A153" s="28" t="s">
        <v>484</v>
      </c>
      <c r="B153" s="2" t="s">
        <v>125</v>
      </c>
      <c r="C153" s="21">
        <v>773.64800000000014</v>
      </c>
      <c r="D153" s="26">
        <v>44.8</v>
      </c>
      <c r="E153" s="23">
        <f t="shared" si="16"/>
        <v>17.268928571428575</v>
      </c>
      <c r="F153" s="23">
        <f t="shared" si="17"/>
        <v>57.907472132029021</v>
      </c>
      <c r="G153" s="26">
        <v>7.84</v>
      </c>
      <c r="H153" s="25">
        <f t="shared" si="18"/>
        <v>98.679591836734716</v>
      </c>
      <c r="I153" s="25">
        <f t="shared" si="19"/>
        <v>10.13380762310508</v>
      </c>
    </row>
    <row r="154" spans="1:9" x14ac:dyDescent="0.3">
      <c r="A154" s="28" t="s">
        <v>485</v>
      </c>
      <c r="B154" s="2" t="s">
        <v>126</v>
      </c>
      <c r="C154" s="21">
        <v>57.8</v>
      </c>
      <c r="D154" s="26">
        <v>4.74</v>
      </c>
      <c r="E154" s="23">
        <f t="shared" si="16"/>
        <v>12.194092827004217</v>
      </c>
      <c r="F154" s="23">
        <f t="shared" si="17"/>
        <v>82.006920415224926</v>
      </c>
      <c r="G154" s="26">
        <v>1.7</v>
      </c>
      <c r="H154" s="25">
        <f t="shared" si="18"/>
        <v>34</v>
      </c>
      <c r="I154" s="25">
        <f t="shared" si="19"/>
        <v>29.411764705882351</v>
      </c>
    </row>
    <row r="155" spans="1:9" x14ac:dyDescent="0.3">
      <c r="A155" s="28" t="s">
        <v>486</v>
      </c>
      <c r="B155" s="2" t="s">
        <v>127</v>
      </c>
      <c r="C155" s="21">
        <v>599.01999999999987</v>
      </c>
      <c r="D155" s="26">
        <v>36.78</v>
      </c>
      <c r="E155" s="23">
        <f t="shared" si="16"/>
        <v>16.286568787384443</v>
      </c>
      <c r="F155" s="23">
        <f t="shared" si="17"/>
        <v>61.400287135654914</v>
      </c>
      <c r="G155" s="26">
        <v>8.76</v>
      </c>
      <c r="H155" s="25">
        <f t="shared" si="18"/>
        <v>68.381278538812765</v>
      </c>
      <c r="I155" s="25">
        <f t="shared" si="19"/>
        <v>14.623885679943912</v>
      </c>
    </row>
    <row r="156" spans="1:9" x14ac:dyDescent="0.3">
      <c r="A156" s="28" t="s">
        <v>487</v>
      </c>
      <c r="B156" s="2" t="s">
        <v>128</v>
      </c>
      <c r="C156" s="21">
        <v>424.08600000000007</v>
      </c>
      <c r="D156" s="26">
        <v>27.93</v>
      </c>
      <c r="E156" s="23">
        <f t="shared" si="16"/>
        <v>15.183888292158972</v>
      </c>
      <c r="F156" s="23">
        <f t="shared" si="17"/>
        <v>65.859283258584341</v>
      </c>
      <c r="G156" s="26">
        <v>13.75</v>
      </c>
      <c r="H156" s="25">
        <f t="shared" si="18"/>
        <v>30.842618181818185</v>
      </c>
      <c r="I156" s="25">
        <f t="shared" si="19"/>
        <v>32.422668986950754</v>
      </c>
    </row>
    <row r="157" spans="1:9" x14ac:dyDescent="0.3">
      <c r="A157" s="28" t="s">
        <v>488</v>
      </c>
      <c r="B157" s="2" t="s">
        <v>129</v>
      </c>
      <c r="C157" s="21">
        <v>603.47599999999989</v>
      </c>
      <c r="D157" s="26">
        <v>32</v>
      </c>
      <c r="E157" s="23">
        <f t="shared" si="16"/>
        <v>18.858624999999996</v>
      </c>
      <c r="F157" s="23">
        <f t="shared" si="17"/>
        <v>53.02613525641452</v>
      </c>
      <c r="G157" s="26">
        <v>7.66</v>
      </c>
      <c r="H157" s="25">
        <f t="shared" si="18"/>
        <v>78.782767624020877</v>
      </c>
      <c r="I157" s="25">
        <f t="shared" si="19"/>
        <v>12.693131127004225</v>
      </c>
    </row>
    <row r="158" spans="1:9" x14ac:dyDescent="0.3">
      <c r="A158" s="28" t="s">
        <v>489</v>
      </c>
      <c r="B158" s="2" t="s">
        <v>130</v>
      </c>
      <c r="C158" s="21">
        <v>788.98199999999997</v>
      </c>
      <c r="D158" s="26">
        <v>40.950000000000003</v>
      </c>
      <c r="E158" s="23">
        <f t="shared" si="16"/>
        <v>19.266959706959703</v>
      </c>
      <c r="F158" s="23">
        <f t="shared" si="17"/>
        <v>51.90232476786543</v>
      </c>
      <c r="G158" s="26">
        <v>14.58</v>
      </c>
      <c r="H158" s="25">
        <f t="shared" si="18"/>
        <v>54.113991769547326</v>
      </c>
      <c r="I158" s="25">
        <f t="shared" si="19"/>
        <v>18.479509038229008</v>
      </c>
    </row>
    <row r="159" spans="1:9" x14ac:dyDescent="0.3">
      <c r="A159" s="28" t="s">
        <v>490</v>
      </c>
      <c r="B159" s="2" t="s">
        <v>131</v>
      </c>
      <c r="C159" s="21">
        <v>312.28000000000009</v>
      </c>
      <c r="D159" s="26">
        <v>6</v>
      </c>
      <c r="E159" s="23">
        <f t="shared" si="16"/>
        <v>52.046666666666681</v>
      </c>
      <c r="F159" s="23">
        <f t="shared" si="17"/>
        <v>19.213526322531056</v>
      </c>
      <c r="G159" s="26">
        <v>2.88</v>
      </c>
      <c r="H159" s="25">
        <f t="shared" si="18"/>
        <v>108.43055555555559</v>
      </c>
      <c r="I159" s="25">
        <f t="shared" si="19"/>
        <v>9.2224926348149054</v>
      </c>
    </row>
    <row r="160" spans="1:9" x14ac:dyDescent="0.3">
      <c r="A160" s="28" t="s">
        <v>491</v>
      </c>
      <c r="B160" s="2" t="s">
        <v>132</v>
      </c>
      <c r="C160" s="21">
        <v>813.59199999999998</v>
      </c>
      <c r="D160" s="26">
        <v>49.75</v>
      </c>
      <c r="E160" s="23">
        <f t="shared" si="16"/>
        <v>16.353608040201006</v>
      </c>
      <c r="F160" s="23">
        <f t="shared" si="17"/>
        <v>61.148585531814476</v>
      </c>
      <c r="G160" s="26">
        <v>16.13</v>
      </c>
      <c r="H160" s="25">
        <f t="shared" si="18"/>
        <v>50.439677619342845</v>
      </c>
      <c r="I160" s="25">
        <f t="shared" si="19"/>
        <v>19.825662002576227</v>
      </c>
    </row>
    <row r="161" spans="1:9" x14ac:dyDescent="0.3">
      <c r="A161" s="28" t="s">
        <v>492</v>
      </c>
      <c r="B161" s="2" t="s">
        <v>133</v>
      </c>
      <c r="C161" s="21">
        <v>822.73199999999986</v>
      </c>
      <c r="D161" s="26">
        <v>53</v>
      </c>
      <c r="E161" s="23">
        <f t="shared" si="16"/>
        <v>15.523245283018865</v>
      </c>
      <c r="F161" s="23">
        <f t="shared" si="17"/>
        <v>64.419519357457844</v>
      </c>
      <c r="G161" s="26">
        <v>12.39</v>
      </c>
      <c r="H161" s="25">
        <f t="shared" si="18"/>
        <v>66.402905569007245</v>
      </c>
      <c r="I161" s="25">
        <f t="shared" si="19"/>
        <v>15.059581978092504</v>
      </c>
    </row>
    <row r="162" spans="1:9" x14ac:dyDescent="0.3">
      <c r="A162" s="28" t="s">
        <v>493</v>
      </c>
      <c r="B162" s="2" t="s">
        <v>134</v>
      </c>
      <c r="C162" s="21">
        <v>269.99</v>
      </c>
      <c r="D162" s="26">
        <v>20.16</v>
      </c>
      <c r="E162" s="23">
        <f t="shared" si="16"/>
        <v>13.392361111111111</v>
      </c>
      <c r="F162" s="23">
        <f t="shared" si="17"/>
        <v>74.669432201192635</v>
      </c>
      <c r="G162" s="26">
        <v>7.5</v>
      </c>
      <c r="H162" s="25">
        <f t="shared" si="18"/>
        <v>35.998666666666665</v>
      </c>
      <c r="I162" s="25">
        <f t="shared" si="19"/>
        <v>27.778806622467496</v>
      </c>
    </row>
    <row r="163" spans="1:9" x14ac:dyDescent="0.3">
      <c r="A163" s="28" t="s">
        <v>494</v>
      </c>
      <c r="B163" s="2" t="s">
        <v>135</v>
      </c>
      <c r="C163" s="21">
        <v>2855.038</v>
      </c>
      <c r="D163" s="26">
        <v>173.64</v>
      </c>
      <c r="E163" s="23">
        <f t="shared" si="16"/>
        <v>16.442282884128083</v>
      </c>
      <c r="F163" s="23">
        <f t="shared" si="17"/>
        <v>60.818805213800999</v>
      </c>
      <c r="G163" s="26">
        <v>49.66</v>
      </c>
      <c r="H163" s="25">
        <f t="shared" si="18"/>
        <v>57.491703584373745</v>
      </c>
      <c r="I163" s="25">
        <f t="shared" si="19"/>
        <v>17.39381402279059</v>
      </c>
    </row>
    <row r="164" spans="1:9" x14ac:dyDescent="0.3">
      <c r="A164" s="28" t="s">
        <v>495</v>
      </c>
      <c r="B164" s="2" t="s">
        <v>136</v>
      </c>
      <c r="C164" s="21">
        <v>333.92600000000004</v>
      </c>
      <c r="D164" s="26">
        <v>23.04</v>
      </c>
      <c r="E164" s="23">
        <f t="shared" si="16"/>
        <v>14.493315972222225</v>
      </c>
      <c r="F164" s="23">
        <f t="shared" si="17"/>
        <v>68.997322760132477</v>
      </c>
      <c r="G164" s="26">
        <v>7.82</v>
      </c>
      <c r="H164" s="25">
        <f t="shared" si="18"/>
        <v>42.701534526854225</v>
      </c>
      <c r="I164" s="25">
        <f t="shared" si="19"/>
        <v>23.418362152093575</v>
      </c>
    </row>
    <row r="165" spans="1:9" x14ac:dyDescent="0.3">
      <c r="A165" s="28" t="s">
        <v>496</v>
      </c>
      <c r="B165" s="2" t="s">
        <v>137</v>
      </c>
      <c r="C165" s="21">
        <v>3252.768</v>
      </c>
      <c r="D165" s="26">
        <v>199.56</v>
      </c>
      <c r="E165" s="23">
        <f t="shared" si="16"/>
        <v>16.299699338544798</v>
      </c>
      <c r="F165" s="23">
        <f t="shared" si="17"/>
        <v>61.350824897441193</v>
      </c>
      <c r="G165" s="26">
        <v>51.7</v>
      </c>
      <c r="H165" s="25">
        <f t="shared" si="18"/>
        <v>62.91620889748549</v>
      </c>
      <c r="I165" s="25">
        <f t="shared" si="19"/>
        <v>15.894155377819756</v>
      </c>
    </row>
    <row r="166" spans="1:9" x14ac:dyDescent="0.3">
      <c r="A166" s="28" t="s">
        <v>497</v>
      </c>
      <c r="B166" s="2" t="s">
        <v>138</v>
      </c>
      <c r="C166" s="21">
        <v>62.613999999999997</v>
      </c>
      <c r="D166" s="26">
        <v>11.15</v>
      </c>
      <c r="E166" s="23">
        <f t="shared" si="16"/>
        <v>5.6156053811659188</v>
      </c>
      <c r="F166" s="23">
        <f t="shared" si="17"/>
        <v>178.07519085188616</v>
      </c>
      <c r="G166" s="26">
        <v>0.48</v>
      </c>
      <c r="H166" s="25">
        <f t="shared" si="18"/>
        <v>130.44583333333333</v>
      </c>
      <c r="I166" s="25">
        <f t="shared" si="19"/>
        <v>7.666017184655189</v>
      </c>
    </row>
    <row r="167" spans="1:9" x14ac:dyDescent="0.3">
      <c r="A167" s="28" t="s">
        <v>498</v>
      </c>
      <c r="B167" s="2" t="s">
        <v>343</v>
      </c>
      <c r="C167" s="21">
        <v>707.06600000000014</v>
      </c>
      <c r="D167" s="26">
        <v>43.33</v>
      </c>
      <c r="E167" s="23">
        <f t="shared" si="16"/>
        <v>16.318162935610435</v>
      </c>
      <c r="F167" s="23">
        <f t="shared" si="17"/>
        <v>61.281407959087254</v>
      </c>
      <c r="G167" s="26">
        <v>10.56</v>
      </c>
      <c r="H167" s="25">
        <f t="shared" si="18"/>
        <v>66.957007575757586</v>
      </c>
      <c r="I167" s="25">
        <f t="shared" si="19"/>
        <v>14.934956566996572</v>
      </c>
    </row>
    <row r="168" spans="1:9" x14ac:dyDescent="0.3">
      <c r="A168" s="28" t="s">
        <v>499</v>
      </c>
      <c r="B168" s="2" t="s">
        <v>139</v>
      </c>
      <c r="C168" s="21">
        <v>102.34</v>
      </c>
      <c r="D168" s="26">
        <v>10.68</v>
      </c>
      <c r="E168" s="23">
        <f t="shared" si="16"/>
        <v>9.582397003745319</v>
      </c>
      <c r="F168" s="23">
        <f t="shared" si="17"/>
        <v>104.3580222786789</v>
      </c>
      <c r="G168" s="26">
        <v>2.17</v>
      </c>
      <c r="H168" s="25">
        <f t="shared" si="18"/>
        <v>47.161290322580648</v>
      </c>
      <c r="I168" s="25">
        <f t="shared" si="19"/>
        <v>21.203830369357046</v>
      </c>
    </row>
    <row r="169" spans="1:9" x14ac:dyDescent="0.3">
      <c r="A169" s="28" t="s">
        <v>500</v>
      </c>
      <c r="B169" s="2" t="s">
        <v>140</v>
      </c>
      <c r="C169" s="21">
        <v>90.35</v>
      </c>
      <c r="D169" s="26">
        <v>9</v>
      </c>
      <c r="E169" s="23">
        <f t="shared" si="16"/>
        <v>10.038888888888888</v>
      </c>
      <c r="F169" s="23">
        <f t="shared" si="17"/>
        <v>99.612617598229122</v>
      </c>
      <c r="G169" s="26">
        <v>3.45</v>
      </c>
      <c r="H169" s="25">
        <f t="shared" si="18"/>
        <v>26.188405797101446</v>
      </c>
      <c r="I169" s="25">
        <f t="shared" si="19"/>
        <v>38.184836745987823</v>
      </c>
    </row>
    <row r="170" spans="1:9" x14ac:dyDescent="0.3">
      <c r="A170" s="28" t="s">
        <v>501</v>
      </c>
      <c r="B170" s="2" t="s">
        <v>141</v>
      </c>
      <c r="C170" s="21">
        <v>207.24</v>
      </c>
      <c r="D170" s="26">
        <v>16.89</v>
      </c>
      <c r="E170" s="23">
        <f t="shared" si="16"/>
        <v>12.269982238010657</v>
      </c>
      <c r="F170" s="23">
        <f t="shared" si="17"/>
        <v>81.499710480602204</v>
      </c>
      <c r="G170" s="26">
        <v>5.62</v>
      </c>
      <c r="H170" s="25">
        <f t="shared" si="18"/>
        <v>36.87544483985765</v>
      </c>
      <c r="I170" s="25">
        <f t="shared" si="19"/>
        <v>27.118316927234122</v>
      </c>
    </row>
    <row r="171" spans="1:9" x14ac:dyDescent="0.3">
      <c r="A171" s="28" t="s">
        <v>502</v>
      </c>
      <c r="B171" s="2" t="s">
        <v>142</v>
      </c>
      <c r="C171" s="21">
        <v>224.08400000000003</v>
      </c>
      <c r="D171" s="26">
        <v>20.68</v>
      </c>
      <c r="E171" s="23">
        <f t="shared" si="16"/>
        <v>10.835783365570601</v>
      </c>
      <c r="F171" s="23">
        <f t="shared" si="17"/>
        <v>92.286821013548476</v>
      </c>
      <c r="G171" s="26">
        <v>3.82</v>
      </c>
      <c r="H171" s="25">
        <f t="shared" si="18"/>
        <v>58.660732984293205</v>
      </c>
      <c r="I171" s="25">
        <f t="shared" si="19"/>
        <v>17.04717873654522</v>
      </c>
    </row>
    <row r="172" spans="1:9" x14ac:dyDescent="0.3">
      <c r="A172" s="28" t="s">
        <v>503</v>
      </c>
      <c r="B172" s="2" t="s">
        <v>143</v>
      </c>
      <c r="C172" s="21">
        <v>108.08600000000001</v>
      </c>
      <c r="D172" s="26">
        <v>14.25</v>
      </c>
      <c r="E172" s="23">
        <f t="shared" si="16"/>
        <v>7.5849824561403514</v>
      </c>
      <c r="F172" s="23">
        <f t="shared" si="17"/>
        <v>131.83946116980923</v>
      </c>
      <c r="G172" s="26">
        <v>3.24</v>
      </c>
      <c r="H172" s="25">
        <f t="shared" si="18"/>
        <v>33.359876543209879</v>
      </c>
      <c r="I172" s="25">
        <f t="shared" si="19"/>
        <v>29.976130118609255</v>
      </c>
    </row>
    <row r="173" spans="1:9" x14ac:dyDescent="0.3">
      <c r="A173" s="28" t="s">
        <v>504</v>
      </c>
      <c r="B173" s="2" t="s">
        <v>144</v>
      </c>
      <c r="C173" s="21">
        <v>638.08600000000001</v>
      </c>
      <c r="D173" s="26">
        <v>41.97</v>
      </c>
      <c r="E173" s="23">
        <f t="shared" si="16"/>
        <v>15.203383369073148</v>
      </c>
      <c r="F173" s="23">
        <f t="shared" si="17"/>
        <v>65.774832859520501</v>
      </c>
      <c r="G173" s="26">
        <v>9.27</v>
      </c>
      <c r="H173" s="25">
        <f t="shared" si="18"/>
        <v>68.833441208198494</v>
      </c>
      <c r="I173" s="25">
        <f t="shared" si="19"/>
        <v>14.527822268471647</v>
      </c>
    </row>
    <row r="174" spans="1:9" x14ac:dyDescent="0.3">
      <c r="A174" s="28" t="s">
        <v>505</v>
      </c>
      <c r="B174" s="2" t="s">
        <v>145</v>
      </c>
      <c r="C174" s="21">
        <v>212</v>
      </c>
      <c r="D174" s="26">
        <v>14.66</v>
      </c>
      <c r="E174" s="23">
        <f t="shared" si="16"/>
        <v>14.461118690313779</v>
      </c>
      <c r="F174" s="23">
        <f t="shared" si="17"/>
        <v>69.150943396226424</v>
      </c>
      <c r="G174" s="26">
        <v>3.62</v>
      </c>
      <c r="H174" s="25">
        <f t="shared" si="18"/>
        <v>58.563535911602209</v>
      </c>
      <c r="I174" s="25">
        <f t="shared" si="19"/>
        <v>17.075471698113208</v>
      </c>
    </row>
    <row r="175" spans="1:9" x14ac:dyDescent="0.3">
      <c r="A175" s="28" t="s">
        <v>506</v>
      </c>
      <c r="B175" s="2" t="s">
        <v>146</v>
      </c>
      <c r="C175" s="21">
        <v>239.5</v>
      </c>
      <c r="D175" s="26">
        <v>13</v>
      </c>
      <c r="E175" s="23">
        <f t="shared" si="16"/>
        <v>18.423076923076923</v>
      </c>
      <c r="F175" s="23">
        <f t="shared" si="17"/>
        <v>54.279749478079339</v>
      </c>
      <c r="G175" s="26">
        <v>1.74</v>
      </c>
      <c r="H175" s="25">
        <f t="shared" si="18"/>
        <v>137.64367816091954</v>
      </c>
      <c r="I175" s="25">
        <f t="shared" si="19"/>
        <v>7.2651356993736949</v>
      </c>
    </row>
    <row r="176" spans="1:9" x14ac:dyDescent="0.3">
      <c r="A176" s="28" t="s">
        <v>507</v>
      </c>
      <c r="B176" s="2" t="s">
        <v>147</v>
      </c>
      <c r="C176" s="21">
        <v>4269.5240000000003</v>
      </c>
      <c r="D176" s="26">
        <v>275.60000000000002</v>
      </c>
      <c r="E176" s="23">
        <f t="shared" si="16"/>
        <v>15.491741654571843</v>
      </c>
      <c r="F176" s="23">
        <f t="shared" si="17"/>
        <v>64.550521322751678</v>
      </c>
      <c r="G176" s="26">
        <v>60.49</v>
      </c>
      <c r="H176" s="25">
        <f t="shared" si="18"/>
        <v>70.582311125805916</v>
      </c>
      <c r="I176" s="25">
        <f t="shared" si="19"/>
        <v>14.167855714126446</v>
      </c>
    </row>
    <row r="177" spans="1:9" x14ac:dyDescent="0.3">
      <c r="A177" s="28" t="s">
        <v>508</v>
      </c>
      <c r="B177" s="2" t="s">
        <v>148</v>
      </c>
      <c r="C177" s="21">
        <v>861.14599999999984</v>
      </c>
      <c r="D177" s="26">
        <v>14</v>
      </c>
      <c r="E177" s="23">
        <f t="shared" si="16"/>
        <v>61.510428571428562</v>
      </c>
      <c r="F177" s="23">
        <f t="shared" si="17"/>
        <v>16.257405828976736</v>
      </c>
      <c r="G177" s="26">
        <v>3.43</v>
      </c>
      <c r="H177" s="25">
        <f t="shared" si="18"/>
        <v>251.06297376093289</v>
      </c>
      <c r="I177" s="25">
        <f t="shared" si="19"/>
        <v>3.9830644280993015</v>
      </c>
    </row>
    <row r="178" spans="1:9" x14ac:dyDescent="0.3">
      <c r="A178" s="28" t="s">
        <v>509</v>
      </c>
      <c r="B178" s="2" t="s">
        <v>149</v>
      </c>
      <c r="C178" s="21">
        <v>736.07</v>
      </c>
      <c r="D178" s="26">
        <v>60</v>
      </c>
      <c r="E178" s="23">
        <f t="shared" si="16"/>
        <v>12.267833333333334</v>
      </c>
      <c r="F178" s="23">
        <f t="shared" si="17"/>
        <v>81.513986441506916</v>
      </c>
      <c r="G178" s="26">
        <v>15.68</v>
      </c>
      <c r="H178" s="25">
        <f t="shared" si="18"/>
        <v>46.943239795918373</v>
      </c>
      <c r="I178" s="25">
        <f t="shared" si="19"/>
        <v>21.302321790047142</v>
      </c>
    </row>
    <row r="179" spans="1:9" x14ac:dyDescent="0.3">
      <c r="A179" s="28" t="s">
        <v>510</v>
      </c>
      <c r="B179" s="2" t="s">
        <v>150</v>
      </c>
      <c r="C179" s="21">
        <v>2240.14</v>
      </c>
      <c r="D179" s="26">
        <v>139.74</v>
      </c>
      <c r="E179" s="23">
        <f t="shared" si="16"/>
        <v>16.030771432660654</v>
      </c>
      <c r="F179" s="23">
        <f t="shared" si="17"/>
        <v>62.380029819564854</v>
      </c>
      <c r="G179" s="26">
        <v>27.8</v>
      </c>
      <c r="H179" s="25">
        <f t="shared" si="18"/>
        <v>80.580575539568343</v>
      </c>
      <c r="I179" s="25">
        <f t="shared" si="19"/>
        <v>12.409938664547752</v>
      </c>
    </row>
    <row r="180" spans="1:9" x14ac:dyDescent="0.3">
      <c r="A180" s="28" t="s">
        <v>511</v>
      </c>
      <c r="B180" s="2" t="s">
        <v>151</v>
      </c>
      <c r="C180" s="21">
        <v>320.142</v>
      </c>
      <c r="D180" s="26">
        <v>24</v>
      </c>
      <c r="E180" s="23">
        <f t="shared" si="16"/>
        <v>13.33925</v>
      </c>
      <c r="F180" s="23">
        <f t="shared" si="17"/>
        <v>74.966733512004041</v>
      </c>
      <c r="G180" s="26">
        <v>9.36</v>
      </c>
      <c r="H180" s="25">
        <f t="shared" si="18"/>
        <v>34.203205128205127</v>
      </c>
      <c r="I180" s="25">
        <f t="shared" si="19"/>
        <v>29.237026069681576</v>
      </c>
    </row>
    <row r="181" spans="1:9" x14ac:dyDescent="0.3">
      <c r="A181" s="28" t="s">
        <v>512</v>
      </c>
      <c r="B181" s="2" t="s">
        <v>152</v>
      </c>
      <c r="C181" s="21">
        <v>125</v>
      </c>
      <c r="D181" s="26">
        <v>10.4</v>
      </c>
      <c r="E181" s="23">
        <f t="shared" si="16"/>
        <v>12.019230769230768</v>
      </c>
      <c r="F181" s="23">
        <f t="shared" si="17"/>
        <v>83.2</v>
      </c>
      <c r="G181" s="26">
        <v>5.87</v>
      </c>
      <c r="H181" s="25">
        <f t="shared" si="18"/>
        <v>21.29471890971039</v>
      </c>
      <c r="I181" s="25">
        <f t="shared" si="19"/>
        <v>46.96</v>
      </c>
    </row>
    <row r="182" spans="1:9" x14ac:dyDescent="0.3">
      <c r="A182" s="28" t="s">
        <v>513</v>
      </c>
      <c r="B182" s="2" t="s">
        <v>153</v>
      </c>
      <c r="C182" s="21">
        <v>5563.8480000000009</v>
      </c>
      <c r="D182" s="26">
        <v>254.07</v>
      </c>
      <c r="E182" s="23">
        <f t="shared" si="16"/>
        <v>21.898878261896332</v>
      </c>
      <c r="F182" s="23">
        <f t="shared" si="17"/>
        <v>45.664439431127519</v>
      </c>
      <c r="G182" s="26">
        <v>43.38</v>
      </c>
      <c r="H182" s="25">
        <f t="shared" si="18"/>
        <v>128.25836791147995</v>
      </c>
      <c r="I182" s="25">
        <f t="shared" si="19"/>
        <v>7.7967622408088788</v>
      </c>
    </row>
    <row r="183" spans="1:9" x14ac:dyDescent="0.3">
      <c r="A183" s="28" t="s">
        <v>514</v>
      </c>
      <c r="B183" s="2" t="s">
        <v>154</v>
      </c>
      <c r="C183" s="21">
        <v>1043.6759999999999</v>
      </c>
      <c r="D183" s="26">
        <v>63.69</v>
      </c>
      <c r="E183" s="23">
        <f t="shared" si="16"/>
        <v>16.386811116344795</v>
      </c>
      <c r="F183" s="23">
        <f t="shared" si="17"/>
        <v>61.024685822036723</v>
      </c>
      <c r="G183" s="26">
        <v>24.25</v>
      </c>
      <c r="H183" s="25">
        <f t="shared" si="18"/>
        <v>43.038185567010309</v>
      </c>
      <c r="I183" s="25">
        <f t="shared" si="19"/>
        <v>23.235180266672799</v>
      </c>
    </row>
    <row r="184" spans="1:9" x14ac:dyDescent="0.3">
      <c r="A184" s="28" t="s">
        <v>515</v>
      </c>
      <c r="B184" s="2" t="s">
        <v>155</v>
      </c>
      <c r="C184" s="21">
        <v>969.48799999999994</v>
      </c>
      <c r="D184" s="26">
        <v>59.92</v>
      </c>
      <c r="E184" s="23">
        <f t="shared" si="16"/>
        <v>16.179706275033375</v>
      </c>
      <c r="F184" s="23">
        <f t="shared" si="17"/>
        <v>61.805819154027695</v>
      </c>
      <c r="G184" s="26">
        <v>20.7</v>
      </c>
      <c r="H184" s="25">
        <f t="shared" si="18"/>
        <v>46.835169082125603</v>
      </c>
      <c r="I184" s="25">
        <f t="shared" si="19"/>
        <v>21.351476243130396</v>
      </c>
    </row>
    <row r="185" spans="1:9" x14ac:dyDescent="0.3">
      <c r="A185" s="28" t="s">
        <v>516</v>
      </c>
      <c r="B185" s="2" t="s">
        <v>156</v>
      </c>
      <c r="C185" s="21">
        <v>224.28400000000002</v>
      </c>
      <c r="D185" s="26">
        <v>18.649999999999999</v>
      </c>
      <c r="E185" s="23">
        <f t="shared" si="16"/>
        <v>12.025951742627347</v>
      </c>
      <c r="F185" s="23">
        <f t="shared" si="17"/>
        <v>83.153501810204901</v>
      </c>
      <c r="G185" s="26">
        <v>2.65</v>
      </c>
      <c r="H185" s="25">
        <f t="shared" si="18"/>
        <v>84.635471698113221</v>
      </c>
      <c r="I185" s="25">
        <f t="shared" si="19"/>
        <v>11.815376932817319</v>
      </c>
    </row>
    <row r="186" spans="1:9" x14ac:dyDescent="0.3">
      <c r="A186" s="28" t="s">
        <v>517</v>
      </c>
      <c r="B186" s="2" t="s">
        <v>157</v>
      </c>
      <c r="C186" s="21">
        <v>744.11800000000017</v>
      </c>
      <c r="D186" s="26">
        <v>48.63</v>
      </c>
      <c r="E186" s="23">
        <f t="shared" si="16"/>
        <v>15.301624511618344</v>
      </c>
      <c r="F186" s="23">
        <f t="shared" si="17"/>
        <v>65.35253817270916</v>
      </c>
      <c r="G186" s="26">
        <v>9.65</v>
      </c>
      <c r="H186" s="25">
        <f t="shared" si="18"/>
        <v>77.110673575129553</v>
      </c>
      <c r="I186" s="25">
        <f t="shared" si="19"/>
        <v>12.968373295633217</v>
      </c>
    </row>
    <row r="187" spans="1:9" x14ac:dyDescent="0.3">
      <c r="A187" s="28" t="s">
        <v>518</v>
      </c>
      <c r="B187" s="2" t="s">
        <v>158</v>
      </c>
      <c r="C187" s="21">
        <v>1075.6959999999999</v>
      </c>
      <c r="D187" s="26">
        <v>71.010000000000005</v>
      </c>
      <c r="E187" s="23">
        <f t="shared" si="16"/>
        <v>15.148514293761441</v>
      </c>
      <c r="F187" s="23">
        <f t="shared" si="17"/>
        <v>66.013074325831838</v>
      </c>
      <c r="G187" s="26">
        <v>19.47</v>
      </c>
      <c r="H187" s="25">
        <f t="shared" si="18"/>
        <v>55.248895737031326</v>
      </c>
      <c r="I187" s="25">
        <f t="shared" si="19"/>
        <v>18.099909268045991</v>
      </c>
    </row>
    <row r="188" spans="1:9" x14ac:dyDescent="0.3">
      <c r="A188" s="28" t="s">
        <v>519</v>
      </c>
      <c r="B188" s="2" t="s">
        <v>159</v>
      </c>
      <c r="C188" s="21">
        <v>466.78399999999999</v>
      </c>
      <c r="D188" s="26">
        <v>39.549999999999997</v>
      </c>
      <c r="E188" s="23">
        <f t="shared" si="16"/>
        <v>11.802376738305943</v>
      </c>
      <c r="F188" s="23">
        <f t="shared" si="17"/>
        <v>84.728696784808392</v>
      </c>
      <c r="G188" s="26">
        <v>7.16</v>
      </c>
      <c r="H188" s="25">
        <f t="shared" si="18"/>
        <v>65.19329608938547</v>
      </c>
      <c r="I188" s="25">
        <f t="shared" si="19"/>
        <v>15.339000479879346</v>
      </c>
    </row>
    <row r="189" spans="1:9" x14ac:dyDescent="0.3">
      <c r="A189" s="28" t="s">
        <v>656</v>
      </c>
      <c r="B189" s="2" t="s">
        <v>657</v>
      </c>
      <c r="C189" s="21">
        <v>173</v>
      </c>
      <c r="D189" s="26">
        <v>14</v>
      </c>
      <c r="E189" s="23">
        <f t="shared" ref="E189" si="20">IF(D189=0,0,C189/D189)</f>
        <v>12.357142857142858</v>
      </c>
      <c r="F189" s="23">
        <f t="shared" ref="F189" si="21">+D189/C189*1000</f>
        <v>80.924855491329481</v>
      </c>
      <c r="G189" s="26">
        <v>0.71</v>
      </c>
      <c r="H189" s="25">
        <f t="shared" ref="H189" si="22">IF(G189=0,0,+C189/G189)</f>
        <v>243.66197183098592</v>
      </c>
      <c r="I189" s="25">
        <f t="shared" ref="I189" si="23">+G189/C189*1000</f>
        <v>4.1040462427745661</v>
      </c>
    </row>
    <row r="190" spans="1:9" x14ac:dyDescent="0.3">
      <c r="A190" s="28" t="s">
        <v>520</v>
      </c>
      <c r="B190" s="2" t="s">
        <v>160</v>
      </c>
      <c r="C190" s="21">
        <v>985.14799999999991</v>
      </c>
      <c r="D190" s="26">
        <v>54.62</v>
      </c>
      <c r="E190" s="23">
        <f t="shared" si="16"/>
        <v>18.036396924203586</v>
      </c>
      <c r="F190" s="23">
        <f t="shared" si="17"/>
        <v>55.443446060896434</v>
      </c>
      <c r="G190" s="26">
        <v>6.45</v>
      </c>
      <c r="H190" s="25">
        <f t="shared" si="18"/>
        <v>152.73612403100773</v>
      </c>
      <c r="I190" s="25">
        <f t="shared" si="19"/>
        <v>6.5472396025774815</v>
      </c>
    </row>
    <row r="191" spans="1:9" x14ac:dyDescent="0.3">
      <c r="A191" s="28" t="s">
        <v>521</v>
      </c>
      <c r="B191" s="2" t="s">
        <v>161</v>
      </c>
      <c r="C191" s="21">
        <v>487.83199999999994</v>
      </c>
      <c r="D191" s="26">
        <v>37.36</v>
      </c>
      <c r="E191" s="23">
        <f t="shared" si="16"/>
        <v>13.057601713062096</v>
      </c>
      <c r="F191" s="23">
        <f t="shared" si="17"/>
        <v>76.583741943947928</v>
      </c>
      <c r="G191" s="26">
        <v>9.39</v>
      </c>
      <c r="H191" s="25">
        <f t="shared" si="18"/>
        <v>51.952289669861543</v>
      </c>
      <c r="I191" s="25">
        <f t="shared" si="19"/>
        <v>19.248429787303831</v>
      </c>
    </row>
    <row r="192" spans="1:9" x14ac:dyDescent="0.3">
      <c r="A192" s="28" t="s">
        <v>522</v>
      </c>
      <c r="B192" s="2" t="s">
        <v>162</v>
      </c>
      <c r="C192" s="21">
        <v>526.92600000000004</v>
      </c>
      <c r="D192" s="26">
        <v>34.68</v>
      </c>
      <c r="E192" s="23">
        <f t="shared" si="16"/>
        <v>15.193944636678202</v>
      </c>
      <c r="F192" s="23">
        <f t="shared" si="17"/>
        <v>65.815693285205128</v>
      </c>
      <c r="G192" s="26">
        <v>18.420000000000002</v>
      </c>
      <c r="H192" s="25">
        <f t="shared" si="18"/>
        <v>28.606188925081433</v>
      </c>
      <c r="I192" s="25">
        <f t="shared" si="19"/>
        <v>34.957470308923838</v>
      </c>
    </row>
    <row r="193" spans="1:9" x14ac:dyDescent="0.3">
      <c r="A193" s="28" t="s">
        <v>523</v>
      </c>
      <c r="B193" s="2" t="s">
        <v>344</v>
      </c>
      <c r="C193" s="21">
        <v>304.10399999999993</v>
      </c>
      <c r="D193" s="26">
        <v>21.29</v>
      </c>
      <c r="E193" s="23">
        <f t="shared" si="16"/>
        <v>14.2838891498356</v>
      </c>
      <c r="F193" s="23">
        <f t="shared" si="17"/>
        <v>70.00894430852604</v>
      </c>
      <c r="G193" s="26">
        <v>3.64</v>
      </c>
      <c r="H193" s="25">
        <f t="shared" si="18"/>
        <v>83.545054945054929</v>
      </c>
      <c r="I193" s="25">
        <f t="shared" si="19"/>
        <v>11.969589351011498</v>
      </c>
    </row>
    <row r="194" spans="1:9" x14ac:dyDescent="0.3">
      <c r="A194" s="28" t="s">
        <v>524</v>
      </c>
      <c r="B194" s="2" t="s">
        <v>163</v>
      </c>
      <c r="C194" s="21">
        <v>319.55</v>
      </c>
      <c r="D194" s="26">
        <v>24.31</v>
      </c>
      <c r="E194" s="23">
        <f t="shared" si="16"/>
        <v>13.144796380090499</v>
      </c>
      <c r="F194" s="23">
        <f t="shared" si="17"/>
        <v>76.075731497418232</v>
      </c>
      <c r="G194" s="26">
        <v>6.66</v>
      </c>
      <c r="H194" s="25">
        <f t="shared" si="18"/>
        <v>47.98048048048048</v>
      </c>
      <c r="I194" s="25">
        <f t="shared" si="19"/>
        <v>20.841808793616025</v>
      </c>
    </row>
    <row r="195" spans="1:9" x14ac:dyDescent="0.3">
      <c r="A195" s="28" t="s">
        <v>525</v>
      </c>
      <c r="B195" s="2" t="s">
        <v>164</v>
      </c>
      <c r="C195" s="21">
        <v>55.465999999999994</v>
      </c>
      <c r="D195" s="26">
        <v>8.27</v>
      </c>
      <c r="E195" s="23">
        <f t="shared" si="16"/>
        <v>6.7068923821039901</v>
      </c>
      <c r="F195" s="23">
        <f t="shared" si="17"/>
        <v>149.10034976381928</v>
      </c>
      <c r="G195" s="26">
        <v>1.84</v>
      </c>
      <c r="H195" s="25">
        <f t="shared" si="18"/>
        <v>30.1445652173913</v>
      </c>
      <c r="I195" s="25">
        <f t="shared" si="19"/>
        <v>33.173475642736094</v>
      </c>
    </row>
    <row r="196" spans="1:9" x14ac:dyDescent="0.3">
      <c r="A196" s="28" t="s">
        <v>526</v>
      </c>
      <c r="B196" s="2" t="s">
        <v>165</v>
      </c>
      <c r="C196" s="21">
        <v>1126.4979999999998</v>
      </c>
      <c r="D196" s="26">
        <v>73.14</v>
      </c>
      <c r="E196" s="23">
        <f t="shared" si="16"/>
        <v>15.401941482089141</v>
      </c>
      <c r="F196" s="23">
        <f t="shared" si="17"/>
        <v>64.926879586115561</v>
      </c>
      <c r="G196" s="26">
        <v>21.69</v>
      </c>
      <c r="H196" s="25">
        <f t="shared" si="18"/>
        <v>51.936284001844157</v>
      </c>
      <c r="I196" s="25">
        <f t="shared" si="19"/>
        <v>19.254361747646247</v>
      </c>
    </row>
    <row r="197" spans="1:9" x14ac:dyDescent="0.3">
      <c r="A197" s="28" t="s">
        <v>527</v>
      </c>
      <c r="B197" s="2" t="s">
        <v>166</v>
      </c>
      <c r="C197" s="21">
        <v>352.28999999999996</v>
      </c>
      <c r="D197" s="26">
        <v>25.88</v>
      </c>
      <c r="E197" s="23">
        <f t="shared" si="16"/>
        <v>13.612442040185471</v>
      </c>
      <c r="F197" s="23">
        <f t="shared" si="17"/>
        <v>73.46220443384712</v>
      </c>
      <c r="G197" s="26">
        <v>6.54</v>
      </c>
      <c r="H197" s="25">
        <f t="shared" si="18"/>
        <v>53.866972477064216</v>
      </c>
      <c r="I197" s="25">
        <f t="shared" si="19"/>
        <v>18.564251043174657</v>
      </c>
    </row>
    <row r="198" spans="1:9" x14ac:dyDescent="0.3">
      <c r="A198" s="28" t="s">
        <v>528</v>
      </c>
      <c r="B198" s="2" t="s">
        <v>167</v>
      </c>
      <c r="C198" s="21">
        <v>254.07199999999997</v>
      </c>
      <c r="D198" s="26">
        <v>21</v>
      </c>
      <c r="E198" s="23">
        <f t="shared" si="16"/>
        <v>12.098666666666665</v>
      </c>
      <c r="F198" s="23">
        <f t="shared" si="17"/>
        <v>82.653735948864892</v>
      </c>
      <c r="G198" s="26">
        <v>5.55</v>
      </c>
      <c r="H198" s="25">
        <f t="shared" si="18"/>
        <v>45.778738738738738</v>
      </c>
      <c r="I198" s="25">
        <f t="shared" si="19"/>
        <v>21.84420164362858</v>
      </c>
    </row>
    <row r="199" spans="1:9" x14ac:dyDescent="0.3">
      <c r="A199" s="28" t="s">
        <v>529</v>
      </c>
      <c r="B199" s="2" t="s">
        <v>168</v>
      </c>
      <c r="C199" s="21">
        <v>2815.4759999999997</v>
      </c>
      <c r="D199" s="26">
        <v>162.4</v>
      </c>
      <c r="E199" s="23">
        <f t="shared" si="16"/>
        <v>17.336674876847287</v>
      </c>
      <c r="F199" s="23">
        <f t="shared" si="17"/>
        <v>57.681187834668108</v>
      </c>
      <c r="G199" s="26">
        <v>37.159999999999997</v>
      </c>
      <c r="H199" s="25">
        <f t="shared" si="18"/>
        <v>75.766307857911727</v>
      </c>
      <c r="I199" s="25">
        <f t="shared" si="19"/>
        <v>13.198478694188834</v>
      </c>
    </row>
    <row r="200" spans="1:9" x14ac:dyDescent="0.3">
      <c r="A200" s="28" t="s">
        <v>530</v>
      </c>
      <c r="B200" s="2" t="s">
        <v>169</v>
      </c>
      <c r="C200" s="21">
        <v>21971.447999999997</v>
      </c>
      <c r="D200" s="26">
        <v>1252.5999999999999</v>
      </c>
      <c r="E200" s="23">
        <f t="shared" si="16"/>
        <v>17.540673798499121</v>
      </c>
      <c r="F200" s="23">
        <f t="shared" si="17"/>
        <v>57.010352708660811</v>
      </c>
      <c r="G200" s="26">
        <v>229.59</v>
      </c>
      <c r="H200" s="25">
        <f t="shared" si="18"/>
        <v>95.69862798902389</v>
      </c>
      <c r="I200" s="25">
        <f t="shared" si="19"/>
        <v>10.449470603849143</v>
      </c>
    </row>
    <row r="201" spans="1:9" x14ac:dyDescent="0.3">
      <c r="A201" s="28" t="s">
        <v>531</v>
      </c>
      <c r="B201" s="2" t="s">
        <v>170</v>
      </c>
      <c r="C201" s="21">
        <v>26519.899999999998</v>
      </c>
      <c r="D201" s="26">
        <v>1593.89</v>
      </c>
      <c r="E201" s="23">
        <f t="shared" si="16"/>
        <v>16.638475678999175</v>
      </c>
      <c r="F201" s="23">
        <f t="shared" si="17"/>
        <v>60.101659508520029</v>
      </c>
      <c r="G201" s="26">
        <v>270.77999999999997</v>
      </c>
      <c r="H201" s="25">
        <f t="shared" si="18"/>
        <v>97.93891720215673</v>
      </c>
      <c r="I201" s="25">
        <f t="shared" si="19"/>
        <v>10.210445740745628</v>
      </c>
    </row>
    <row r="202" spans="1:9" x14ac:dyDescent="0.3">
      <c r="A202" s="28" t="s">
        <v>532</v>
      </c>
      <c r="B202" s="2" t="s">
        <v>171</v>
      </c>
      <c r="C202" s="21">
        <v>174.07999999999998</v>
      </c>
      <c r="D202" s="26">
        <v>12.53</v>
      </c>
      <c r="E202" s="23">
        <f t="shared" si="16"/>
        <v>13.893056664006384</v>
      </c>
      <c r="F202" s="23">
        <f t="shared" si="17"/>
        <v>71.978400735294116</v>
      </c>
      <c r="G202" s="26">
        <v>3.42</v>
      </c>
      <c r="H202" s="25">
        <f t="shared" si="18"/>
        <v>50.900584795321635</v>
      </c>
      <c r="I202" s="25">
        <f t="shared" si="19"/>
        <v>19.646139705882355</v>
      </c>
    </row>
    <row r="203" spans="1:9" x14ac:dyDescent="0.3">
      <c r="A203" s="28" t="s">
        <v>533</v>
      </c>
      <c r="B203" s="2" t="s">
        <v>172</v>
      </c>
      <c r="C203" s="21">
        <v>5272.9459999999999</v>
      </c>
      <c r="D203" s="26">
        <v>293.5</v>
      </c>
      <c r="E203" s="23">
        <f t="shared" si="16"/>
        <v>17.965744463373085</v>
      </c>
      <c r="F203" s="23">
        <f t="shared" si="17"/>
        <v>55.661484111538407</v>
      </c>
      <c r="G203" s="26">
        <v>46.76</v>
      </c>
      <c r="H203" s="25">
        <f t="shared" si="18"/>
        <v>112.76616766467066</v>
      </c>
      <c r="I203" s="25">
        <f t="shared" si="19"/>
        <v>8.8679079967820638</v>
      </c>
    </row>
    <row r="204" spans="1:9" x14ac:dyDescent="0.3">
      <c r="A204" s="28" t="s">
        <v>534</v>
      </c>
      <c r="B204" s="2" t="s">
        <v>651</v>
      </c>
      <c r="C204" s="21">
        <v>9919.5299999999988</v>
      </c>
      <c r="D204" s="26">
        <v>561.33000000000004</v>
      </c>
      <c r="E204" s="23">
        <f t="shared" si="16"/>
        <v>17.671476671476668</v>
      </c>
      <c r="F204" s="23">
        <f t="shared" si="17"/>
        <v>56.588366585916887</v>
      </c>
      <c r="G204" s="26">
        <v>129.71</v>
      </c>
      <c r="H204" s="25">
        <f t="shared" si="18"/>
        <v>76.474674273379065</v>
      </c>
      <c r="I204" s="25">
        <f t="shared" si="19"/>
        <v>13.076224377566279</v>
      </c>
    </row>
    <row r="205" spans="1:9" x14ac:dyDescent="0.3">
      <c r="A205" s="28" t="s">
        <v>535</v>
      </c>
      <c r="B205" s="2" t="s">
        <v>173</v>
      </c>
      <c r="C205" s="21">
        <v>1396.14</v>
      </c>
      <c r="D205" s="26">
        <v>84.67</v>
      </c>
      <c r="E205" s="23">
        <f t="shared" si="16"/>
        <v>16.489193338844927</v>
      </c>
      <c r="F205" s="23">
        <f t="shared" si="17"/>
        <v>60.645780509117991</v>
      </c>
      <c r="G205" s="26">
        <v>20.13</v>
      </c>
      <c r="H205" s="25">
        <f t="shared" si="18"/>
        <v>69.35618479880776</v>
      </c>
      <c r="I205" s="25">
        <f t="shared" si="19"/>
        <v>14.418324809832823</v>
      </c>
    </row>
    <row r="206" spans="1:9" x14ac:dyDescent="0.3">
      <c r="A206" s="28" t="s">
        <v>536</v>
      </c>
      <c r="B206" s="2" t="s">
        <v>174</v>
      </c>
      <c r="C206" s="21">
        <v>2727.98</v>
      </c>
      <c r="D206" s="26">
        <v>145.72</v>
      </c>
      <c r="E206" s="23">
        <f t="shared" ref="E206:E270" si="24">IF(D206=0,0,C206/D206)</f>
        <v>18.720697227559704</v>
      </c>
      <c r="F206" s="23">
        <f t="shared" ref="F206:F270" si="25">+D206/C206*1000</f>
        <v>53.416813906260309</v>
      </c>
      <c r="G206" s="26">
        <v>25.9</v>
      </c>
      <c r="H206" s="25">
        <f t="shared" ref="H206:H270" si="26">IF(G206=0,0,+C206/G206)</f>
        <v>105.32741312741314</v>
      </c>
      <c r="I206" s="25">
        <f t="shared" ref="I206:I270" si="27">+G206/C206*1000</f>
        <v>9.4942045029655642</v>
      </c>
    </row>
    <row r="207" spans="1:9" x14ac:dyDescent="0.3">
      <c r="A207" s="28" t="s">
        <v>537</v>
      </c>
      <c r="B207" s="2" t="s">
        <v>175</v>
      </c>
      <c r="C207" s="21">
        <v>11645.11</v>
      </c>
      <c r="D207" s="26">
        <v>764.74</v>
      </c>
      <c r="E207" s="23">
        <f t="shared" si="24"/>
        <v>15.227541386615059</v>
      </c>
      <c r="F207" s="23">
        <f t="shared" si="25"/>
        <v>65.670483147003324</v>
      </c>
      <c r="G207" s="26">
        <v>0.74</v>
      </c>
      <c r="H207" s="29" t="s">
        <v>652</v>
      </c>
      <c r="I207" s="25">
        <f t="shared" si="27"/>
        <v>6.3545986255174922E-2</v>
      </c>
    </row>
    <row r="208" spans="1:9" x14ac:dyDescent="0.3">
      <c r="A208" s="28" t="s">
        <v>538</v>
      </c>
      <c r="B208" s="2" t="s">
        <v>176</v>
      </c>
      <c r="C208" s="21">
        <v>8483.7819999999992</v>
      </c>
      <c r="D208" s="26">
        <v>491.28</v>
      </c>
      <c r="E208" s="23">
        <f t="shared" si="24"/>
        <v>17.268730662758507</v>
      </c>
      <c r="F208" s="23">
        <f t="shared" si="25"/>
        <v>57.908135781895389</v>
      </c>
      <c r="G208" s="26">
        <v>91.08</v>
      </c>
      <c r="H208" s="25">
        <f t="shared" si="26"/>
        <v>93.146486605182247</v>
      </c>
      <c r="I208" s="25">
        <f t="shared" si="27"/>
        <v>10.735777982036785</v>
      </c>
    </row>
    <row r="209" spans="1:9" x14ac:dyDescent="0.3">
      <c r="A209" s="28" t="s">
        <v>539</v>
      </c>
      <c r="B209" s="2" t="s">
        <v>177</v>
      </c>
      <c r="C209" s="21">
        <v>6957.6720000000005</v>
      </c>
      <c r="D209" s="26">
        <v>471.77</v>
      </c>
      <c r="E209" s="23">
        <f t="shared" si="24"/>
        <v>14.74801704220277</v>
      </c>
      <c r="F209" s="23">
        <f t="shared" si="25"/>
        <v>67.805725823235122</v>
      </c>
      <c r="G209" s="26">
        <v>122.75</v>
      </c>
      <c r="H209" s="25">
        <f t="shared" si="26"/>
        <v>56.681645621181268</v>
      </c>
      <c r="I209" s="25">
        <f t="shared" si="27"/>
        <v>17.642395329932196</v>
      </c>
    </row>
    <row r="210" spans="1:9" x14ac:dyDescent="0.3">
      <c r="A210" s="28" t="s">
        <v>540</v>
      </c>
      <c r="B210" s="2" t="s">
        <v>178</v>
      </c>
      <c r="C210" s="21">
        <v>20213.619999999995</v>
      </c>
      <c r="D210" s="26">
        <v>1140.95</v>
      </c>
      <c r="E210" s="23">
        <f t="shared" si="24"/>
        <v>17.716481879135802</v>
      </c>
      <c r="F210" s="23">
        <f t="shared" si="25"/>
        <v>56.444615066474995</v>
      </c>
      <c r="G210" s="26">
        <v>223.93</v>
      </c>
      <c r="H210" s="25">
        <f t="shared" si="26"/>
        <v>90.267583619881194</v>
      </c>
      <c r="I210" s="25">
        <f t="shared" si="27"/>
        <v>11.078174023257588</v>
      </c>
    </row>
    <row r="211" spans="1:9" x14ac:dyDescent="0.3">
      <c r="A211" s="28" t="s">
        <v>541</v>
      </c>
      <c r="B211" s="2" t="s">
        <v>179</v>
      </c>
      <c r="C211" s="21">
        <v>1901.2440000000001</v>
      </c>
      <c r="D211" s="26">
        <v>114.61</v>
      </c>
      <c r="E211" s="23">
        <f t="shared" si="24"/>
        <v>16.588814239595148</v>
      </c>
      <c r="F211" s="23">
        <f t="shared" si="25"/>
        <v>60.281584057595971</v>
      </c>
      <c r="G211" s="26">
        <v>23.35</v>
      </c>
      <c r="H211" s="25">
        <f t="shared" si="26"/>
        <v>81.423725910064235</v>
      </c>
      <c r="I211" s="25">
        <f t="shared" si="27"/>
        <v>12.28143257782799</v>
      </c>
    </row>
    <row r="212" spans="1:9" x14ac:dyDescent="0.3">
      <c r="A212" s="28" t="s">
        <v>542</v>
      </c>
      <c r="B212" s="2" t="s">
        <v>180</v>
      </c>
      <c r="C212" s="21">
        <v>4192.3779999999997</v>
      </c>
      <c r="D212" s="26">
        <v>227.27</v>
      </c>
      <c r="E212" s="23">
        <f t="shared" si="24"/>
        <v>18.44668456021472</v>
      </c>
      <c r="F212" s="23">
        <f t="shared" si="25"/>
        <v>54.210283519281901</v>
      </c>
      <c r="G212" s="26">
        <v>52.59</v>
      </c>
      <c r="H212" s="25">
        <f t="shared" si="26"/>
        <v>79.718159345883237</v>
      </c>
      <c r="I212" s="25">
        <f t="shared" si="27"/>
        <v>12.544193295547302</v>
      </c>
    </row>
    <row r="213" spans="1:9" x14ac:dyDescent="0.3">
      <c r="A213" s="28" t="s">
        <v>543</v>
      </c>
      <c r="B213" s="2" t="s">
        <v>181</v>
      </c>
      <c r="C213" s="21">
        <v>3774.66</v>
      </c>
      <c r="D213" s="26">
        <v>214.06</v>
      </c>
      <c r="E213" s="23">
        <f t="shared" si="24"/>
        <v>17.633654115668502</v>
      </c>
      <c r="F213" s="23">
        <f t="shared" si="25"/>
        <v>56.709743394107022</v>
      </c>
      <c r="G213" s="26">
        <v>47.97</v>
      </c>
      <c r="H213" s="25">
        <f t="shared" si="26"/>
        <v>78.687929956222632</v>
      </c>
      <c r="I213" s="25">
        <f t="shared" si="27"/>
        <v>12.708429368472922</v>
      </c>
    </row>
    <row r="214" spans="1:9" x14ac:dyDescent="0.3">
      <c r="A214" s="28" t="s">
        <v>387</v>
      </c>
      <c r="B214" s="2" t="s">
        <v>374</v>
      </c>
      <c r="C214" s="21">
        <v>649.72400000000005</v>
      </c>
      <c r="D214" s="26">
        <v>65.19</v>
      </c>
      <c r="E214" s="23">
        <f t="shared" si="24"/>
        <v>9.9666206473385497</v>
      </c>
      <c r="F214" s="23">
        <f t="shared" si="25"/>
        <v>100.33491143931884</v>
      </c>
      <c r="G214" s="26">
        <v>26.55</v>
      </c>
      <c r="H214" s="25">
        <f t="shared" si="26"/>
        <v>24.471713747645953</v>
      </c>
      <c r="I214" s="25">
        <f t="shared" si="27"/>
        <v>40.863505119096722</v>
      </c>
    </row>
    <row r="215" spans="1:9" x14ac:dyDescent="0.3">
      <c r="A215" s="28" t="s">
        <v>400</v>
      </c>
      <c r="B215" s="2" t="s">
        <v>401</v>
      </c>
      <c r="C215" s="21">
        <v>259.60000000000002</v>
      </c>
      <c r="D215" s="26">
        <v>24.2</v>
      </c>
      <c r="E215" s="23">
        <f t="shared" ref="E215" si="28">IF(D215=0,0,C215/D215)</f>
        <v>10.727272727272728</v>
      </c>
      <c r="F215" s="23">
        <f t="shared" ref="F215" si="29">+D215/C215*1000</f>
        <v>93.220338983050837</v>
      </c>
      <c r="G215" s="25">
        <v>0</v>
      </c>
      <c r="H215" s="25">
        <f t="shared" ref="H215" si="30">IF(G215=0,0,+C215/G215)</f>
        <v>0</v>
      </c>
      <c r="I215" s="25">
        <f t="shared" ref="I215" si="31">+G215/C215*1000</f>
        <v>0</v>
      </c>
    </row>
    <row r="216" spans="1:9" x14ac:dyDescent="0.3">
      <c r="A216" s="28" t="s">
        <v>365</v>
      </c>
      <c r="B216" s="2" t="s">
        <v>366</v>
      </c>
      <c r="C216" s="21">
        <v>150.80000000000001</v>
      </c>
      <c r="D216" s="26">
        <v>10</v>
      </c>
      <c r="E216" s="23">
        <f t="shared" si="24"/>
        <v>15.080000000000002</v>
      </c>
      <c r="F216" s="23">
        <f t="shared" si="25"/>
        <v>66.312997347480092</v>
      </c>
      <c r="G216" s="26"/>
      <c r="H216" s="25">
        <f t="shared" si="26"/>
        <v>0</v>
      </c>
      <c r="I216" s="25">
        <f t="shared" si="27"/>
        <v>0</v>
      </c>
    </row>
    <row r="217" spans="1:9" x14ac:dyDescent="0.3">
      <c r="A217" s="1" t="s">
        <v>544</v>
      </c>
      <c r="B217" s="2" t="s">
        <v>182</v>
      </c>
      <c r="C217" s="21">
        <v>9.9439999999999991</v>
      </c>
      <c r="D217" s="26">
        <v>2</v>
      </c>
      <c r="E217" s="23">
        <f t="shared" si="24"/>
        <v>4.9719999999999995</v>
      </c>
      <c r="F217" s="23">
        <f t="shared" si="25"/>
        <v>201.1263073209976</v>
      </c>
      <c r="G217" s="26">
        <v>0.1</v>
      </c>
      <c r="H217" s="25">
        <f t="shared" si="26"/>
        <v>99.439999999999984</v>
      </c>
      <c r="I217" s="25">
        <f t="shared" si="27"/>
        <v>10.056315366049882</v>
      </c>
    </row>
    <row r="218" spans="1:9" x14ac:dyDescent="0.3">
      <c r="A218" s="28" t="s">
        <v>545</v>
      </c>
      <c r="B218" s="2" t="s">
        <v>183</v>
      </c>
      <c r="C218" s="21">
        <v>757.35599999999999</v>
      </c>
      <c r="D218" s="26">
        <v>36.94</v>
      </c>
      <c r="E218" s="23">
        <f t="shared" si="24"/>
        <v>20.502328099621007</v>
      </c>
      <c r="F218" s="23">
        <f t="shared" si="25"/>
        <v>48.77494863710065</v>
      </c>
      <c r="G218" s="26">
        <v>8.9600000000000009</v>
      </c>
      <c r="H218" s="25">
        <f t="shared" si="26"/>
        <v>84.526339285714272</v>
      </c>
      <c r="I218" s="25">
        <f t="shared" si="27"/>
        <v>11.830631829681154</v>
      </c>
    </row>
    <row r="219" spans="1:9" x14ac:dyDescent="0.3">
      <c r="A219" s="28" t="s">
        <v>546</v>
      </c>
      <c r="B219" s="2" t="s">
        <v>184</v>
      </c>
      <c r="C219" s="21">
        <v>222.58</v>
      </c>
      <c r="D219" s="26">
        <v>21.58</v>
      </c>
      <c r="E219" s="23">
        <f t="shared" si="24"/>
        <v>10.314179796107508</v>
      </c>
      <c r="F219" s="23">
        <f t="shared" si="25"/>
        <v>96.9539042142151</v>
      </c>
      <c r="G219" s="26">
        <v>3.53</v>
      </c>
      <c r="H219" s="25">
        <f t="shared" si="26"/>
        <v>63.053824362606242</v>
      </c>
      <c r="I219" s="25">
        <f t="shared" si="27"/>
        <v>15.85946625932249</v>
      </c>
    </row>
    <row r="220" spans="1:9" x14ac:dyDescent="0.3">
      <c r="A220" s="28" t="s">
        <v>547</v>
      </c>
      <c r="B220" s="2" t="s">
        <v>185</v>
      </c>
      <c r="C220" s="21">
        <v>770.55199999999991</v>
      </c>
      <c r="D220" s="26">
        <v>49.14</v>
      </c>
      <c r="E220" s="23">
        <f t="shared" si="24"/>
        <v>15.68074888074888</v>
      </c>
      <c r="F220" s="23">
        <f t="shared" si="25"/>
        <v>63.772464415120595</v>
      </c>
      <c r="G220" s="26">
        <v>12.14</v>
      </c>
      <c r="H220" s="25">
        <f t="shared" si="26"/>
        <v>63.472158154859954</v>
      </c>
      <c r="I220" s="25">
        <f t="shared" si="27"/>
        <v>15.754939316230443</v>
      </c>
    </row>
    <row r="221" spans="1:9" x14ac:dyDescent="0.3">
      <c r="A221" s="28" t="s">
        <v>548</v>
      </c>
      <c r="B221" s="2" t="s">
        <v>186</v>
      </c>
      <c r="C221" s="21">
        <v>517.95600000000002</v>
      </c>
      <c r="D221" s="26">
        <v>34.64</v>
      </c>
      <c r="E221" s="23">
        <f t="shared" si="24"/>
        <v>14.952540415704389</v>
      </c>
      <c r="F221" s="23">
        <f t="shared" si="25"/>
        <v>66.878267652078549</v>
      </c>
      <c r="G221" s="26">
        <v>9.08</v>
      </c>
      <c r="H221" s="25">
        <f t="shared" si="26"/>
        <v>57.043612334801765</v>
      </c>
      <c r="I221" s="25">
        <f t="shared" si="27"/>
        <v>17.530446601641838</v>
      </c>
    </row>
    <row r="222" spans="1:9" x14ac:dyDescent="0.3">
      <c r="A222" s="28" t="s">
        <v>549</v>
      </c>
      <c r="B222" s="2" t="s">
        <v>187</v>
      </c>
      <c r="C222" s="21">
        <v>3208.2240000000002</v>
      </c>
      <c r="D222" s="26">
        <v>204.39</v>
      </c>
      <c r="E222" s="23">
        <f t="shared" si="24"/>
        <v>15.696580067517981</v>
      </c>
      <c r="F222" s="23">
        <f t="shared" si="25"/>
        <v>63.708145067177341</v>
      </c>
      <c r="G222" s="26">
        <v>53.79</v>
      </c>
      <c r="H222" s="25">
        <f t="shared" si="26"/>
        <v>59.643502509760182</v>
      </c>
      <c r="I222" s="25">
        <f t="shared" si="27"/>
        <v>16.766285645890061</v>
      </c>
    </row>
    <row r="223" spans="1:9" x14ac:dyDescent="0.3">
      <c r="A223" s="28" t="s">
        <v>550</v>
      </c>
      <c r="B223" s="2" t="s">
        <v>188</v>
      </c>
      <c r="C223" s="21">
        <v>4201.9400000000005</v>
      </c>
      <c r="D223" s="26">
        <v>250.7</v>
      </c>
      <c r="E223" s="23">
        <f t="shared" si="24"/>
        <v>16.76082967690467</v>
      </c>
      <c r="F223" s="23">
        <f t="shared" si="25"/>
        <v>59.662917604725422</v>
      </c>
      <c r="G223" s="26">
        <v>73.02</v>
      </c>
      <c r="H223" s="25">
        <f t="shared" si="26"/>
        <v>57.545056149000281</v>
      </c>
      <c r="I223" s="25">
        <f t="shared" si="27"/>
        <v>17.377687449130637</v>
      </c>
    </row>
    <row r="224" spans="1:9" x14ac:dyDescent="0.3">
      <c r="A224" s="28" t="s">
        <v>551</v>
      </c>
      <c r="B224" s="2" t="s">
        <v>189</v>
      </c>
      <c r="C224" s="21">
        <v>2501.7939999999999</v>
      </c>
      <c r="D224" s="26">
        <v>142.03</v>
      </c>
      <c r="E224" s="23">
        <f t="shared" si="24"/>
        <v>17.61454622262902</v>
      </c>
      <c r="F224" s="23">
        <f t="shared" si="25"/>
        <v>56.771260943147205</v>
      </c>
      <c r="G224" s="26">
        <v>20.89</v>
      </c>
      <c r="H224" s="25">
        <f t="shared" si="26"/>
        <v>119.76036381043561</v>
      </c>
      <c r="I224" s="25">
        <f t="shared" si="27"/>
        <v>8.3500080342346337</v>
      </c>
    </row>
    <row r="225" spans="1:9" x14ac:dyDescent="0.3">
      <c r="A225" s="28" t="s">
        <v>552</v>
      </c>
      <c r="B225" s="2" t="s">
        <v>190</v>
      </c>
      <c r="C225" s="21">
        <v>498.22000000000008</v>
      </c>
      <c r="D225" s="26">
        <v>34.19</v>
      </c>
      <c r="E225" s="23">
        <f t="shared" si="24"/>
        <v>14.5720971044165</v>
      </c>
      <c r="F225" s="23">
        <f t="shared" si="25"/>
        <v>68.624302516960356</v>
      </c>
      <c r="G225" s="26">
        <v>7.01</v>
      </c>
      <c r="H225" s="25">
        <f t="shared" si="26"/>
        <v>71.072753209700437</v>
      </c>
      <c r="I225" s="25">
        <f t="shared" si="27"/>
        <v>14.070089518686522</v>
      </c>
    </row>
    <row r="226" spans="1:9" x14ac:dyDescent="0.3">
      <c r="A226" s="28" t="s">
        <v>553</v>
      </c>
      <c r="B226" s="2" t="s">
        <v>191</v>
      </c>
      <c r="C226" s="21">
        <v>419.60399999999998</v>
      </c>
      <c r="D226" s="26">
        <v>24.6</v>
      </c>
      <c r="E226" s="23">
        <f t="shared" si="24"/>
        <v>17.057073170731705</v>
      </c>
      <c r="F226" s="23">
        <f t="shared" si="25"/>
        <v>58.626705179168937</v>
      </c>
      <c r="G226" s="26">
        <v>5.79</v>
      </c>
      <c r="H226" s="25">
        <f t="shared" si="26"/>
        <v>72.470466321243521</v>
      </c>
      <c r="I226" s="25">
        <f t="shared" si="27"/>
        <v>13.798724511682444</v>
      </c>
    </row>
    <row r="227" spans="1:9" x14ac:dyDescent="0.3">
      <c r="A227" s="28" t="s">
        <v>554</v>
      </c>
      <c r="B227" s="2" t="s">
        <v>192</v>
      </c>
      <c r="C227" s="21">
        <v>6489.4920000000002</v>
      </c>
      <c r="D227" s="26">
        <v>397.71</v>
      </c>
      <c r="E227" s="23">
        <f t="shared" si="24"/>
        <v>16.317145658897189</v>
      </c>
      <c r="F227" s="23">
        <f t="shared" si="25"/>
        <v>61.285228489379442</v>
      </c>
      <c r="G227" s="26">
        <v>105.82</v>
      </c>
      <c r="H227" s="25">
        <f t="shared" si="26"/>
        <v>61.32576072576073</v>
      </c>
      <c r="I227" s="25">
        <f t="shared" si="27"/>
        <v>16.306361114244378</v>
      </c>
    </row>
    <row r="228" spans="1:9" x14ac:dyDescent="0.3">
      <c r="A228" s="28" t="s">
        <v>555</v>
      </c>
      <c r="B228" s="2" t="s">
        <v>193</v>
      </c>
      <c r="C228" s="21">
        <v>81.676000000000002</v>
      </c>
      <c r="D228" s="26">
        <v>6.69</v>
      </c>
      <c r="E228" s="23">
        <f t="shared" si="24"/>
        <v>12.208669656203288</v>
      </c>
      <c r="F228" s="23">
        <f t="shared" si="25"/>
        <v>81.909006317645336</v>
      </c>
      <c r="G228" s="26">
        <v>1.35</v>
      </c>
      <c r="H228" s="25">
        <f t="shared" si="26"/>
        <v>60.500740740740738</v>
      </c>
      <c r="I228" s="25">
        <f t="shared" si="27"/>
        <v>16.528723247955334</v>
      </c>
    </row>
    <row r="229" spans="1:9" x14ac:dyDescent="0.3">
      <c r="A229" s="28" t="s">
        <v>556</v>
      </c>
      <c r="B229" s="2" t="s">
        <v>194</v>
      </c>
      <c r="C229" s="21">
        <v>66.2</v>
      </c>
      <c r="D229" s="26">
        <v>5</v>
      </c>
      <c r="E229" s="23">
        <f t="shared" si="24"/>
        <v>13.24</v>
      </c>
      <c r="F229" s="23">
        <f t="shared" si="25"/>
        <v>75.528700906344412</v>
      </c>
      <c r="G229" s="25">
        <v>0.67</v>
      </c>
      <c r="H229" s="25">
        <f t="shared" si="26"/>
        <v>98.805970149253724</v>
      </c>
      <c r="I229" s="25">
        <f t="shared" si="27"/>
        <v>10.120845921450151</v>
      </c>
    </row>
    <row r="230" spans="1:9" x14ac:dyDescent="0.3">
      <c r="A230" s="28" t="s">
        <v>557</v>
      </c>
      <c r="B230" s="2" t="s">
        <v>195</v>
      </c>
      <c r="C230" s="21">
        <v>68.706000000000003</v>
      </c>
      <c r="D230" s="26">
        <v>9.6999999999999993</v>
      </c>
      <c r="E230" s="23">
        <f t="shared" si="24"/>
        <v>7.0830927835051556</v>
      </c>
      <c r="F230" s="23">
        <f t="shared" si="25"/>
        <v>141.18126510057343</v>
      </c>
      <c r="G230" s="25">
        <v>0.79</v>
      </c>
      <c r="H230" s="25">
        <f t="shared" si="26"/>
        <v>86.969620253164564</v>
      </c>
      <c r="I230" s="25">
        <f t="shared" si="27"/>
        <v>11.498267982417838</v>
      </c>
    </row>
    <row r="231" spans="1:9" x14ac:dyDescent="0.3">
      <c r="A231" s="28" t="s">
        <v>558</v>
      </c>
      <c r="B231" s="2" t="s">
        <v>196</v>
      </c>
      <c r="C231" s="21">
        <v>793.25600000000009</v>
      </c>
      <c r="D231" s="26">
        <v>47.96</v>
      </c>
      <c r="E231" s="23">
        <f t="shared" si="24"/>
        <v>16.539949958298585</v>
      </c>
      <c r="F231" s="23">
        <f t="shared" si="25"/>
        <v>60.459675060762223</v>
      </c>
      <c r="G231" s="26">
        <v>13.13</v>
      </c>
      <c r="H231" s="25">
        <f t="shared" si="26"/>
        <v>60.415536938309216</v>
      </c>
      <c r="I231" s="25">
        <f t="shared" si="27"/>
        <v>16.55203364361568</v>
      </c>
    </row>
    <row r="232" spans="1:9" x14ac:dyDescent="0.3">
      <c r="A232" s="28" t="s">
        <v>559</v>
      </c>
      <c r="B232" s="2" t="s">
        <v>197</v>
      </c>
      <c r="C232" s="21">
        <v>19351.554</v>
      </c>
      <c r="D232" s="26">
        <v>1058.68</v>
      </c>
      <c r="E232" s="23">
        <f t="shared" si="24"/>
        <v>18.278945479276079</v>
      </c>
      <c r="F232" s="23">
        <f t="shared" si="25"/>
        <v>54.707751119109098</v>
      </c>
      <c r="G232" s="26">
        <v>233.74</v>
      </c>
      <c r="H232" s="25">
        <f t="shared" si="26"/>
        <v>82.790938649781808</v>
      </c>
      <c r="I232" s="25">
        <f t="shared" si="27"/>
        <v>12.078616528677749</v>
      </c>
    </row>
    <row r="233" spans="1:9" x14ac:dyDescent="0.3">
      <c r="A233" s="28" t="s">
        <v>560</v>
      </c>
      <c r="B233" s="2" t="s">
        <v>198</v>
      </c>
      <c r="C233" s="21">
        <v>9237.5760000000009</v>
      </c>
      <c r="D233" s="26">
        <v>502.92</v>
      </c>
      <c r="E233" s="23">
        <f t="shared" si="24"/>
        <v>18.367883560009545</v>
      </c>
      <c r="F233" s="23">
        <f t="shared" si="25"/>
        <v>54.442853839578689</v>
      </c>
      <c r="G233" s="26">
        <v>121.88</v>
      </c>
      <c r="H233" s="25">
        <f t="shared" si="26"/>
        <v>75.792385953396789</v>
      </c>
      <c r="I233" s="25">
        <f t="shared" si="27"/>
        <v>13.193937457185736</v>
      </c>
    </row>
    <row r="234" spans="1:9" x14ac:dyDescent="0.3">
      <c r="A234" s="28" t="s">
        <v>561</v>
      </c>
      <c r="B234" s="2" t="s">
        <v>199</v>
      </c>
      <c r="C234" s="21">
        <v>14872.721999999998</v>
      </c>
      <c r="D234" s="26">
        <v>879.09</v>
      </c>
      <c r="E234" s="23">
        <f t="shared" si="24"/>
        <v>16.918315530833016</v>
      </c>
      <c r="F234" s="23">
        <f t="shared" si="25"/>
        <v>59.107539292403914</v>
      </c>
      <c r="G234" s="26">
        <v>224.25</v>
      </c>
      <c r="H234" s="25">
        <f t="shared" si="26"/>
        <v>66.322060200668886</v>
      </c>
      <c r="I234" s="25">
        <f t="shared" si="27"/>
        <v>15.077939330809789</v>
      </c>
    </row>
    <row r="235" spans="1:9" x14ac:dyDescent="0.3">
      <c r="A235" s="28" t="s">
        <v>562</v>
      </c>
      <c r="B235" s="2" t="s">
        <v>200</v>
      </c>
      <c r="C235" s="21">
        <v>19518.752</v>
      </c>
      <c r="D235" s="26">
        <v>1129.4000000000001</v>
      </c>
      <c r="E235" s="23">
        <f t="shared" si="24"/>
        <v>17.282408358420398</v>
      </c>
      <c r="F235" s="23">
        <f t="shared" si="25"/>
        <v>57.862305950708325</v>
      </c>
      <c r="G235" s="26">
        <v>250.08</v>
      </c>
      <c r="H235" s="25">
        <f t="shared" si="26"/>
        <v>78.050031989763269</v>
      </c>
      <c r="I235" s="25">
        <f t="shared" si="27"/>
        <v>12.812294556537221</v>
      </c>
    </row>
    <row r="236" spans="1:9" x14ac:dyDescent="0.3">
      <c r="A236" s="28" t="s">
        <v>563</v>
      </c>
      <c r="B236" s="2" t="s">
        <v>201</v>
      </c>
      <c r="C236" s="21">
        <v>5435.5860000000002</v>
      </c>
      <c r="D236" s="26">
        <v>297.91000000000003</v>
      </c>
      <c r="E236" s="23">
        <f t="shared" si="24"/>
        <v>18.245731932462824</v>
      </c>
      <c r="F236" s="23">
        <f t="shared" si="25"/>
        <v>54.807338160043827</v>
      </c>
      <c r="G236" s="26">
        <v>68.75</v>
      </c>
      <c r="H236" s="25">
        <f t="shared" si="26"/>
        <v>79.063069090909096</v>
      </c>
      <c r="I236" s="25">
        <f t="shared" si="27"/>
        <v>12.64813030278612</v>
      </c>
    </row>
    <row r="237" spans="1:9" x14ac:dyDescent="0.3">
      <c r="A237" s="28" t="s">
        <v>564</v>
      </c>
      <c r="B237" s="2" t="s">
        <v>202</v>
      </c>
      <c r="C237" s="21">
        <v>9321.1219999999994</v>
      </c>
      <c r="D237" s="26">
        <v>541.64</v>
      </c>
      <c r="E237" s="23">
        <f t="shared" si="24"/>
        <v>17.209072446643525</v>
      </c>
      <c r="F237" s="23">
        <f t="shared" si="25"/>
        <v>58.108884316716384</v>
      </c>
      <c r="G237" s="26">
        <v>98.48</v>
      </c>
      <c r="H237" s="25">
        <f t="shared" si="26"/>
        <v>94.64989845653939</v>
      </c>
      <c r="I237" s="25">
        <f t="shared" si="27"/>
        <v>10.565251693948433</v>
      </c>
    </row>
    <row r="238" spans="1:9" x14ac:dyDescent="0.3">
      <c r="A238" s="28" t="s">
        <v>565</v>
      </c>
      <c r="B238" s="2" t="s">
        <v>203</v>
      </c>
      <c r="C238" s="21">
        <v>23.88</v>
      </c>
      <c r="D238" s="26">
        <v>2.8</v>
      </c>
      <c r="E238" s="23">
        <f t="shared" si="24"/>
        <v>8.5285714285714285</v>
      </c>
      <c r="F238" s="23">
        <f t="shared" si="25"/>
        <v>117.25293132328308</v>
      </c>
      <c r="G238" s="26">
        <v>0.57999999999999996</v>
      </c>
      <c r="H238" s="25">
        <f t="shared" si="26"/>
        <v>41.172413793103452</v>
      </c>
      <c r="I238" s="25">
        <f t="shared" si="27"/>
        <v>24.288107202680067</v>
      </c>
    </row>
    <row r="239" spans="1:9" x14ac:dyDescent="0.3">
      <c r="A239" s="28" t="s">
        <v>566</v>
      </c>
      <c r="B239" s="2" t="s">
        <v>204</v>
      </c>
      <c r="C239" s="21">
        <v>5350.6540000000005</v>
      </c>
      <c r="D239" s="26">
        <v>308.04000000000002</v>
      </c>
      <c r="E239" s="23">
        <f t="shared" si="24"/>
        <v>17.369997402934683</v>
      </c>
      <c r="F239" s="23">
        <f t="shared" si="25"/>
        <v>57.570532499391661</v>
      </c>
      <c r="G239" s="26">
        <v>65.61</v>
      </c>
      <c r="H239" s="25">
        <f t="shared" si="26"/>
        <v>81.552415790275873</v>
      </c>
      <c r="I239" s="25">
        <f t="shared" si="27"/>
        <v>12.262052451905879</v>
      </c>
    </row>
    <row r="240" spans="1:9" x14ac:dyDescent="0.3">
      <c r="A240" s="28" t="s">
        <v>567</v>
      </c>
      <c r="B240" s="2" t="s">
        <v>205</v>
      </c>
      <c r="C240" s="21">
        <v>9206.134</v>
      </c>
      <c r="D240" s="26">
        <v>493.52</v>
      </c>
      <c r="E240" s="23">
        <f t="shared" si="24"/>
        <v>18.65402415302318</v>
      </c>
      <c r="F240" s="23">
        <f t="shared" si="25"/>
        <v>53.607735885660581</v>
      </c>
      <c r="G240" s="26">
        <v>116.55</v>
      </c>
      <c r="H240" s="25">
        <f t="shared" si="26"/>
        <v>78.988708708708714</v>
      </c>
      <c r="I240" s="25">
        <f t="shared" si="27"/>
        <v>12.660037318596492</v>
      </c>
    </row>
    <row r="241" spans="1:9" x14ac:dyDescent="0.3">
      <c r="A241" s="28" t="s">
        <v>568</v>
      </c>
      <c r="B241" s="2" t="s">
        <v>206</v>
      </c>
      <c r="C241" s="21">
        <v>2542.9879999999998</v>
      </c>
      <c r="D241" s="26">
        <v>151.94</v>
      </c>
      <c r="E241" s="23">
        <f t="shared" si="24"/>
        <v>16.736790838488876</v>
      </c>
      <c r="F241" s="23">
        <f t="shared" si="25"/>
        <v>59.748610689472386</v>
      </c>
      <c r="G241" s="26">
        <v>40.909999999999997</v>
      </c>
      <c r="H241" s="25">
        <f t="shared" si="26"/>
        <v>62.160547543387928</v>
      </c>
      <c r="I241" s="25">
        <f t="shared" si="27"/>
        <v>16.087374380059991</v>
      </c>
    </row>
    <row r="242" spans="1:9" x14ac:dyDescent="0.3">
      <c r="A242" s="28" t="s">
        <v>569</v>
      </c>
      <c r="B242" s="2" t="s">
        <v>207</v>
      </c>
      <c r="C242" s="21">
        <v>2002.232</v>
      </c>
      <c r="D242" s="26">
        <v>121.08</v>
      </c>
      <c r="E242" s="23">
        <f t="shared" si="24"/>
        <v>16.536438718202842</v>
      </c>
      <c r="F242" s="23">
        <f t="shared" si="25"/>
        <v>60.47251267585375</v>
      </c>
      <c r="G242" s="26">
        <v>27.63</v>
      </c>
      <c r="H242" s="25">
        <f t="shared" si="26"/>
        <v>72.465870430691282</v>
      </c>
      <c r="I242" s="25">
        <f t="shared" si="27"/>
        <v>13.799599646794178</v>
      </c>
    </row>
    <row r="243" spans="1:9" x14ac:dyDescent="0.3">
      <c r="A243" s="28" t="s">
        <v>570</v>
      </c>
      <c r="B243" s="2" t="s">
        <v>208</v>
      </c>
      <c r="C243" s="21">
        <v>444.83799999999997</v>
      </c>
      <c r="D243" s="26">
        <v>31.25</v>
      </c>
      <c r="E243" s="23">
        <f t="shared" si="24"/>
        <v>14.234815999999999</v>
      </c>
      <c r="F243" s="23">
        <f t="shared" si="25"/>
        <v>70.250293365225104</v>
      </c>
      <c r="G243" s="26">
        <v>7.84</v>
      </c>
      <c r="H243" s="25">
        <f t="shared" si="26"/>
        <v>56.739540816326524</v>
      </c>
      <c r="I243" s="25">
        <f t="shared" si="27"/>
        <v>17.624393599467673</v>
      </c>
    </row>
    <row r="244" spans="1:9" x14ac:dyDescent="0.3">
      <c r="A244" s="28" t="s">
        <v>571</v>
      </c>
      <c r="B244" s="2" t="s">
        <v>209</v>
      </c>
      <c r="C244" s="21">
        <v>2227.8819999999996</v>
      </c>
      <c r="D244" s="26">
        <v>118.96</v>
      </c>
      <c r="E244" s="23">
        <f t="shared" si="24"/>
        <v>18.727992602555478</v>
      </c>
      <c r="F244" s="23">
        <f t="shared" si="25"/>
        <v>53.396005713049441</v>
      </c>
      <c r="G244" s="26">
        <v>33.25</v>
      </c>
      <c r="H244" s="25">
        <f t="shared" si="26"/>
        <v>67.003969924812012</v>
      </c>
      <c r="I244" s="25">
        <f t="shared" si="27"/>
        <v>14.924488819425806</v>
      </c>
    </row>
    <row r="245" spans="1:9" x14ac:dyDescent="0.3">
      <c r="A245" s="28" t="s">
        <v>572</v>
      </c>
      <c r="B245" s="2" t="s">
        <v>338</v>
      </c>
      <c r="C245" s="21">
        <v>4672.1200000000008</v>
      </c>
      <c r="D245" s="26">
        <v>252.12</v>
      </c>
      <c r="E245" s="23">
        <f t="shared" si="24"/>
        <v>18.531334285260989</v>
      </c>
      <c r="F245" s="23">
        <f t="shared" si="25"/>
        <v>53.962655068791037</v>
      </c>
      <c r="G245" s="26">
        <v>55.13</v>
      </c>
      <c r="H245" s="25">
        <f t="shared" si="26"/>
        <v>84.747324505713777</v>
      </c>
      <c r="I245" s="25">
        <f t="shared" si="27"/>
        <v>11.799782539832023</v>
      </c>
    </row>
    <row r="246" spans="1:9" x14ac:dyDescent="0.3">
      <c r="A246" s="28" t="s">
        <v>573</v>
      </c>
      <c r="B246" s="2" t="s">
        <v>210</v>
      </c>
      <c r="C246" s="21">
        <v>28195.862000000001</v>
      </c>
      <c r="D246" s="26">
        <v>1997.91</v>
      </c>
      <c r="E246" s="23">
        <f t="shared" si="24"/>
        <v>14.112678749293011</v>
      </c>
      <c r="F246" s="23">
        <f t="shared" si="25"/>
        <v>70.858269912088517</v>
      </c>
      <c r="G246" s="26">
        <v>261.74</v>
      </c>
      <c r="H246" s="25">
        <f t="shared" si="26"/>
        <v>107.72469626346756</v>
      </c>
      <c r="I246" s="25">
        <f t="shared" si="27"/>
        <v>9.2829224373420463</v>
      </c>
    </row>
    <row r="247" spans="1:9" x14ac:dyDescent="0.3">
      <c r="A247" s="28" t="s">
        <v>574</v>
      </c>
      <c r="B247" s="2" t="s">
        <v>211</v>
      </c>
      <c r="C247" s="21">
        <v>73.400000000000006</v>
      </c>
      <c r="D247" s="26">
        <v>7</v>
      </c>
      <c r="E247" s="23">
        <f t="shared" si="24"/>
        <v>10.485714285714286</v>
      </c>
      <c r="F247" s="23">
        <f t="shared" si="25"/>
        <v>95.367847411444131</v>
      </c>
      <c r="G247" s="26">
        <v>0.56000000000000005</v>
      </c>
      <c r="H247" s="25">
        <f t="shared" si="26"/>
        <v>131.07142857142856</v>
      </c>
      <c r="I247" s="25">
        <f t="shared" si="27"/>
        <v>7.6294277929155312</v>
      </c>
    </row>
    <row r="248" spans="1:9" x14ac:dyDescent="0.3">
      <c r="A248" s="28" t="s">
        <v>575</v>
      </c>
      <c r="B248" s="2" t="s">
        <v>212</v>
      </c>
      <c r="C248" s="21">
        <v>38.4</v>
      </c>
      <c r="D248" s="26">
        <v>3.91</v>
      </c>
      <c r="E248" s="23">
        <f t="shared" si="24"/>
        <v>9.8209718670076711</v>
      </c>
      <c r="F248" s="23">
        <f t="shared" si="25"/>
        <v>101.82291666666669</v>
      </c>
      <c r="G248" s="26"/>
      <c r="H248" s="25">
        <f t="shared" si="26"/>
        <v>0</v>
      </c>
      <c r="I248" s="25">
        <f t="shared" si="27"/>
        <v>0</v>
      </c>
    </row>
    <row r="249" spans="1:9" x14ac:dyDescent="0.3">
      <c r="A249" s="28" t="s">
        <v>576</v>
      </c>
      <c r="B249" s="2" t="s">
        <v>213</v>
      </c>
      <c r="C249" s="21">
        <v>1353.3340000000001</v>
      </c>
      <c r="D249" s="26">
        <v>88.21</v>
      </c>
      <c r="E249" s="23">
        <f t="shared" si="24"/>
        <v>15.342183425915431</v>
      </c>
      <c r="F249" s="23">
        <f t="shared" si="25"/>
        <v>65.179770847403518</v>
      </c>
      <c r="G249" s="26">
        <v>12.26</v>
      </c>
      <c r="H249" s="25">
        <f t="shared" si="26"/>
        <v>110.38613376835237</v>
      </c>
      <c r="I249" s="25">
        <f t="shared" si="27"/>
        <v>9.0591088378774192</v>
      </c>
    </row>
    <row r="250" spans="1:9" x14ac:dyDescent="0.3">
      <c r="A250" s="28" t="s">
        <v>577</v>
      </c>
      <c r="B250" s="2" t="s">
        <v>214</v>
      </c>
      <c r="C250" s="21">
        <v>1691.6639999999998</v>
      </c>
      <c r="D250" s="26">
        <v>117.03</v>
      </c>
      <c r="E250" s="23">
        <f t="shared" si="24"/>
        <v>14.454960266598306</v>
      </c>
      <c r="F250" s="23">
        <f t="shared" si="25"/>
        <v>69.180404619357049</v>
      </c>
      <c r="G250" s="26">
        <v>28.28</v>
      </c>
      <c r="H250" s="25">
        <f t="shared" si="26"/>
        <v>59.818387553041006</v>
      </c>
      <c r="I250" s="25">
        <f t="shared" si="27"/>
        <v>16.717267731653568</v>
      </c>
    </row>
    <row r="251" spans="1:9" x14ac:dyDescent="0.3">
      <c r="A251" s="28" t="s">
        <v>578</v>
      </c>
      <c r="B251" s="2" t="s">
        <v>215</v>
      </c>
      <c r="C251" s="21">
        <v>9880.5619999999999</v>
      </c>
      <c r="D251" s="26">
        <v>581.76</v>
      </c>
      <c r="E251" s="23">
        <f t="shared" si="24"/>
        <v>16.983914328932894</v>
      </c>
      <c r="F251" s="23">
        <f t="shared" si="25"/>
        <v>58.879241889277154</v>
      </c>
      <c r="G251" s="26">
        <v>126.36</v>
      </c>
      <c r="H251" s="25">
        <f t="shared" si="26"/>
        <v>78.193748021525792</v>
      </c>
      <c r="I251" s="25">
        <f t="shared" si="27"/>
        <v>12.788746227188291</v>
      </c>
    </row>
    <row r="252" spans="1:9" x14ac:dyDescent="0.3">
      <c r="A252" s="28" t="s">
        <v>579</v>
      </c>
      <c r="B252" s="2" t="s">
        <v>216</v>
      </c>
      <c r="C252" s="21">
        <v>13924.012000000002</v>
      </c>
      <c r="D252" s="26">
        <v>829.59</v>
      </c>
      <c r="E252" s="23">
        <f t="shared" si="24"/>
        <v>16.784209067129549</v>
      </c>
      <c r="F252" s="23">
        <f t="shared" si="25"/>
        <v>59.579810761438573</v>
      </c>
      <c r="G252" s="26">
        <v>172.49</v>
      </c>
      <c r="H252" s="25">
        <f t="shared" si="26"/>
        <v>80.723589773320199</v>
      </c>
      <c r="I252" s="25">
        <f t="shared" si="27"/>
        <v>12.387952552755626</v>
      </c>
    </row>
    <row r="253" spans="1:9" x14ac:dyDescent="0.3">
      <c r="A253" s="28" t="s">
        <v>580</v>
      </c>
      <c r="B253" s="2" t="s">
        <v>217</v>
      </c>
      <c r="C253" s="21">
        <v>848.90599999999995</v>
      </c>
      <c r="D253" s="26">
        <v>55.06</v>
      </c>
      <c r="E253" s="23">
        <f t="shared" si="24"/>
        <v>15.417835088993824</v>
      </c>
      <c r="F253" s="23">
        <f t="shared" si="25"/>
        <v>64.859949158092903</v>
      </c>
      <c r="G253" s="26">
        <v>6.02</v>
      </c>
      <c r="H253" s="25">
        <f t="shared" si="26"/>
        <v>141.01428571428571</v>
      </c>
      <c r="I253" s="25">
        <f t="shared" si="27"/>
        <v>7.0914800932023097</v>
      </c>
    </row>
    <row r="254" spans="1:9" x14ac:dyDescent="0.3">
      <c r="A254" s="28" t="s">
        <v>581</v>
      </c>
      <c r="B254" s="2" t="s">
        <v>218</v>
      </c>
      <c r="C254" s="21">
        <v>5229.2099999999991</v>
      </c>
      <c r="D254" s="26">
        <v>329.11</v>
      </c>
      <c r="E254" s="23">
        <f t="shared" si="24"/>
        <v>15.88894290662696</v>
      </c>
      <c r="F254" s="23">
        <f t="shared" si="25"/>
        <v>62.936848969538438</v>
      </c>
      <c r="G254" s="26">
        <v>77.150000000000006</v>
      </c>
      <c r="H254" s="25">
        <f t="shared" si="26"/>
        <v>67.779779650032381</v>
      </c>
      <c r="I254" s="25">
        <f t="shared" si="27"/>
        <v>14.753662599130655</v>
      </c>
    </row>
    <row r="255" spans="1:9" x14ac:dyDescent="0.3">
      <c r="A255" s="28" t="s">
        <v>582</v>
      </c>
      <c r="B255" s="2" t="s">
        <v>340</v>
      </c>
      <c r="C255" s="21">
        <v>3373.098</v>
      </c>
      <c r="D255" s="26">
        <v>203.01</v>
      </c>
      <c r="E255" s="23">
        <f t="shared" si="24"/>
        <v>16.615427811437861</v>
      </c>
      <c r="F255" s="23">
        <f t="shared" si="25"/>
        <v>60.185028718406642</v>
      </c>
      <c r="G255" s="26">
        <v>52.12</v>
      </c>
      <c r="H255" s="25">
        <f t="shared" si="26"/>
        <v>64.717920184190334</v>
      </c>
      <c r="I255" s="25">
        <f t="shared" si="27"/>
        <v>15.451670837906279</v>
      </c>
    </row>
    <row r="256" spans="1:9" x14ac:dyDescent="0.3">
      <c r="A256" s="28" t="s">
        <v>583</v>
      </c>
      <c r="B256" s="2" t="s">
        <v>219</v>
      </c>
      <c r="C256" s="21">
        <v>569.65</v>
      </c>
      <c r="D256" s="26">
        <v>37.03</v>
      </c>
      <c r="E256" s="23">
        <f t="shared" si="24"/>
        <v>15.383472859843369</v>
      </c>
      <c r="F256" s="23">
        <f t="shared" si="25"/>
        <v>65.004827525673662</v>
      </c>
      <c r="G256" s="26">
        <v>7.42</v>
      </c>
      <c r="H256" s="25">
        <f t="shared" si="26"/>
        <v>76.772237196765502</v>
      </c>
      <c r="I256" s="25">
        <f t="shared" si="27"/>
        <v>13.025541999473361</v>
      </c>
    </row>
    <row r="257" spans="1:9" x14ac:dyDescent="0.3">
      <c r="A257" s="28" t="s">
        <v>584</v>
      </c>
      <c r="B257" s="2" t="s">
        <v>332</v>
      </c>
      <c r="C257" s="21">
        <v>3310.8139999999999</v>
      </c>
      <c r="D257" s="26">
        <v>194.68</v>
      </c>
      <c r="E257" s="23">
        <f t="shared" si="24"/>
        <v>17.006441339634272</v>
      </c>
      <c r="F257" s="23">
        <f t="shared" si="25"/>
        <v>58.801249481245407</v>
      </c>
      <c r="G257" s="26">
        <v>37.42</v>
      </c>
      <c r="H257" s="25">
        <f t="shared" si="26"/>
        <v>88.477124532335637</v>
      </c>
      <c r="I257" s="25">
        <f t="shared" si="27"/>
        <v>11.302356459770921</v>
      </c>
    </row>
    <row r="258" spans="1:9" x14ac:dyDescent="0.3">
      <c r="A258" s="28" t="s">
        <v>585</v>
      </c>
      <c r="B258" s="2" t="s">
        <v>220</v>
      </c>
      <c r="C258" s="21">
        <v>2555.8799999999997</v>
      </c>
      <c r="D258" s="26">
        <v>152.62</v>
      </c>
      <c r="E258" s="23">
        <f t="shared" si="24"/>
        <v>16.74669112829249</v>
      </c>
      <c r="F258" s="23">
        <f t="shared" si="25"/>
        <v>59.713288573798465</v>
      </c>
      <c r="G258" s="26">
        <v>29.17</v>
      </c>
      <c r="H258" s="25">
        <f t="shared" si="26"/>
        <v>87.620157696263263</v>
      </c>
      <c r="I258" s="25">
        <f t="shared" si="27"/>
        <v>11.412898884141667</v>
      </c>
    </row>
    <row r="259" spans="1:9" x14ac:dyDescent="0.3">
      <c r="A259" s="28" t="s">
        <v>586</v>
      </c>
      <c r="B259" s="2" t="s">
        <v>221</v>
      </c>
      <c r="C259" s="21">
        <v>1482.8779999999997</v>
      </c>
      <c r="D259" s="26">
        <v>89.3</v>
      </c>
      <c r="E259" s="23">
        <f t="shared" si="24"/>
        <v>16.605576707726762</v>
      </c>
      <c r="F259" s="23">
        <f t="shared" si="25"/>
        <v>60.220732926107218</v>
      </c>
      <c r="G259" s="26">
        <v>23.32</v>
      </c>
      <c r="H259" s="25">
        <f t="shared" si="26"/>
        <v>63.588250428816451</v>
      </c>
      <c r="I259" s="25">
        <f t="shared" si="27"/>
        <v>15.726175720457116</v>
      </c>
    </row>
    <row r="260" spans="1:9" x14ac:dyDescent="0.3">
      <c r="A260" s="28" t="s">
        <v>367</v>
      </c>
      <c r="B260" s="2" t="s">
        <v>368</v>
      </c>
      <c r="C260" s="21">
        <v>755.34599999999989</v>
      </c>
      <c r="D260" s="26">
        <v>53.2</v>
      </c>
      <c r="E260" s="23">
        <f t="shared" si="24"/>
        <v>14.198233082706764</v>
      </c>
      <c r="F260" s="23">
        <f t="shared" si="25"/>
        <v>70.431299033820281</v>
      </c>
      <c r="G260" s="26">
        <v>10.88</v>
      </c>
      <c r="H260" s="25">
        <f t="shared" si="26"/>
        <v>69.425183823529395</v>
      </c>
      <c r="I260" s="25">
        <f t="shared" si="27"/>
        <v>14.403994990375274</v>
      </c>
    </row>
    <row r="261" spans="1:9" x14ac:dyDescent="0.3">
      <c r="A261" s="28" t="s">
        <v>388</v>
      </c>
      <c r="B261" s="2" t="s">
        <v>389</v>
      </c>
      <c r="C261" s="21">
        <v>28.57</v>
      </c>
      <c r="D261" s="26">
        <v>5.0999999999999996</v>
      </c>
      <c r="E261" s="23">
        <f t="shared" si="24"/>
        <v>5.601960784313726</v>
      </c>
      <c r="F261" s="23">
        <f t="shared" si="25"/>
        <v>178.50892544627231</v>
      </c>
      <c r="G261" s="26">
        <v>0.77</v>
      </c>
      <c r="H261" s="25">
        <f t="shared" si="26"/>
        <v>37.103896103896105</v>
      </c>
      <c r="I261" s="25">
        <f t="shared" si="27"/>
        <v>26.95134756737837</v>
      </c>
    </row>
    <row r="262" spans="1:9" x14ac:dyDescent="0.3">
      <c r="A262" s="28" t="s">
        <v>369</v>
      </c>
      <c r="B262" s="2" t="s">
        <v>370</v>
      </c>
      <c r="C262" s="21">
        <v>428.536</v>
      </c>
      <c r="D262" s="26">
        <v>29.64</v>
      </c>
      <c r="E262" s="23">
        <f t="shared" si="24"/>
        <v>14.458029689608637</v>
      </c>
      <c r="F262" s="23">
        <f t="shared" si="25"/>
        <v>69.165717699329818</v>
      </c>
      <c r="G262" s="26">
        <v>0.78</v>
      </c>
      <c r="H262" s="25">
        <f t="shared" si="26"/>
        <v>549.40512820512822</v>
      </c>
      <c r="I262" s="25">
        <f t="shared" si="27"/>
        <v>1.820150465771837</v>
      </c>
    </row>
    <row r="263" spans="1:9" x14ac:dyDescent="0.3">
      <c r="A263" s="28" t="s">
        <v>587</v>
      </c>
      <c r="B263" s="2" t="s">
        <v>222</v>
      </c>
      <c r="C263" s="21">
        <v>40</v>
      </c>
      <c r="D263" s="26">
        <v>3.99</v>
      </c>
      <c r="E263" s="23">
        <f t="shared" si="24"/>
        <v>10.025062656641603</v>
      </c>
      <c r="F263" s="23">
        <f t="shared" si="25"/>
        <v>99.75</v>
      </c>
      <c r="G263" s="26">
        <v>2.44</v>
      </c>
      <c r="H263" s="25">
        <f t="shared" si="26"/>
        <v>16.393442622950818</v>
      </c>
      <c r="I263" s="25">
        <f t="shared" si="27"/>
        <v>61</v>
      </c>
    </row>
    <row r="264" spans="1:9" x14ac:dyDescent="0.3">
      <c r="A264" s="28" t="s">
        <v>588</v>
      </c>
      <c r="B264" s="2" t="s">
        <v>223</v>
      </c>
      <c r="C264" s="21">
        <v>807.88200000000006</v>
      </c>
      <c r="D264" s="26">
        <v>49.56</v>
      </c>
      <c r="E264" s="23">
        <f t="shared" si="24"/>
        <v>16.301089588377724</v>
      </c>
      <c r="F264" s="23">
        <f t="shared" si="25"/>
        <v>61.345592549406966</v>
      </c>
      <c r="G264" s="26">
        <v>11.16</v>
      </c>
      <c r="H264" s="25">
        <f t="shared" si="26"/>
        <v>72.390860215053763</v>
      </c>
      <c r="I264" s="25">
        <f t="shared" si="27"/>
        <v>13.813898564394304</v>
      </c>
    </row>
    <row r="265" spans="1:9" x14ac:dyDescent="0.3">
      <c r="A265" s="28" t="s">
        <v>589</v>
      </c>
      <c r="B265" s="2" t="s">
        <v>224</v>
      </c>
      <c r="C265" s="21">
        <v>400.91399999999999</v>
      </c>
      <c r="D265" s="26">
        <v>29.29</v>
      </c>
      <c r="E265" s="23">
        <f t="shared" si="24"/>
        <v>13.687743257084328</v>
      </c>
      <c r="F265" s="23">
        <f t="shared" si="25"/>
        <v>73.058062327581482</v>
      </c>
      <c r="G265" s="26">
        <v>8.52</v>
      </c>
      <c r="H265" s="25">
        <f t="shared" si="26"/>
        <v>47.055633802816899</v>
      </c>
      <c r="I265" s="25">
        <f t="shared" si="27"/>
        <v>21.251440458552207</v>
      </c>
    </row>
    <row r="266" spans="1:9" x14ac:dyDescent="0.3">
      <c r="A266" s="28" t="s">
        <v>590</v>
      </c>
      <c r="B266" s="2" t="s">
        <v>225</v>
      </c>
      <c r="C266" s="21">
        <v>1008.472</v>
      </c>
      <c r="D266" s="26">
        <v>50.99</v>
      </c>
      <c r="E266" s="23">
        <f t="shared" si="24"/>
        <v>19.777838791919983</v>
      </c>
      <c r="F266" s="23">
        <f t="shared" si="25"/>
        <v>50.561641770916793</v>
      </c>
      <c r="G266" s="26">
        <v>11.91</v>
      </c>
      <c r="H266" s="25">
        <f t="shared" si="26"/>
        <v>84.674391267842154</v>
      </c>
      <c r="I266" s="25">
        <f t="shared" si="27"/>
        <v>11.809946136332986</v>
      </c>
    </row>
    <row r="267" spans="1:9" x14ac:dyDescent="0.3">
      <c r="A267" s="28" t="s">
        <v>591</v>
      </c>
      <c r="B267" s="2" t="s">
        <v>226</v>
      </c>
      <c r="C267" s="21">
        <v>1655.2359999999999</v>
      </c>
      <c r="D267" s="26">
        <v>107.54</v>
      </c>
      <c r="E267" s="23">
        <f t="shared" si="24"/>
        <v>15.391816998326203</v>
      </c>
      <c r="F267" s="23">
        <f t="shared" si="25"/>
        <v>64.969587418350017</v>
      </c>
      <c r="G267" s="26">
        <v>23.75</v>
      </c>
      <c r="H267" s="25">
        <f t="shared" si="26"/>
        <v>69.694147368421042</v>
      </c>
      <c r="I267" s="25">
        <f t="shared" si="27"/>
        <v>14.348407115359986</v>
      </c>
    </row>
    <row r="268" spans="1:9" x14ac:dyDescent="0.3">
      <c r="A268" s="28" t="s">
        <v>592</v>
      </c>
      <c r="B268" s="2" t="s">
        <v>227</v>
      </c>
      <c r="C268" s="21">
        <v>246.27999999999997</v>
      </c>
      <c r="D268" s="26">
        <v>12.84</v>
      </c>
      <c r="E268" s="23">
        <f t="shared" si="24"/>
        <v>19.180685358255449</v>
      </c>
      <c r="F268" s="23">
        <f t="shared" si="25"/>
        <v>52.13578041253858</v>
      </c>
      <c r="G268" s="26">
        <v>4.05</v>
      </c>
      <c r="H268" s="25">
        <f t="shared" si="26"/>
        <v>60.809876543209874</v>
      </c>
      <c r="I268" s="25">
        <f t="shared" si="27"/>
        <v>16.444697092739972</v>
      </c>
    </row>
    <row r="269" spans="1:9" x14ac:dyDescent="0.3">
      <c r="A269" s="28" t="s">
        <v>593</v>
      </c>
      <c r="B269" s="2" t="s">
        <v>228</v>
      </c>
      <c r="C269" s="21">
        <v>80.599999999999994</v>
      </c>
      <c r="D269" s="26">
        <v>6.21</v>
      </c>
      <c r="E269" s="23">
        <f t="shared" si="24"/>
        <v>12.979066022544282</v>
      </c>
      <c r="F269" s="23">
        <f t="shared" si="25"/>
        <v>77.047146401985117</v>
      </c>
      <c r="G269" s="26">
        <v>3.24</v>
      </c>
      <c r="H269" s="25">
        <f t="shared" si="26"/>
        <v>24.876543209876541</v>
      </c>
      <c r="I269" s="25">
        <f t="shared" si="27"/>
        <v>40.198511166253105</v>
      </c>
    </row>
    <row r="270" spans="1:9" x14ac:dyDescent="0.3">
      <c r="A270" s="28" t="s">
        <v>594</v>
      </c>
      <c r="B270" s="2" t="s">
        <v>333</v>
      </c>
      <c r="C270" s="21">
        <v>31</v>
      </c>
      <c r="D270" s="26">
        <v>2.7</v>
      </c>
      <c r="E270" s="23">
        <f t="shared" si="24"/>
        <v>11.481481481481481</v>
      </c>
      <c r="F270" s="23">
        <f t="shared" si="25"/>
        <v>87.096774193548384</v>
      </c>
      <c r="G270" s="26">
        <v>1.19</v>
      </c>
      <c r="H270" s="25">
        <f t="shared" si="26"/>
        <v>26.050420168067227</v>
      </c>
      <c r="I270" s="25">
        <f t="shared" si="27"/>
        <v>38.387096774193544</v>
      </c>
    </row>
    <row r="271" spans="1:9" x14ac:dyDescent="0.3">
      <c r="A271" s="28" t="s">
        <v>595</v>
      </c>
      <c r="B271" s="2" t="s">
        <v>334</v>
      </c>
      <c r="C271" s="21">
        <v>111.012</v>
      </c>
      <c r="D271" s="26">
        <v>12.85</v>
      </c>
      <c r="E271" s="23">
        <f t="shared" ref="E271:E330" si="32">IF(D271=0,0,C271/D271)</f>
        <v>8.6390661478599231</v>
      </c>
      <c r="F271" s="23">
        <f t="shared" ref="F271:F330" si="33">+D271/C271*1000</f>
        <v>115.75325190069542</v>
      </c>
      <c r="G271" s="26">
        <v>3.96</v>
      </c>
      <c r="H271" s="25">
        <f t="shared" ref="H271:H330" si="34">IF(G271=0,0,+C271/G271)</f>
        <v>28.033333333333335</v>
      </c>
      <c r="I271" s="25">
        <f t="shared" ref="I271:I330" si="35">+G271/C271*1000</f>
        <v>35.6718192627824</v>
      </c>
    </row>
    <row r="272" spans="1:9" x14ac:dyDescent="0.3">
      <c r="A272" s="28" t="s">
        <v>596</v>
      </c>
      <c r="B272" s="2" t="s">
        <v>229</v>
      </c>
      <c r="C272" s="21">
        <v>478.84</v>
      </c>
      <c r="D272" s="26">
        <v>30.2</v>
      </c>
      <c r="E272" s="23">
        <f t="shared" si="32"/>
        <v>15.855629139072848</v>
      </c>
      <c r="F272" s="23">
        <f t="shared" si="33"/>
        <v>63.069083618745303</v>
      </c>
      <c r="G272" s="26">
        <v>8.49</v>
      </c>
      <c r="H272" s="25">
        <f t="shared" si="34"/>
        <v>56.400471142520608</v>
      </c>
      <c r="I272" s="25">
        <f t="shared" si="35"/>
        <v>17.73034834182608</v>
      </c>
    </row>
    <row r="273" spans="1:9" x14ac:dyDescent="0.3">
      <c r="A273" s="28" t="s">
        <v>597</v>
      </c>
      <c r="B273" s="2" t="s">
        <v>230</v>
      </c>
      <c r="C273" s="21">
        <v>262.41000000000003</v>
      </c>
      <c r="D273" s="26">
        <v>21.14</v>
      </c>
      <c r="E273" s="23">
        <f t="shared" si="32"/>
        <v>12.412961210974457</v>
      </c>
      <c r="F273" s="23">
        <f t="shared" si="33"/>
        <v>80.560954231927141</v>
      </c>
      <c r="G273" s="26">
        <v>5.47</v>
      </c>
      <c r="H273" s="25">
        <f t="shared" si="34"/>
        <v>47.972577696526514</v>
      </c>
      <c r="I273" s="25">
        <f t="shared" si="35"/>
        <v>20.845242178270642</v>
      </c>
    </row>
    <row r="274" spans="1:9" x14ac:dyDescent="0.3">
      <c r="A274" s="28" t="s">
        <v>598</v>
      </c>
      <c r="B274" s="2" t="s">
        <v>231</v>
      </c>
      <c r="C274" s="21">
        <v>1076.9279999999999</v>
      </c>
      <c r="D274" s="26">
        <v>59.4</v>
      </c>
      <c r="E274" s="23">
        <f t="shared" si="32"/>
        <v>18.130101010101008</v>
      </c>
      <c r="F274" s="23">
        <f t="shared" si="33"/>
        <v>55.156890711356752</v>
      </c>
      <c r="G274" s="26">
        <v>20.63</v>
      </c>
      <c r="H274" s="25">
        <f t="shared" si="34"/>
        <v>52.202035870092097</v>
      </c>
      <c r="I274" s="25">
        <f t="shared" si="35"/>
        <v>19.156340999584003</v>
      </c>
    </row>
    <row r="275" spans="1:9" x14ac:dyDescent="0.3">
      <c r="A275" s="28" t="s">
        <v>599</v>
      </c>
      <c r="B275" s="2" t="s">
        <v>232</v>
      </c>
      <c r="C275" s="21">
        <v>5578.112000000001</v>
      </c>
      <c r="D275" s="26">
        <v>319.52</v>
      </c>
      <c r="E275" s="23">
        <f t="shared" si="32"/>
        <v>17.457786680020035</v>
      </c>
      <c r="F275" s="23">
        <f t="shared" si="33"/>
        <v>57.281029853828663</v>
      </c>
      <c r="G275" s="26">
        <v>74.239999999999995</v>
      </c>
      <c r="H275" s="25">
        <f t="shared" si="34"/>
        <v>75.136206896551741</v>
      </c>
      <c r="I275" s="25">
        <f t="shared" si="35"/>
        <v>13.309162670093389</v>
      </c>
    </row>
    <row r="276" spans="1:9" x14ac:dyDescent="0.3">
      <c r="A276" s="28" t="s">
        <v>600</v>
      </c>
      <c r="B276" s="2" t="s">
        <v>233</v>
      </c>
      <c r="C276" s="21">
        <v>14404.876000000002</v>
      </c>
      <c r="D276" s="26">
        <v>846.02</v>
      </c>
      <c r="E276" s="23">
        <f t="shared" si="32"/>
        <v>17.026637668140236</v>
      </c>
      <c r="F276" s="23">
        <f t="shared" si="33"/>
        <v>58.731501749824147</v>
      </c>
      <c r="G276" s="26">
        <v>205.95</v>
      </c>
      <c r="H276" s="25">
        <f t="shared" si="34"/>
        <v>69.943559116290373</v>
      </c>
      <c r="I276" s="25">
        <f t="shared" si="35"/>
        <v>14.297242128290446</v>
      </c>
    </row>
    <row r="277" spans="1:9" x14ac:dyDescent="0.3">
      <c r="A277" s="28" t="s">
        <v>601</v>
      </c>
      <c r="B277" s="2" t="s">
        <v>234</v>
      </c>
      <c r="C277" s="21">
        <v>6363.17</v>
      </c>
      <c r="D277" s="26">
        <v>340.23</v>
      </c>
      <c r="E277" s="23">
        <f t="shared" si="32"/>
        <v>18.702554154542515</v>
      </c>
      <c r="F277" s="23">
        <f t="shared" si="33"/>
        <v>53.468632772658914</v>
      </c>
      <c r="G277" s="26">
        <v>68.77</v>
      </c>
      <c r="H277" s="25">
        <f t="shared" si="34"/>
        <v>92.528282681401777</v>
      </c>
      <c r="I277" s="25">
        <f t="shared" si="35"/>
        <v>10.807506321534706</v>
      </c>
    </row>
    <row r="278" spans="1:9" x14ac:dyDescent="0.3">
      <c r="A278" s="28" t="s">
        <v>602</v>
      </c>
      <c r="B278" s="2" t="s">
        <v>235</v>
      </c>
      <c r="C278" s="21">
        <v>9035.8980000000029</v>
      </c>
      <c r="D278" s="26">
        <v>531.14</v>
      </c>
      <c r="E278" s="23">
        <f t="shared" si="32"/>
        <v>17.012271717437969</v>
      </c>
      <c r="F278" s="23">
        <f t="shared" si="33"/>
        <v>58.78109735191785</v>
      </c>
      <c r="G278" s="26">
        <v>140.5</v>
      </c>
      <c r="H278" s="25">
        <f t="shared" si="34"/>
        <v>64.312441281138817</v>
      </c>
      <c r="I278" s="25">
        <f t="shared" si="35"/>
        <v>15.549090970261059</v>
      </c>
    </row>
    <row r="279" spans="1:9" x14ac:dyDescent="0.3">
      <c r="A279" s="28" t="s">
        <v>603</v>
      </c>
      <c r="B279" s="2" t="s">
        <v>236</v>
      </c>
      <c r="C279" s="21">
        <v>911.72800000000007</v>
      </c>
      <c r="D279" s="26">
        <v>57</v>
      </c>
      <c r="E279" s="23">
        <f t="shared" si="32"/>
        <v>15.99522807017544</v>
      </c>
      <c r="F279" s="23">
        <f t="shared" si="33"/>
        <v>62.518645911938648</v>
      </c>
      <c r="G279" s="26">
        <v>10.97</v>
      </c>
      <c r="H279" s="25">
        <f t="shared" si="34"/>
        <v>83.111030082041935</v>
      </c>
      <c r="I279" s="25">
        <f t="shared" si="35"/>
        <v>12.032097292174859</v>
      </c>
    </row>
    <row r="280" spans="1:9" x14ac:dyDescent="0.3">
      <c r="A280" s="28" t="s">
        <v>604</v>
      </c>
      <c r="B280" s="2" t="s">
        <v>237</v>
      </c>
      <c r="C280" s="21">
        <v>565.31799999999998</v>
      </c>
      <c r="D280" s="26">
        <v>35.68</v>
      </c>
      <c r="E280" s="23">
        <f t="shared" si="32"/>
        <v>15.844114349775785</v>
      </c>
      <c r="F280" s="23">
        <f t="shared" si="33"/>
        <v>63.114919390502344</v>
      </c>
      <c r="G280" s="26">
        <v>5.27</v>
      </c>
      <c r="H280" s="25">
        <f t="shared" si="34"/>
        <v>107.27096774193549</v>
      </c>
      <c r="I280" s="25">
        <f t="shared" si="35"/>
        <v>9.322186804594935</v>
      </c>
    </row>
    <row r="281" spans="1:9" x14ac:dyDescent="0.3">
      <c r="A281" s="28" t="s">
        <v>605</v>
      </c>
      <c r="B281" s="2" t="s">
        <v>238</v>
      </c>
      <c r="C281" s="21">
        <v>2042.566</v>
      </c>
      <c r="D281" s="26">
        <v>124.23</v>
      </c>
      <c r="E281" s="23">
        <f t="shared" si="32"/>
        <v>16.44180954680834</v>
      </c>
      <c r="F281" s="23">
        <f t="shared" si="33"/>
        <v>60.820556104429429</v>
      </c>
      <c r="G281" s="26">
        <v>32.54</v>
      </c>
      <c r="H281" s="25">
        <f t="shared" si="34"/>
        <v>62.770928088506459</v>
      </c>
      <c r="I281" s="25">
        <f t="shared" si="35"/>
        <v>15.930941766386008</v>
      </c>
    </row>
    <row r="282" spans="1:9" x14ac:dyDescent="0.3">
      <c r="A282" s="28" t="s">
        <v>606</v>
      </c>
      <c r="B282" s="2" t="s">
        <v>239</v>
      </c>
      <c r="C282" s="21">
        <v>1231.2739999999999</v>
      </c>
      <c r="D282" s="26">
        <v>71.900000000000006</v>
      </c>
      <c r="E282" s="23">
        <f t="shared" si="32"/>
        <v>17.124812239221139</v>
      </c>
      <c r="F282" s="23">
        <f t="shared" si="33"/>
        <v>58.394800832308654</v>
      </c>
      <c r="G282" s="26">
        <v>20.64</v>
      </c>
      <c r="H282" s="25">
        <f t="shared" si="34"/>
        <v>59.6547480620155</v>
      </c>
      <c r="I282" s="25">
        <f t="shared" si="35"/>
        <v>16.763125023349801</v>
      </c>
    </row>
    <row r="283" spans="1:9" x14ac:dyDescent="0.3">
      <c r="A283" s="1" t="s">
        <v>390</v>
      </c>
      <c r="B283" s="2" t="s">
        <v>375</v>
      </c>
      <c r="C283" s="21">
        <v>131.6</v>
      </c>
      <c r="D283" s="26">
        <v>11.97</v>
      </c>
      <c r="E283" s="23">
        <f t="shared" si="32"/>
        <v>10.994152046783624</v>
      </c>
      <c r="F283" s="23">
        <f t="shared" si="33"/>
        <v>90.957446808510639</v>
      </c>
      <c r="G283" s="26">
        <v>1.47</v>
      </c>
      <c r="H283" s="25">
        <f t="shared" si="34"/>
        <v>89.523809523809518</v>
      </c>
      <c r="I283" s="25">
        <f t="shared" si="35"/>
        <v>11.170212765957448</v>
      </c>
    </row>
    <row r="284" spans="1:9" x14ac:dyDescent="0.3">
      <c r="A284" s="28" t="s">
        <v>607</v>
      </c>
      <c r="B284" s="2" t="s">
        <v>240</v>
      </c>
      <c r="C284" s="21">
        <v>399.68600000000004</v>
      </c>
      <c r="D284" s="26">
        <v>24.22</v>
      </c>
      <c r="E284" s="23">
        <f t="shared" si="32"/>
        <v>16.502312138728325</v>
      </c>
      <c r="F284" s="23">
        <f t="shared" si="33"/>
        <v>60.597569091737007</v>
      </c>
      <c r="G284" s="26">
        <v>3</v>
      </c>
      <c r="H284" s="25">
        <f t="shared" si="34"/>
        <v>133.22866666666667</v>
      </c>
      <c r="I284" s="25">
        <f t="shared" si="35"/>
        <v>7.5058921253183737</v>
      </c>
    </row>
    <row r="285" spans="1:9" x14ac:dyDescent="0.3">
      <c r="A285" s="1" t="s">
        <v>608</v>
      </c>
      <c r="B285" s="2" t="s">
        <v>241</v>
      </c>
      <c r="C285" s="21">
        <v>19</v>
      </c>
      <c r="D285" s="26">
        <v>2</v>
      </c>
      <c r="E285" s="23">
        <f t="shared" si="32"/>
        <v>9.5</v>
      </c>
      <c r="F285" s="23">
        <f t="shared" si="33"/>
        <v>105.26315789473684</v>
      </c>
      <c r="G285" s="26">
        <v>1.64</v>
      </c>
      <c r="H285" s="25">
        <f t="shared" si="34"/>
        <v>11.585365853658537</v>
      </c>
      <c r="I285" s="25">
        <f t="shared" si="35"/>
        <v>86.315789473684205</v>
      </c>
    </row>
    <row r="286" spans="1:9" x14ac:dyDescent="0.3">
      <c r="A286" s="28" t="s">
        <v>609</v>
      </c>
      <c r="B286" s="2" t="s">
        <v>242</v>
      </c>
      <c r="C286" s="21">
        <v>5271.3799999999983</v>
      </c>
      <c r="D286" s="26">
        <v>325.93</v>
      </c>
      <c r="E286" s="23">
        <f t="shared" si="32"/>
        <v>16.173350105850943</v>
      </c>
      <c r="F286" s="23">
        <f t="shared" si="33"/>
        <v>61.830109003714419</v>
      </c>
      <c r="G286" s="26">
        <v>79.599999999999994</v>
      </c>
      <c r="H286" s="25">
        <f t="shared" si="34"/>
        <v>66.223366834170832</v>
      </c>
      <c r="I286" s="25">
        <f t="shared" si="35"/>
        <v>15.10041013928042</v>
      </c>
    </row>
    <row r="287" spans="1:9" x14ac:dyDescent="0.3">
      <c r="A287" s="28" t="s">
        <v>610</v>
      </c>
      <c r="B287" s="2" t="s">
        <v>243</v>
      </c>
      <c r="C287" s="21">
        <v>1463.72</v>
      </c>
      <c r="D287" s="26">
        <v>99.03</v>
      </c>
      <c r="E287" s="23">
        <f t="shared" si="32"/>
        <v>14.780571543976572</v>
      </c>
      <c r="F287" s="23">
        <f t="shared" si="33"/>
        <v>67.656382368212505</v>
      </c>
      <c r="G287" s="26">
        <v>22.81</v>
      </c>
      <c r="H287" s="25">
        <f t="shared" si="34"/>
        <v>64.170100832968004</v>
      </c>
      <c r="I287" s="25">
        <f t="shared" si="35"/>
        <v>15.583581559314622</v>
      </c>
    </row>
    <row r="288" spans="1:9" x14ac:dyDescent="0.3">
      <c r="A288" s="28" t="s">
        <v>611</v>
      </c>
      <c r="B288" s="2" t="s">
        <v>244</v>
      </c>
      <c r="C288" s="21">
        <v>226.64599999999996</v>
      </c>
      <c r="D288" s="26">
        <v>20</v>
      </c>
      <c r="E288" s="23">
        <f t="shared" si="32"/>
        <v>11.332299999999998</v>
      </c>
      <c r="F288" s="23">
        <f t="shared" si="33"/>
        <v>88.243339833926058</v>
      </c>
      <c r="G288" s="26">
        <v>2.56</v>
      </c>
      <c r="H288" s="25">
        <f t="shared" si="34"/>
        <v>88.53359374999998</v>
      </c>
      <c r="I288" s="25">
        <f t="shared" si="35"/>
        <v>11.295147498742535</v>
      </c>
    </row>
    <row r="289" spans="1:9" x14ac:dyDescent="0.3">
      <c r="A289" s="28" t="s">
        <v>612</v>
      </c>
      <c r="B289" s="2" t="s">
        <v>335</v>
      </c>
      <c r="C289" s="21">
        <v>761.39</v>
      </c>
      <c r="D289" s="26">
        <v>53.3</v>
      </c>
      <c r="E289" s="23">
        <f t="shared" si="32"/>
        <v>14.284990619136961</v>
      </c>
      <c r="F289" s="23">
        <f t="shared" si="33"/>
        <v>70.003546145864789</v>
      </c>
      <c r="G289" s="26">
        <v>12.92</v>
      </c>
      <c r="H289" s="25">
        <f t="shared" si="34"/>
        <v>58.931114551083589</v>
      </c>
      <c r="I289" s="25">
        <f t="shared" si="35"/>
        <v>16.968964656746216</v>
      </c>
    </row>
    <row r="290" spans="1:9" x14ac:dyDescent="0.3">
      <c r="A290" s="28" t="s">
        <v>613</v>
      </c>
      <c r="B290" s="2" t="s">
        <v>245</v>
      </c>
      <c r="C290" s="21">
        <v>274.34000000000003</v>
      </c>
      <c r="D290" s="26">
        <v>19.89</v>
      </c>
      <c r="E290" s="23">
        <f t="shared" si="32"/>
        <v>13.792860734037205</v>
      </c>
      <c r="F290" s="23">
        <f t="shared" si="33"/>
        <v>72.501275789166726</v>
      </c>
      <c r="G290" s="26"/>
      <c r="H290" s="25">
        <f t="shared" si="34"/>
        <v>0</v>
      </c>
      <c r="I290" s="25">
        <f t="shared" si="35"/>
        <v>0</v>
      </c>
    </row>
    <row r="291" spans="1:9" x14ac:dyDescent="0.3">
      <c r="A291" s="28" t="s">
        <v>614</v>
      </c>
      <c r="B291" s="2" t="s">
        <v>246</v>
      </c>
      <c r="C291" s="21">
        <v>258.93599999999998</v>
      </c>
      <c r="D291" s="26">
        <v>24</v>
      </c>
      <c r="E291" s="23">
        <f t="shared" si="32"/>
        <v>10.789</v>
      </c>
      <c r="F291" s="23">
        <f t="shared" si="33"/>
        <v>92.686996014459183</v>
      </c>
      <c r="G291" s="26">
        <v>8.94</v>
      </c>
      <c r="H291" s="25">
        <f t="shared" si="34"/>
        <v>28.963758389261745</v>
      </c>
      <c r="I291" s="25">
        <f t="shared" si="35"/>
        <v>34.525906015386042</v>
      </c>
    </row>
    <row r="292" spans="1:9" x14ac:dyDescent="0.3">
      <c r="A292" s="28" t="s">
        <v>615</v>
      </c>
      <c r="B292" s="2" t="s">
        <v>247</v>
      </c>
      <c r="C292" s="21">
        <v>10820.54</v>
      </c>
      <c r="D292" s="26">
        <v>671.46</v>
      </c>
      <c r="E292" s="23">
        <f t="shared" si="32"/>
        <v>16.114943555833555</v>
      </c>
      <c r="F292" s="23">
        <f t="shared" si="33"/>
        <v>62.054204318823274</v>
      </c>
      <c r="G292" s="26">
        <v>135.08000000000001</v>
      </c>
      <c r="H292" s="25">
        <f t="shared" si="34"/>
        <v>80.104678708913241</v>
      </c>
      <c r="I292" s="25">
        <f t="shared" si="35"/>
        <v>12.483665325390415</v>
      </c>
    </row>
    <row r="293" spans="1:9" x14ac:dyDescent="0.3">
      <c r="A293" s="28" t="s">
        <v>616</v>
      </c>
      <c r="B293" s="2" t="s">
        <v>248</v>
      </c>
      <c r="C293" s="21">
        <v>4493.7639999999992</v>
      </c>
      <c r="D293" s="26">
        <v>301.08999999999997</v>
      </c>
      <c r="E293" s="23">
        <f t="shared" si="32"/>
        <v>14.924985884619215</v>
      </c>
      <c r="F293" s="23">
        <f t="shared" si="33"/>
        <v>67.001738409048627</v>
      </c>
      <c r="G293" s="26">
        <v>66.03</v>
      </c>
      <c r="H293" s="25">
        <f t="shared" si="34"/>
        <v>68.056398606693918</v>
      </c>
      <c r="I293" s="25">
        <f t="shared" si="35"/>
        <v>14.693695530072343</v>
      </c>
    </row>
    <row r="294" spans="1:9" x14ac:dyDescent="0.3">
      <c r="A294" s="28" t="s">
        <v>617</v>
      </c>
      <c r="B294" s="2" t="s">
        <v>249</v>
      </c>
      <c r="C294" s="21">
        <v>1966.6879999999999</v>
      </c>
      <c r="D294" s="26">
        <v>116.59</v>
      </c>
      <c r="E294" s="23">
        <f t="shared" si="32"/>
        <v>16.868410669868769</v>
      </c>
      <c r="F294" s="23">
        <f t="shared" si="33"/>
        <v>59.282407784051159</v>
      </c>
      <c r="G294" s="26">
        <v>21.5</v>
      </c>
      <c r="H294" s="25">
        <f t="shared" si="34"/>
        <v>91.473860465116275</v>
      </c>
      <c r="I294" s="25">
        <f t="shared" si="35"/>
        <v>10.932084804503816</v>
      </c>
    </row>
    <row r="295" spans="1:9" x14ac:dyDescent="0.3">
      <c r="A295" s="28" t="s">
        <v>618</v>
      </c>
      <c r="B295" s="2" t="s">
        <v>250</v>
      </c>
      <c r="C295" s="21">
        <v>3398.0840000000003</v>
      </c>
      <c r="D295" s="26">
        <v>185.77</v>
      </c>
      <c r="E295" s="23">
        <f t="shared" si="32"/>
        <v>18.291887818269903</v>
      </c>
      <c r="F295" s="23">
        <f t="shared" si="33"/>
        <v>54.669042907709169</v>
      </c>
      <c r="G295" s="26">
        <v>45.83</v>
      </c>
      <c r="H295" s="25">
        <f t="shared" si="34"/>
        <v>74.145406938686463</v>
      </c>
      <c r="I295" s="25">
        <f t="shared" si="35"/>
        <v>13.487012092696942</v>
      </c>
    </row>
    <row r="296" spans="1:9" x14ac:dyDescent="0.3">
      <c r="A296" s="28" t="s">
        <v>619</v>
      </c>
      <c r="B296" s="2" t="s">
        <v>251</v>
      </c>
      <c r="C296" s="21">
        <v>1787.4759999999999</v>
      </c>
      <c r="D296" s="26">
        <v>105.41</v>
      </c>
      <c r="E296" s="23">
        <f t="shared" si="32"/>
        <v>16.957366473769092</v>
      </c>
      <c r="F296" s="23">
        <f t="shared" si="33"/>
        <v>58.97142115474557</v>
      </c>
      <c r="G296" s="26">
        <v>20.66</v>
      </c>
      <c r="H296" s="25">
        <f t="shared" si="34"/>
        <v>86.518683446272988</v>
      </c>
      <c r="I296" s="25">
        <f t="shared" si="35"/>
        <v>11.558197145024605</v>
      </c>
    </row>
    <row r="297" spans="1:9" x14ac:dyDescent="0.3">
      <c r="A297" s="28" t="s">
        <v>620</v>
      </c>
      <c r="B297" s="2" t="s">
        <v>252</v>
      </c>
      <c r="C297" s="21">
        <v>1901.7619999999999</v>
      </c>
      <c r="D297" s="26">
        <v>121.98</v>
      </c>
      <c r="E297" s="23">
        <f t="shared" si="32"/>
        <v>15.590768978521067</v>
      </c>
      <c r="F297" s="23">
        <f t="shared" si="33"/>
        <v>64.140518108995764</v>
      </c>
      <c r="G297" s="26">
        <v>24.19</v>
      </c>
      <c r="H297" s="25">
        <f t="shared" si="34"/>
        <v>78.617693261678369</v>
      </c>
      <c r="I297" s="25">
        <f t="shared" si="35"/>
        <v>12.719783022270926</v>
      </c>
    </row>
    <row r="298" spans="1:9" x14ac:dyDescent="0.3">
      <c r="A298" s="28" t="s">
        <v>621</v>
      </c>
      <c r="B298" s="2" t="s">
        <v>253</v>
      </c>
      <c r="C298" s="21">
        <v>1530.1540000000002</v>
      </c>
      <c r="D298" s="26">
        <v>97.92</v>
      </c>
      <c r="E298" s="23">
        <f t="shared" si="32"/>
        <v>15.626572712418303</v>
      </c>
      <c r="F298" s="23">
        <f t="shared" si="33"/>
        <v>63.993558818262727</v>
      </c>
      <c r="G298" s="26">
        <v>22.7</v>
      </c>
      <c r="H298" s="25">
        <f t="shared" si="34"/>
        <v>67.407665198237893</v>
      </c>
      <c r="I298" s="25">
        <f t="shared" si="35"/>
        <v>14.835108100230432</v>
      </c>
    </row>
    <row r="299" spans="1:9" x14ac:dyDescent="0.3">
      <c r="A299" s="28" t="s">
        <v>394</v>
      </c>
      <c r="B299" s="2" t="s">
        <v>395</v>
      </c>
      <c r="C299" s="21">
        <v>62.928000000000011</v>
      </c>
      <c r="D299" s="26">
        <v>8</v>
      </c>
      <c r="E299" s="23">
        <f t="shared" si="32"/>
        <v>7.8660000000000014</v>
      </c>
      <c r="F299" s="23">
        <f t="shared" si="33"/>
        <v>127.12941774726669</v>
      </c>
      <c r="G299" s="25">
        <v>0.67</v>
      </c>
      <c r="H299" s="25">
        <f t="shared" si="34"/>
        <v>93.922388059701504</v>
      </c>
      <c r="I299" s="25">
        <f t="shared" si="35"/>
        <v>10.647088736333586</v>
      </c>
    </row>
    <row r="300" spans="1:9" x14ac:dyDescent="0.3">
      <c r="A300" s="28" t="s">
        <v>622</v>
      </c>
      <c r="B300" s="2" t="s">
        <v>359</v>
      </c>
      <c r="C300" s="21">
        <v>397.19600000000003</v>
      </c>
      <c r="D300" s="26">
        <v>50</v>
      </c>
      <c r="E300" s="23">
        <f t="shared" si="32"/>
        <v>7.9439200000000003</v>
      </c>
      <c r="F300" s="23">
        <f t="shared" si="33"/>
        <v>125.88243587548718</v>
      </c>
      <c r="G300" s="26"/>
      <c r="H300" s="25">
        <f t="shared" si="34"/>
        <v>0</v>
      </c>
      <c r="I300" s="25">
        <f t="shared" si="35"/>
        <v>0</v>
      </c>
    </row>
    <row r="301" spans="1:9" x14ac:dyDescent="0.3">
      <c r="A301" s="28" t="s">
        <v>623</v>
      </c>
      <c r="B301" s="2" t="s">
        <v>254</v>
      </c>
      <c r="C301" s="21">
        <v>73.812000000000012</v>
      </c>
      <c r="D301" s="26">
        <v>14.16</v>
      </c>
      <c r="E301" s="23">
        <f t="shared" si="32"/>
        <v>5.2127118644067805</v>
      </c>
      <c r="F301" s="23">
        <f t="shared" si="33"/>
        <v>191.83872541050235</v>
      </c>
      <c r="G301" s="26">
        <v>1.9</v>
      </c>
      <c r="H301" s="25">
        <f t="shared" si="34"/>
        <v>38.848421052631586</v>
      </c>
      <c r="I301" s="25">
        <f t="shared" si="35"/>
        <v>25.741071912426161</v>
      </c>
    </row>
    <row r="302" spans="1:9" x14ac:dyDescent="0.3">
      <c r="A302" s="28" t="s">
        <v>624</v>
      </c>
      <c r="B302" s="2" t="s">
        <v>339</v>
      </c>
      <c r="C302" s="21">
        <v>25.6</v>
      </c>
      <c r="D302" s="26">
        <v>4</v>
      </c>
      <c r="E302" s="23">
        <f t="shared" si="32"/>
        <v>6.4</v>
      </c>
      <c r="F302" s="23">
        <f t="shared" si="33"/>
        <v>156.25</v>
      </c>
      <c r="G302" s="26">
        <v>0.1</v>
      </c>
      <c r="H302" s="25">
        <f t="shared" si="34"/>
        <v>256</v>
      </c>
      <c r="I302" s="25">
        <f t="shared" si="35"/>
        <v>3.90625</v>
      </c>
    </row>
    <row r="303" spans="1:9" x14ac:dyDescent="0.3">
      <c r="A303" s="28" t="s">
        <v>625</v>
      </c>
      <c r="B303" s="2" t="s">
        <v>255</v>
      </c>
      <c r="C303" s="21">
        <v>190.57399999999998</v>
      </c>
      <c r="D303" s="26">
        <v>17.66</v>
      </c>
      <c r="E303" s="23">
        <f t="shared" si="32"/>
        <v>10.791279728199319</v>
      </c>
      <c r="F303" s="23">
        <f t="shared" si="33"/>
        <v>92.667415282252577</v>
      </c>
      <c r="G303" s="26">
        <v>2.98</v>
      </c>
      <c r="H303" s="25">
        <f t="shared" si="34"/>
        <v>63.951006711409391</v>
      </c>
      <c r="I303" s="25">
        <f t="shared" si="35"/>
        <v>15.636970415691543</v>
      </c>
    </row>
    <row r="304" spans="1:9" x14ac:dyDescent="0.3">
      <c r="A304" s="28" t="s">
        <v>626</v>
      </c>
      <c r="B304" s="2" t="s">
        <v>256</v>
      </c>
      <c r="C304" s="21">
        <v>2569.154</v>
      </c>
      <c r="D304" s="26">
        <v>174.52</v>
      </c>
      <c r="E304" s="23">
        <f t="shared" si="32"/>
        <v>14.721258308503323</v>
      </c>
      <c r="F304" s="23">
        <f t="shared" si="33"/>
        <v>67.928975841853003</v>
      </c>
      <c r="G304" s="26">
        <v>20.48</v>
      </c>
      <c r="H304" s="25">
        <f t="shared" si="34"/>
        <v>125.44697265625</v>
      </c>
      <c r="I304" s="25">
        <f t="shared" si="35"/>
        <v>7.9714956752300559</v>
      </c>
    </row>
    <row r="305" spans="1:9" x14ac:dyDescent="0.3">
      <c r="A305" s="28" t="s">
        <v>627</v>
      </c>
      <c r="B305" s="2" t="s">
        <v>257</v>
      </c>
      <c r="C305" s="21">
        <v>535.22799999999995</v>
      </c>
      <c r="D305" s="26">
        <v>35.17</v>
      </c>
      <c r="E305" s="23">
        <f t="shared" si="32"/>
        <v>15.218311060562979</v>
      </c>
      <c r="F305" s="23">
        <f t="shared" si="33"/>
        <v>65.710314109127339</v>
      </c>
      <c r="G305" s="26">
        <v>5.47</v>
      </c>
      <c r="H305" s="25">
        <f t="shared" si="34"/>
        <v>97.847897623400357</v>
      </c>
      <c r="I305" s="25">
        <f t="shared" si="35"/>
        <v>10.219943650182726</v>
      </c>
    </row>
    <row r="306" spans="1:9" x14ac:dyDescent="0.3">
      <c r="A306" s="28" t="s">
        <v>628</v>
      </c>
      <c r="B306" s="2" t="s">
        <v>258</v>
      </c>
      <c r="C306" s="21">
        <v>165.52200000000002</v>
      </c>
      <c r="D306" s="26">
        <v>16.350000000000001</v>
      </c>
      <c r="E306" s="23">
        <f t="shared" si="32"/>
        <v>10.123669724770643</v>
      </c>
      <c r="F306" s="23">
        <f t="shared" si="33"/>
        <v>98.778410120709026</v>
      </c>
      <c r="G306" s="26">
        <v>1.5</v>
      </c>
      <c r="H306" s="25">
        <f t="shared" si="34"/>
        <v>110.34800000000001</v>
      </c>
      <c r="I306" s="25">
        <f t="shared" si="35"/>
        <v>9.0622394606155048</v>
      </c>
    </row>
    <row r="307" spans="1:9" x14ac:dyDescent="0.3">
      <c r="A307" s="28" t="s">
        <v>629</v>
      </c>
      <c r="B307" s="2" t="s">
        <v>259</v>
      </c>
      <c r="C307" s="21">
        <v>108.598</v>
      </c>
      <c r="D307" s="26">
        <v>11.85</v>
      </c>
      <c r="E307" s="23">
        <f t="shared" si="32"/>
        <v>9.1643881856540084</v>
      </c>
      <c r="F307" s="23">
        <f t="shared" si="33"/>
        <v>109.11803163962504</v>
      </c>
      <c r="G307" s="26">
        <v>1.8</v>
      </c>
      <c r="H307" s="25">
        <f t="shared" si="34"/>
        <v>60.332222222222221</v>
      </c>
      <c r="I307" s="25">
        <f t="shared" si="35"/>
        <v>16.574890881968361</v>
      </c>
    </row>
    <row r="308" spans="1:9" x14ac:dyDescent="0.3">
      <c r="A308" s="28" t="s">
        <v>630</v>
      </c>
      <c r="B308" s="2" t="s">
        <v>260</v>
      </c>
      <c r="C308" s="21">
        <v>30.8</v>
      </c>
      <c r="D308" s="26">
        <v>3.64</v>
      </c>
      <c r="E308" s="23">
        <f t="shared" si="32"/>
        <v>8.4615384615384617</v>
      </c>
      <c r="F308" s="23">
        <f t="shared" si="33"/>
        <v>118.18181818181817</v>
      </c>
      <c r="G308" s="26">
        <v>0.43</v>
      </c>
      <c r="H308" s="25">
        <f t="shared" si="34"/>
        <v>71.627906976744185</v>
      </c>
      <c r="I308" s="25">
        <f t="shared" si="35"/>
        <v>13.961038961038961</v>
      </c>
    </row>
    <row r="309" spans="1:9" x14ac:dyDescent="0.3">
      <c r="A309" s="28" t="s">
        <v>631</v>
      </c>
      <c r="B309" s="2" t="s">
        <v>261</v>
      </c>
      <c r="C309" s="21">
        <v>144.46599999999998</v>
      </c>
      <c r="D309" s="26">
        <v>15.27</v>
      </c>
      <c r="E309" s="23">
        <f t="shared" si="32"/>
        <v>9.4607727570399458</v>
      </c>
      <c r="F309" s="23">
        <f t="shared" si="33"/>
        <v>105.69961098113052</v>
      </c>
      <c r="G309" s="26">
        <v>2.0099999999999998</v>
      </c>
      <c r="H309" s="25">
        <f t="shared" si="34"/>
        <v>71.873631840796023</v>
      </c>
      <c r="I309" s="25">
        <f t="shared" si="35"/>
        <v>13.913308321681226</v>
      </c>
    </row>
    <row r="310" spans="1:9" x14ac:dyDescent="0.3">
      <c r="A310" s="28" t="s">
        <v>632</v>
      </c>
      <c r="B310" s="2" t="s">
        <v>262</v>
      </c>
      <c r="C310" s="21">
        <v>79.188000000000002</v>
      </c>
      <c r="D310" s="26">
        <v>11.71</v>
      </c>
      <c r="E310" s="23">
        <f t="shared" si="32"/>
        <v>6.7624252775405633</v>
      </c>
      <c r="F310" s="23">
        <f t="shared" si="33"/>
        <v>147.87594079911099</v>
      </c>
      <c r="G310" s="26">
        <v>1.6</v>
      </c>
      <c r="H310" s="25">
        <f t="shared" si="34"/>
        <v>49.4925</v>
      </c>
      <c r="I310" s="25">
        <f t="shared" si="35"/>
        <v>20.20508157801687</v>
      </c>
    </row>
    <row r="311" spans="1:9" x14ac:dyDescent="0.3">
      <c r="A311" s="28" t="s">
        <v>633</v>
      </c>
      <c r="B311" s="2" t="s">
        <v>263</v>
      </c>
      <c r="C311" s="21">
        <v>148.00800000000001</v>
      </c>
      <c r="D311" s="26">
        <v>17</v>
      </c>
      <c r="E311" s="23">
        <f t="shared" si="32"/>
        <v>8.7063529411764708</v>
      </c>
      <c r="F311" s="23">
        <f t="shared" si="33"/>
        <v>114.85865628884925</v>
      </c>
      <c r="G311" s="26">
        <v>3.68</v>
      </c>
      <c r="H311" s="25">
        <f t="shared" si="34"/>
        <v>40.219565217391306</v>
      </c>
      <c r="I311" s="25">
        <f t="shared" si="35"/>
        <v>24.863520890762661</v>
      </c>
    </row>
    <row r="312" spans="1:9" x14ac:dyDescent="0.3">
      <c r="A312" s="28" t="s">
        <v>634</v>
      </c>
      <c r="B312" s="2" t="s">
        <v>345</v>
      </c>
      <c r="C312" s="21">
        <v>128.11199999999999</v>
      </c>
      <c r="D312" s="26">
        <v>14.81</v>
      </c>
      <c r="E312" s="23">
        <f t="shared" si="32"/>
        <v>8.6503713706954759</v>
      </c>
      <c r="F312" s="23">
        <f t="shared" si="33"/>
        <v>115.60197327338579</v>
      </c>
      <c r="G312" s="26">
        <v>0.88</v>
      </c>
      <c r="H312" s="25">
        <f t="shared" si="34"/>
        <v>145.58181818181816</v>
      </c>
      <c r="I312" s="25">
        <f t="shared" si="35"/>
        <v>6.8689896340701884</v>
      </c>
    </row>
    <row r="313" spans="1:9" x14ac:dyDescent="0.3">
      <c r="A313" s="28" t="s">
        <v>635</v>
      </c>
      <c r="B313" s="2" t="s">
        <v>264</v>
      </c>
      <c r="C313" s="21">
        <v>147.80000000000001</v>
      </c>
      <c r="D313" s="26">
        <v>11.5</v>
      </c>
      <c r="E313" s="23">
        <f t="shared" si="32"/>
        <v>12.85217391304348</v>
      </c>
      <c r="F313" s="23">
        <f t="shared" si="33"/>
        <v>77.807848443843028</v>
      </c>
      <c r="G313" s="26">
        <v>3.12</v>
      </c>
      <c r="H313" s="25">
        <f t="shared" si="34"/>
        <v>47.371794871794876</v>
      </c>
      <c r="I313" s="25">
        <f t="shared" si="35"/>
        <v>21.10960757780785</v>
      </c>
    </row>
    <row r="314" spans="1:9" x14ac:dyDescent="0.3">
      <c r="A314" s="28" t="s">
        <v>392</v>
      </c>
      <c r="B314" s="2" t="s">
        <v>393</v>
      </c>
      <c r="C314" s="21">
        <v>116.2</v>
      </c>
      <c r="D314" s="26">
        <v>6</v>
      </c>
      <c r="E314" s="23">
        <f t="shared" si="32"/>
        <v>19.366666666666667</v>
      </c>
      <c r="F314" s="23">
        <f t="shared" si="33"/>
        <v>51.635111876075733</v>
      </c>
      <c r="G314" s="26">
        <v>3.15</v>
      </c>
      <c r="H314" s="25">
        <f t="shared" si="34"/>
        <v>36.888888888888893</v>
      </c>
      <c r="I314" s="25">
        <f t="shared" si="35"/>
        <v>27.108433734939755</v>
      </c>
    </row>
    <row r="315" spans="1:9" x14ac:dyDescent="0.3">
      <c r="A315" s="28" t="s">
        <v>636</v>
      </c>
      <c r="B315" s="2" t="s">
        <v>265</v>
      </c>
      <c r="C315" s="21">
        <v>555.19999999999993</v>
      </c>
      <c r="D315" s="26">
        <v>38</v>
      </c>
      <c r="E315" s="23">
        <f t="shared" si="32"/>
        <v>14.610526315789471</v>
      </c>
      <c r="F315" s="23">
        <f t="shared" si="33"/>
        <v>68.443804034582143</v>
      </c>
      <c r="G315" s="26">
        <v>6.55</v>
      </c>
      <c r="H315" s="25">
        <f t="shared" si="34"/>
        <v>84.763358778625943</v>
      </c>
      <c r="I315" s="25">
        <f t="shared" si="35"/>
        <v>11.797550432276658</v>
      </c>
    </row>
    <row r="316" spans="1:9" x14ac:dyDescent="0.3">
      <c r="A316" s="28" t="s">
        <v>637</v>
      </c>
      <c r="B316" s="2" t="s">
        <v>266</v>
      </c>
      <c r="C316" s="21">
        <v>1275.3619999999999</v>
      </c>
      <c r="D316" s="26">
        <v>78.7</v>
      </c>
      <c r="E316" s="23">
        <f t="shared" si="32"/>
        <v>16.205362134688688</v>
      </c>
      <c r="F316" s="23">
        <f t="shared" si="33"/>
        <v>61.707969972447046</v>
      </c>
      <c r="G316" s="26">
        <v>13.76</v>
      </c>
      <c r="H316" s="25">
        <f t="shared" si="34"/>
        <v>92.686191860465101</v>
      </c>
      <c r="I316" s="25">
        <f t="shared" si="35"/>
        <v>10.789093606364313</v>
      </c>
    </row>
    <row r="317" spans="1:9" x14ac:dyDescent="0.3">
      <c r="A317" s="28" t="s">
        <v>638</v>
      </c>
      <c r="B317" s="2" t="s">
        <v>267</v>
      </c>
      <c r="C317" s="21">
        <v>15147.816000000003</v>
      </c>
      <c r="D317" s="26">
        <v>952.27</v>
      </c>
      <c r="E317" s="23">
        <f t="shared" si="32"/>
        <v>15.907059972486797</v>
      </c>
      <c r="F317" s="23">
        <f t="shared" si="33"/>
        <v>62.865168153613688</v>
      </c>
      <c r="G317" s="26">
        <v>274.87</v>
      </c>
      <c r="H317" s="25">
        <f t="shared" si="34"/>
        <v>55.109018808891484</v>
      </c>
      <c r="I317" s="25">
        <f t="shared" si="35"/>
        <v>18.145850200451338</v>
      </c>
    </row>
    <row r="318" spans="1:9" x14ac:dyDescent="0.3">
      <c r="A318" s="28" t="s">
        <v>639</v>
      </c>
      <c r="B318" s="2" t="s">
        <v>336</v>
      </c>
      <c r="C318" s="21">
        <v>3300.8720000000003</v>
      </c>
      <c r="D318" s="26">
        <v>184.4</v>
      </c>
      <c r="E318" s="23">
        <f t="shared" si="32"/>
        <v>17.90060737527115</v>
      </c>
      <c r="F318" s="23">
        <f t="shared" si="33"/>
        <v>55.86402623306811</v>
      </c>
      <c r="G318" s="26">
        <v>34.340000000000003</v>
      </c>
      <c r="H318" s="25">
        <f t="shared" si="34"/>
        <v>96.123238206173554</v>
      </c>
      <c r="I318" s="25">
        <f t="shared" si="35"/>
        <v>10.403311609780689</v>
      </c>
    </row>
    <row r="319" spans="1:9" x14ac:dyDescent="0.3">
      <c r="A319" s="28" t="s">
        <v>640</v>
      </c>
      <c r="B319" s="2" t="s">
        <v>268</v>
      </c>
      <c r="C319" s="21">
        <v>3653.73</v>
      </c>
      <c r="D319" s="26">
        <v>229.92</v>
      </c>
      <c r="E319" s="23">
        <f t="shared" si="32"/>
        <v>15.891310020876828</v>
      </c>
      <c r="F319" s="23">
        <f t="shared" si="33"/>
        <v>62.927474115492934</v>
      </c>
      <c r="G319" s="26">
        <v>46.93</v>
      </c>
      <c r="H319" s="25">
        <f t="shared" si="34"/>
        <v>77.854890262092482</v>
      </c>
      <c r="I319" s="25">
        <f t="shared" si="35"/>
        <v>12.844408316980182</v>
      </c>
    </row>
    <row r="320" spans="1:9" x14ac:dyDescent="0.3">
      <c r="A320" s="28" t="s">
        <v>641</v>
      </c>
      <c r="B320" s="2" t="s">
        <v>269</v>
      </c>
      <c r="C320" s="21">
        <v>744.60799999999983</v>
      </c>
      <c r="D320" s="26">
        <v>45.34</v>
      </c>
      <c r="E320" s="23">
        <f t="shared" si="32"/>
        <v>16.422761358623728</v>
      </c>
      <c r="F320" s="23">
        <f t="shared" si="33"/>
        <v>60.891099746443786</v>
      </c>
      <c r="G320" s="26">
        <v>7.97</v>
      </c>
      <c r="H320" s="25">
        <f t="shared" si="34"/>
        <v>93.426348808030099</v>
      </c>
      <c r="I320" s="25">
        <f t="shared" si="35"/>
        <v>10.703618548283126</v>
      </c>
    </row>
    <row r="321" spans="1:9" x14ac:dyDescent="0.3">
      <c r="A321" s="28" t="s">
        <v>642</v>
      </c>
      <c r="B321" s="2" t="s">
        <v>270</v>
      </c>
      <c r="C321" s="21">
        <v>3514.5259999999998</v>
      </c>
      <c r="D321" s="26">
        <v>201.47</v>
      </c>
      <c r="E321" s="23">
        <f t="shared" si="32"/>
        <v>17.444413560331562</v>
      </c>
      <c r="F321" s="23">
        <f t="shared" si="33"/>
        <v>57.324942253948329</v>
      </c>
      <c r="G321" s="26">
        <v>53.95</v>
      </c>
      <c r="H321" s="25">
        <f t="shared" si="34"/>
        <v>65.144133456904541</v>
      </c>
      <c r="I321" s="25">
        <f t="shared" si="35"/>
        <v>15.350576436196519</v>
      </c>
    </row>
    <row r="322" spans="1:9" x14ac:dyDescent="0.3">
      <c r="A322" s="28" t="s">
        <v>643</v>
      </c>
      <c r="B322" s="2" t="s">
        <v>271</v>
      </c>
      <c r="C322" s="21">
        <v>6011.02</v>
      </c>
      <c r="D322" s="26">
        <v>349.37</v>
      </c>
      <c r="E322" s="23">
        <f t="shared" si="32"/>
        <v>17.205312419497954</v>
      </c>
      <c r="F322" s="23">
        <f t="shared" si="33"/>
        <v>58.121583358564763</v>
      </c>
      <c r="G322" s="26">
        <v>96.87</v>
      </c>
      <c r="H322" s="25">
        <f t="shared" si="34"/>
        <v>62.05244141633117</v>
      </c>
      <c r="I322" s="25">
        <f t="shared" si="35"/>
        <v>16.11540137946638</v>
      </c>
    </row>
    <row r="323" spans="1:9" x14ac:dyDescent="0.3">
      <c r="A323" s="28" t="s">
        <v>644</v>
      </c>
      <c r="B323" s="2" t="s">
        <v>272</v>
      </c>
      <c r="C323" s="21">
        <v>3900.0219999999999</v>
      </c>
      <c r="D323" s="26">
        <v>198.71</v>
      </c>
      <c r="E323" s="23">
        <f t="shared" si="32"/>
        <v>19.626702229379497</v>
      </c>
      <c r="F323" s="23">
        <f t="shared" si="33"/>
        <v>50.950994635414879</v>
      </c>
      <c r="G323" s="26">
        <v>68.69</v>
      </c>
      <c r="H323" s="25">
        <f t="shared" si="34"/>
        <v>56.777143689037707</v>
      </c>
      <c r="I323" s="25">
        <f t="shared" si="35"/>
        <v>17.612721159008846</v>
      </c>
    </row>
    <row r="324" spans="1:9" x14ac:dyDescent="0.3">
      <c r="A324" s="28" t="s">
        <v>645</v>
      </c>
      <c r="B324" s="2" t="s">
        <v>273</v>
      </c>
      <c r="C324" s="21">
        <v>1077.1279999999999</v>
      </c>
      <c r="D324" s="26">
        <v>61.8</v>
      </c>
      <c r="E324" s="23">
        <f t="shared" si="32"/>
        <v>17.429255663430421</v>
      </c>
      <c r="F324" s="23">
        <f t="shared" si="33"/>
        <v>57.374796681545739</v>
      </c>
      <c r="G324" s="26">
        <v>14.9</v>
      </c>
      <c r="H324" s="25">
        <f t="shared" si="34"/>
        <v>72.29046979865771</v>
      </c>
      <c r="I324" s="25">
        <f t="shared" si="35"/>
        <v>13.833082047816044</v>
      </c>
    </row>
    <row r="325" spans="1:9" x14ac:dyDescent="0.3">
      <c r="A325" s="28" t="s">
        <v>646</v>
      </c>
      <c r="B325" s="2" t="s">
        <v>274</v>
      </c>
      <c r="C325" s="21">
        <v>1356.48</v>
      </c>
      <c r="D325" s="26">
        <v>88.94</v>
      </c>
      <c r="E325" s="23">
        <f t="shared" si="32"/>
        <v>15.251630312570272</v>
      </c>
      <c r="F325" s="23">
        <f t="shared" si="33"/>
        <v>65.566761028544462</v>
      </c>
      <c r="G325" s="26">
        <v>28.16</v>
      </c>
      <c r="H325" s="25">
        <f t="shared" si="34"/>
        <v>48.170454545454547</v>
      </c>
      <c r="I325" s="25">
        <f t="shared" si="35"/>
        <v>20.759613116301015</v>
      </c>
    </row>
    <row r="326" spans="1:9" x14ac:dyDescent="0.3">
      <c r="A326" s="28" t="s">
        <v>647</v>
      </c>
      <c r="B326" s="2" t="s">
        <v>275</v>
      </c>
      <c r="C326" s="21">
        <v>1318.1739999999998</v>
      </c>
      <c r="D326" s="26">
        <v>73.27</v>
      </c>
      <c r="E326" s="23">
        <f t="shared" si="32"/>
        <v>17.990637368636548</v>
      </c>
      <c r="F326" s="23">
        <f t="shared" si="33"/>
        <v>55.584467604428561</v>
      </c>
      <c r="G326" s="26">
        <v>12.13</v>
      </c>
      <c r="H326" s="25">
        <f t="shared" si="34"/>
        <v>108.67056883759271</v>
      </c>
      <c r="I326" s="25">
        <f t="shared" si="35"/>
        <v>9.2021235436292965</v>
      </c>
    </row>
    <row r="327" spans="1:9" x14ac:dyDescent="0.3">
      <c r="A327" s="28" t="s">
        <v>648</v>
      </c>
      <c r="B327" s="2" t="s">
        <v>276</v>
      </c>
      <c r="C327" s="21">
        <v>3117.098</v>
      </c>
      <c r="D327" s="26">
        <v>204.29</v>
      </c>
      <c r="E327" s="23">
        <f t="shared" si="32"/>
        <v>15.258201576190709</v>
      </c>
      <c r="F327" s="23">
        <f t="shared" si="33"/>
        <v>65.538523331637322</v>
      </c>
      <c r="G327" s="26">
        <v>40.11</v>
      </c>
      <c r="H327" s="25">
        <f t="shared" si="34"/>
        <v>77.713737222637747</v>
      </c>
      <c r="I327" s="25">
        <f t="shared" si="35"/>
        <v>12.867737876704551</v>
      </c>
    </row>
    <row r="328" spans="1:9" x14ac:dyDescent="0.3">
      <c r="A328" s="28" t="s">
        <v>649</v>
      </c>
      <c r="B328" s="2" t="s">
        <v>337</v>
      </c>
      <c r="C328" s="21">
        <v>5326.8159999999998</v>
      </c>
      <c r="D328" s="26">
        <v>289.33</v>
      </c>
      <c r="E328" s="23">
        <f t="shared" si="32"/>
        <v>18.410866484636919</v>
      </c>
      <c r="F328" s="23">
        <f t="shared" si="33"/>
        <v>54.315748845088699</v>
      </c>
      <c r="G328" s="26">
        <v>53.24</v>
      </c>
      <c r="H328" s="25">
        <f t="shared" si="34"/>
        <v>100.05289256198347</v>
      </c>
      <c r="I328" s="25">
        <f t="shared" si="35"/>
        <v>9.9947135399458151</v>
      </c>
    </row>
    <row r="329" spans="1:9" x14ac:dyDescent="0.3">
      <c r="A329" s="28" t="s">
        <v>650</v>
      </c>
      <c r="B329" s="2" t="s">
        <v>277</v>
      </c>
      <c r="C329" s="21">
        <v>864.62199999999996</v>
      </c>
      <c r="D329" s="26">
        <v>66.709999999999994</v>
      </c>
      <c r="E329" s="23">
        <f t="shared" si="32"/>
        <v>12.960905411482537</v>
      </c>
      <c r="F329" s="23">
        <f t="shared" si="33"/>
        <v>77.155103617534593</v>
      </c>
      <c r="G329" s="26">
        <v>12.04</v>
      </c>
      <c r="H329" s="25">
        <f t="shared" si="34"/>
        <v>71.812458471760806</v>
      </c>
      <c r="I329" s="25">
        <f t="shared" si="35"/>
        <v>13.925160359093338</v>
      </c>
    </row>
    <row r="330" spans="1:9" x14ac:dyDescent="0.3">
      <c r="A330" s="1" t="s">
        <v>391</v>
      </c>
      <c r="B330" s="2" t="s">
        <v>376</v>
      </c>
      <c r="C330" s="21">
        <v>139.19999999999999</v>
      </c>
      <c r="D330" s="27">
        <v>10</v>
      </c>
      <c r="E330" s="23">
        <f t="shared" si="32"/>
        <v>13.919999999999998</v>
      </c>
      <c r="F330" s="23">
        <f t="shared" si="33"/>
        <v>71.83908045977013</v>
      </c>
      <c r="G330" s="26"/>
      <c r="H330" s="25">
        <f t="shared" si="34"/>
        <v>0</v>
      </c>
      <c r="I330" s="25">
        <f t="shared" si="35"/>
        <v>0</v>
      </c>
    </row>
  </sheetData>
  <autoFilter ref="A9:I331" xr:uid="{00000000-0001-0000-0000-000000000000}"/>
  <phoneticPr fontId="0" type="noConversion"/>
  <pageMargins left="0.5" right="0.5" top="1.25" bottom="1" header="0.5" footer="0.5"/>
  <pageSetup scale="95" orientation="portrait" r:id="rId1"/>
  <headerFooter alignWithMargins="0">
    <oddHeader>&amp;C&amp;"Segoe UI,Regular"&amp;9Washington State Superintendent of Public Instruction
School Apportionment and Financial Services
Staff Summary Profiles—2023–24 Preliminary</oddHeader>
    <oddFooter>&amp;L&amp;"Segoe UI,Regular"&amp;9See introduction for explanation of column headings, glossary for explanation of terms, and appendix for explanation of duty codes.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46</vt:lpstr>
      <vt:lpstr>'Table 46'!Print_Titles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M. Hauntz</dc:creator>
  <cp:lastModifiedBy>Ross Bunda</cp:lastModifiedBy>
  <cp:lastPrinted>2024-02-09T00:26:31Z</cp:lastPrinted>
  <dcterms:created xsi:type="dcterms:W3CDTF">1997-12-19T03:11:02Z</dcterms:created>
  <dcterms:modified xsi:type="dcterms:W3CDTF">2024-02-09T00:26:42Z</dcterms:modified>
</cp:coreProperties>
</file>